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9045346C-0D02-4690-A934-DDF90635ECEC}"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L4" i="10" l="1"/>
  <c r="AJ4" i="10"/>
  <c r="AF4" i="10"/>
  <c r="AD4" i="10"/>
  <c r="AC4" i="10"/>
  <c r="AA4" i="10"/>
  <c r="W4" i="10"/>
  <c r="U4" i="10"/>
  <c r="K4" i="10"/>
  <c r="I4" i="10"/>
  <c r="D4" i="10"/>
  <c r="C4" i="10"/>
  <c r="AO4" i="10"/>
  <c r="AM4" i="10"/>
  <c r="Q4" i="10"/>
  <c r="Z4" i="10" s="1"/>
  <c r="O4" i="10"/>
  <c r="X4" i="10" s="1"/>
  <c r="I351" i="8" l="1"/>
  <c r="H351" i="8"/>
  <c r="G351" i="8"/>
  <c r="L351" i="8" s="1"/>
  <c r="E351" i="8"/>
  <c r="C354" i="9"/>
  <c r="K351" i="8" l="1"/>
  <c r="F351" i="8" s="1"/>
  <c r="D351" i="8" s="1"/>
  <c r="C188" i="9" l="1"/>
  <c r="C189" i="9"/>
  <c r="C190" i="9"/>
  <c r="C191" i="9"/>
  <c r="C192" i="9"/>
  <c r="C193" i="9"/>
  <c r="G319" i="8"/>
  <c r="F319" i="8" s="1"/>
  <c r="D319" i="8" s="1"/>
  <c r="I12" i="18" s="1"/>
  <c r="G325" i="8"/>
  <c r="F325" i="8" s="1"/>
  <c r="D325" i="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AN4" i="10" s="1"/>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J4" i="10"/>
  <c r="P4" i="10" s="1"/>
  <c r="Y4" i="10" s="1"/>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F8" i="18" l="1"/>
  <c r="F63" i="18"/>
  <c r="F127" i="18"/>
  <c r="F191" i="18"/>
  <c r="F255" i="18"/>
  <c r="F319" i="18"/>
  <c r="F7" i="18"/>
  <c r="F71" i="18"/>
  <c r="F135" i="18"/>
  <c r="F199" i="18"/>
  <c r="F263" i="18"/>
  <c r="F327" i="18"/>
  <c r="F15" i="18"/>
  <c r="F79" i="18"/>
  <c r="F143" i="18"/>
  <c r="F207" i="18"/>
  <c r="F271" i="18"/>
  <c r="F335" i="18"/>
  <c r="F23" i="18"/>
  <c r="F87" i="18"/>
  <c r="F151" i="18"/>
  <c r="F215" i="18"/>
  <c r="F279" i="18"/>
  <c r="F343" i="18"/>
  <c r="F31" i="18"/>
  <c r="F95" i="18"/>
  <c r="F159" i="18"/>
  <c r="F223" i="18"/>
  <c r="F287" i="18"/>
  <c r="F351" i="18"/>
  <c r="F39" i="18"/>
  <c r="F103" i="18"/>
  <c r="F167" i="18"/>
  <c r="F231" i="18"/>
  <c r="F295" i="18"/>
  <c r="F47" i="18"/>
  <c r="F111" i="18"/>
  <c r="F175" i="18"/>
  <c r="F239" i="18"/>
  <c r="F303" i="18"/>
  <c r="F55" i="18"/>
  <c r="F119" i="18"/>
  <c r="F183" i="18"/>
  <c r="F247" i="18"/>
  <c r="F311" i="18"/>
  <c r="I339" i="18"/>
  <c r="I275" i="18"/>
  <c r="I211" i="18"/>
  <c r="I147" i="18"/>
  <c r="I83" i="18"/>
  <c r="I19" i="18"/>
  <c r="I331" i="18"/>
  <c r="I267" i="18"/>
  <c r="I203" i="18"/>
  <c r="I139" i="18"/>
  <c r="I75" i="18"/>
  <c r="I11" i="18"/>
  <c r="I323" i="18"/>
  <c r="I259" i="18"/>
  <c r="I195" i="18"/>
  <c r="I131" i="18"/>
  <c r="I67" i="18"/>
  <c r="I315" i="18"/>
  <c r="I251" i="18"/>
  <c r="I187" i="18"/>
  <c r="I123" i="18"/>
  <c r="I59" i="18"/>
  <c r="I307" i="18"/>
  <c r="I243" i="18"/>
  <c r="I179" i="18"/>
  <c r="I115" i="18"/>
  <c r="I51" i="18"/>
  <c r="I299" i="18"/>
  <c r="I235" i="18"/>
  <c r="I171" i="18"/>
  <c r="I107" i="18"/>
  <c r="I43" i="18"/>
  <c r="I291" i="18"/>
  <c r="I227" i="18"/>
  <c r="I163" i="18"/>
  <c r="I99" i="18"/>
  <c r="I35" i="18"/>
  <c r="I347" i="18"/>
  <c r="I283" i="18"/>
  <c r="I219" i="18"/>
  <c r="I155" i="18"/>
  <c r="I91" i="18"/>
  <c r="I27" i="18"/>
  <c r="F350" i="18"/>
  <c r="F342" i="18"/>
  <c r="F334" i="18"/>
  <c r="F326" i="18"/>
  <c r="F318" i="18"/>
  <c r="F310" i="18"/>
  <c r="F302" i="18"/>
  <c r="F294" i="18"/>
  <c r="F286" i="18"/>
  <c r="F278" i="18"/>
  <c r="F270" i="18"/>
  <c r="F262" i="18"/>
  <c r="F254" i="18"/>
  <c r="F246" i="18"/>
  <c r="F238" i="18"/>
  <c r="F230" i="18"/>
  <c r="F222" i="18"/>
  <c r="F214" i="18"/>
  <c r="F206" i="18"/>
  <c r="F198" i="18"/>
  <c r="F190" i="18"/>
  <c r="F182" i="18"/>
  <c r="F174" i="18"/>
  <c r="F166" i="18"/>
  <c r="F158" i="18"/>
  <c r="F150" i="18"/>
  <c r="F142" i="18"/>
  <c r="F134" i="18"/>
  <c r="F126" i="18"/>
  <c r="F118" i="18"/>
  <c r="F110" i="18"/>
  <c r="F102" i="18"/>
  <c r="F94" i="18"/>
  <c r="F86" i="18"/>
  <c r="F78" i="18"/>
  <c r="F70" i="18"/>
  <c r="F62" i="18"/>
  <c r="F54" i="18"/>
  <c r="F46" i="18"/>
  <c r="F38" i="18"/>
  <c r="F30" i="18"/>
  <c r="F22" i="18"/>
  <c r="F14" i="18"/>
  <c r="F6" i="18"/>
  <c r="I346" i="18"/>
  <c r="I338" i="18"/>
  <c r="I330" i="18"/>
  <c r="I322" i="18"/>
  <c r="I314" i="18"/>
  <c r="I306" i="18"/>
  <c r="I298" i="18"/>
  <c r="I290" i="18"/>
  <c r="I282" i="18"/>
  <c r="I274" i="18"/>
  <c r="I266" i="18"/>
  <c r="I258" i="18"/>
  <c r="I250" i="18"/>
  <c r="I242" i="18"/>
  <c r="I234" i="18"/>
  <c r="I226" i="18"/>
  <c r="I218" i="18"/>
  <c r="I210" i="18"/>
  <c r="I202" i="18"/>
  <c r="I194" i="18"/>
  <c r="I186" i="18"/>
  <c r="I178" i="18"/>
  <c r="I170" i="18"/>
  <c r="I162" i="18"/>
  <c r="I154" i="18"/>
  <c r="I146" i="18"/>
  <c r="I138" i="18"/>
  <c r="I130" i="18"/>
  <c r="I122" i="18"/>
  <c r="I114" i="18"/>
  <c r="I106" i="18"/>
  <c r="I98" i="18"/>
  <c r="I90" i="18"/>
  <c r="I82" i="18"/>
  <c r="I74" i="18"/>
  <c r="I66" i="18"/>
  <c r="I58" i="18"/>
  <c r="I50" i="18"/>
  <c r="I42" i="18"/>
  <c r="I34" i="18"/>
  <c r="I26" i="18"/>
  <c r="I18" i="18"/>
  <c r="I10" i="18"/>
  <c r="F349" i="18"/>
  <c r="F341" i="18"/>
  <c r="F333" i="18"/>
  <c r="F325" i="18"/>
  <c r="F317" i="18"/>
  <c r="F309" i="18"/>
  <c r="F301" i="18"/>
  <c r="F293" i="18"/>
  <c r="F285" i="18"/>
  <c r="F277" i="18"/>
  <c r="F269" i="18"/>
  <c r="F261" i="18"/>
  <c r="F253" i="18"/>
  <c r="F245" i="18"/>
  <c r="F237" i="18"/>
  <c r="F229" i="18"/>
  <c r="F221" i="18"/>
  <c r="F213" i="18"/>
  <c r="F205" i="18"/>
  <c r="F197" i="18"/>
  <c r="F189" i="18"/>
  <c r="F181" i="18"/>
  <c r="F173" i="18"/>
  <c r="F165" i="18"/>
  <c r="F157" i="18"/>
  <c r="F149" i="18"/>
  <c r="F141" i="18"/>
  <c r="F133" i="18"/>
  <c r="F125" i="18"/>
  <c r="F117" i="18"/>
  <c r="F109" i="18"/>
  <c r="F101" i="18"/>
  <c r="F93" i="18"/>
  <c r="F85" i="18"/>
  <c r="F77" i="18"/>
  <c r="F69" i="18"/>
  <c r="F61" i="18"/>
  <c r="F53" i="18"/>
  <c r="F45" i="18"/>
  <c r="F37" i="18"/>
  <c r="F29" i="18"/>
  <c r="F21" i="18"/>
  <c r="F13" i="18"/>
  <c r="I353" i="18"/>
  <c r="I345" i="18"/>
  <c r="I337" i="18"/>
  <c r="I329" i="18"/>
  <c r="I321" i="18"/>
  <c r="I313" i="18"/>
  <c r="I305" i="18"/>
  <c r="I297" i="18"/>
  <c r="I289" i="18"/>
  <c r="I281" i="18"/>
  <c r="I273" i="18"/>
  <c r="I265" i="18"/>
  <c r="I257" i="18"/>
  <c r="I249" i="18"/>
  <c r="I241" i="18"/>
  <c r="I233" i="18"/>
  <c r="I225" i="18"/>
  <c r="I217" i="18"/>
  <c r="I209" i="18"/>
  <c r="I201" i="18"/>
  <c r="I193" i="18"/>
  <c r="I185" i="18"/>
  <c r="I177" i="18"/>
  <c r="I169" i="18"/>
  <c r="I161" i="18"/>
  <c r="I153" i="18"/>
  <c r="I145" i="18"/>
  <c r="I137" i="18"/>
  <c r="I129" i="18"/>
  <c r="I121" i="18"/>
  <c r="I113" i="18"/>
  <c r="I105" i="18"/>
  <c r="I97" i="18"/>
  <c r="I89" i="18"/>
  <c r="I81" i="18"/>
  <c r="I73" i="18"/>
  <c r="I65" i="18"/>
  <c r="I57" i="18"/>
  <c r="I49" i="18"/>
  <c r="I41" i="18"/>
  <c r="I33" i="18"/>
  <c r="I25" i="18"/>
  <c r="I17" i="18"/>
  <c r="I9" i="18"/>
  <c r="F348" i="18"/>
  <c r="F340" i="18"/>
  <c r="F332" i="18"/>
  <c r="F324" i="18"/>
  <c r="F316" i="18"/>
  <c r="F308" i="18"/>
  <c r="F300" i="18"/>
  <c r="F292" i="18"/>
  <c r="F284" i="18"/>
  <c r="F276" i="18"/>
  <c r="F268" i="18"/>
  <c r="F260" i="18"/>
  <c r="F252" i="18"/>
  <c r="F244" i="18"/>
  <c r="F236" i="18"/>
  <c r="F228" i="18"/>
  <c r="F220" i="18"/>
  <c r="F212" i="18"/>
  <c r="F204" i="18"/>
  <c r="F196" i="18"/>
  <c r="F188" i="18"/>
  <c r="F180" i="18"/>
  <c r="F172" i="18"/>
  <c r="F164" i="18"/>
  <c r="F156" i="18"/>
  <c r="F148" i="18"/>
  <c r="F140" i="18"/>
  <c r="F132" i="18"/>
  <c r="F124" i="18"/>
  <c r="F116" i="18"/>
  <c r="F108" i="18"/>
  <c r="F100" i="18"/>
  <c r="F92" i="18"/>
  <c r="F84" i="18"/>
  <c r="F76" i="18"/>
  <c r="F68" i="18"/>
  <c r="F60" i="18"/>
  <c r="F52" i="18"/>
  <c r="F44" i="18"/>
  <c r="F36" i="18"/>
  <c r="F28" i="18"/>
  <c r="F20" i="18"/>
  <c r="F12" i="18"/>
  <c r="I352" i="18"/>
  <c r="I344" i="18"/>
  <c r="I336" i="18"/>
  <c r="I328" i="18"/>
  <c r="I320" i="18"/>
  <c r="I312" i="18"/>
  <c r="I304" i="18"/>
  <c r="I296" i="18"/>
  <c r="I288" i="18"/>
  <c r="I280" i="18"/>
  <c r="I272" i="18"/>
  <c r="I264" i="18"/>
  <c r="I256" i="18"/>
  <c r="I248" i="18"/>
  <c r="I240" i="18"/>
  <c r="I232" i="18"/>
  <c r="I224" i="18"/>
  <c r="I216" i="18"/>
  <c r="I208" i="18"/>
  <c r="I200" i="18"/>
  <c r="I192" i="18"/>
  <c r="I184" i="18"/>
  <c r="I176" i="18"/>
  <c r="I168" i="18"/>
  <c r="I160" i="18"/>
  <c r="I152" i="18"/>
  <c r="I144" i="18"/>
  <c r="I136" i="18"/>
  <c r="I128" i="18"/>
  <c r="I120" i="18"/>
  <c r="I112" i="18"/>
  <c r="I104" i="18"/>
  <c r="I96" i="18"/>
  <c r="I88" i="18"/>
  <c r="I80" i="18"/>
  <c r="I72" i="18"/>
  <c r="I64" i="18"/>
  <c r="I56" i="18"/>
  <c r="I48" i="18"/>
  <c r="I40" i="18"/>
  <c r="I32" i="18"/>
  <c r="I24" i="18"/>
  <c r="I16" i="18"/>
  <c r="I8" i="18"/>
  <c r="F347" i="18"/>
  <c r="F339" i="18"/>
  <c r="F331" i="18"/>
  <c r="F323" i="18"/>
  <c r="F315" i="18"/>
  <c r="F307" i="18"/>
  <c r="F299" i="18"/>
  <c r="F291" i="18"/>
  <c r="F283" i="18"/>
  <c r="F275" i="18"/>
  <c r="F267" i="18"/>
  <c r="F259" i="18"/>
  <c r="F251" i="18"/>
  <c r="F243" i="18"/>
  <c r="F235" i="18"/>
  <c r="F227" i="18"/>
  <c r="F219" i="18"/>
  <c r="F211" i="18"/>
  <c r="F203" i="18"/>
  <c r="F195" i="18"/>
  <c r="F187" i="18"/>
  <c r="F179" i="18"/>
  <c r="F171" i="18"/>
  <c r="F163" i="18"/>
  <c r="F155" i="18"/>
  <c r="F147" i="18"/>
  <c r="F139" i="18"/>
  <c r="F131" i="18"/>
  <c r="F123" i="18"/>
  <c r="F115" i="18"/>
  <c r="F107" i="18"/>
  <c r="F99" i="18"/>
  <c r="F91" i="18"/>
  <c r="F83" i="18"/>
  <c r="F75" i="18"/>
  <c r="F67" i="18"/>
  <c r="F59" i="18"/>
  <c r="F51" i="18"/>
  <c r="F43" i="18"/>
  <c r="F35" i="18"/>
  <c r="F27" i="18"/>
  <c r="F19" i="18"/>
  <c r="F11" i="18"/>
  <c r="I351" i="18"/>
  <c r="I343" i="18"/>
  <c r="I335" i="18"/>
  <c r="I327" i="18"/>
  <c r="I319" i="18"/>
  <c r="I311" i="18"/>
  <c r="I303" i="18"/>
  <c r="I295" i="18"/>
  <c r="I287" i="18"/>
  <c r="I279" i="18"/>
  <c r="I271" i="18"/>
  <c r="I263" i="18"/>
  <c r="I255" i="18"/>
  <c r="I247" i="18"/>
  <c r="I239" i="18"/>
  <c r="I231" i="18"/>
  <c r="I223" i="18"/>
  <c r="I215" i="18"/>
  <c r="I207" i="18"/>
  <c r="I199" i="18"/>
  <c r="I191" i="18"/>
  <c r="I183" i="18"/>
  <c r="I175" i="18"/>
  <c r="I167" i="18"/>
  <c r="I159" i="18"/>
  <c r="I151" i="18"/>
  <c r="I143" i="18"/>
  <c r="I135" i="18"/>
  <c r="I127" i="18"/>
  <c r="I119" i="18"/>
  <c r="I111" i="18"/>
  <c r="I103" i="18"/>
  <c r="I95" i="18"/>
  <c r="I87" i="18"/>
  <c r="I79" i="18"/>
  <c r="I71" i="18"/>
  <c r="I63" i="18"/>
  <c r="I55" i="18"/>
  <c r="I47" i="18"/>
  <c r="I39" i="18"/>
  <c r="I31" i="18"/>
  <c r="I23" i="18"/>
  <c r="I15" i="18"/>
  <c r="I7" i="18"/>
  <c r="I6" i="18"/>
  <c r="F346" i="18"/>
  <c r="F338" i="18"/>
  <c r="F330" i="18"/>
  <c r="F322" i="18"/>
  <c r="F314" i="18"/>
  <c r="F306" i="18"/>
  <c r="F298" i="18"/>
  <c r="F290" i="18"/>
  <c r="F282" i="18"/>
  <c r="F274" i="18"/>
  <c r="F266" i="18"/>
  <c r="F258" i="18"/>
  <c r="F250" i="18"/>
  <c r="F242" i="18"/>
  <c r="F234" i="18"/>
  <c r="F226" i="18"/>
  <c r="F218" i="18"/>
  <c r="F210" i="18"/>
  <c r="F202" i="18"/>
  <c r="F194" i="18"/>
  <c r="F186" i="18"/>
  <c r="F178" i="18"/>
  <c r="F170" i="18"/>
  <c r="F162" i="18"/>
  <c r="F154" i="18"/>
  <c r="F146" i="18"/>
  <c r="F138" i="18"/>
  <c r="F130" i="18"/>
  <c r="F122" i="18"/>
  <c r="F114" i="18"/>
  <c r="F106" i="18"/>
  <c r="F98" i="18"/>
  <c r="F90" i="18"/>
  <c r="F82" i="18"/>
  <c r="F74" i="18"/>
  <c r="F66" i="18"/>
  <c r="F58" i="18"/>
  <c r="F50" i="18"/>
  <c r="F42" i="18"/>
  <c r="F34" i="18"/>
  <c r="F26" i="18"/>
  <c r="F18" i="18"/>
  <c r="F10" i="18"/>
  <c r="I350" i="18"/>
  <c r="I342" i="18"/>
  <c r="I334" i="18"/>
  <c r="I326" i="18"/>
  <c r="I318" i="18"/>
  <c r="I310" i="18"/>
  <c r="I302" i="18"/>
  <c r="I294" i="18"/>
  <c r="I286" i="18"/>
  <c r="I278" i="18"/>
  <c r="I270" i="18"/>
  <c r="I262" i="18"/>
  <c r="I254" i="18"/>
  <c r="I246" i="18"/>
  <c r="I238" i="18"/>
  <c r="I230" i="18"/>
  <c r="I222" i="18"/>
  <c r="I214" i="18"/>
  <c r="I206" i="18"/>
  <c r="I198" i="18"/>
  <c r="I190" i="18"/>
  <c r="I182" i="18"/>
  <c r="I174" i="18"/>
  <c r="I166" i="18"/>
  <c r="I158" i="18"/>
  <c r="I150" i="18"/>
  <c r="I142" i="18"/>
  <c r="I134" i="18"/>
  <c r="I126" i="18"/>
  <c r="I118" i="18"/>
  <c r="I110" i="18"/>
  <c r="I102" i="18"/>
  <c r="I94" i="18"/>
  <c r="I86" i="18"/>
  <c r="I78" i="18"/>
  <c r="I70" i="18"/>
  <c r="I62" i="18"/>
  <c r="I54" i="18"/>
  <c r="I46" i="18"/>
  <c r="I38" i="18"/>
  <c r="I30" i="18"/>
  <c r="I22" i="18"/>
  <c r="I14" i="18"/>
  <c r="F353" i="18"/>
  <c r="F345" i="18"/>
  <c r="F337" i="18"/>
  <c r="F329" i="18"/>
  <c r="F321" i="18"/>
  <c r="F313" i="18"/>
  <c r="F305" i="18"/>
  <c r="F297" i="18"/>
  <c r="F289" i="18"/>
  <c r="F281" i="18"/>
  <c r="F273" i="18"/>
  <c r="F265" i="18"/>
  <c r="F257" i="18"/>
  <c r="F249" i="18"/>
  <c r="F241" i="18"/>
  <c r="F233" i="18"/>
  <c r="F225" i="18"/>
  <c r="F217" i="18"/>
  <c r="F209" i="18"/>
  <c r="F201" i="18"/>
  <c r="F193" i="18"/>
  <c r="F185" i="18"/>
  <c r="F177" i="18"/>
  <c r="F169" i="18"/>
  <c r="F161" i="18"/>
  <c r="F153" i="18"/>
  <c r="F145" i="18"/>
  <c r="F137" i="18"/>
  <c r="F129" i="18"/>
  <c r="F121" i="18"/>
  <c r="F113" i="18"/>
  <c r="F105" i="18"/>
  <c r="F97" i="18"/>
  <c r="F89" i="18"/>
  <c r="F81" i="18"/>
  <c r="F73" i="18"/>
  <c r="F65" i="18"/>
  <c r="F57" i="18"/>
  <c r="F49" i="18"/>
  <c r="F41" i="18"/>
  <c r="F33" i="18"/>
  <c r="F25" i="18"/>
  <c r="F17" i="18"/>
  <c r="F9" i="18"/>
  <c r="I349" i="18"/>
  <c r="I341" i="18"/>
  <c r="I333" i="18"/>
  <c r="I325" i="18"/>
  <c r="I317" i="18"/>
  <c r="I309" i="18"/>
  <c r="I301" i="18"/>
  <c r="I293" i="18"/>
  <c r="I285" i="18"/>
  <c r="I277" i="18"/>
  <c r="I269" i="18"/>
  <c r="I261" i="18"/>
  <c r="I253" i="18"/>
  <c r="I245" i="18"/>
  <c r="I237" i="18"/>
  <c r="I229" i="18"/>
  <c r="I221" i="18"/>
  <c r="I213" i="18"/>
  <c r="I205" i="18"/>
  <c r="I197" i="18"/>
  <c r="I189" i="18"/>
  <c r="I181" i="18"/>
  <c r="I173" i="18"/>
  <c r="I165" i="18"/>
  <c r="I157" i="18"/>
  <c r="I149" i="18"/>
  <c r="I141" i="18"/>
  <c r="I133" i="18"/>
  <c r="I125" i="18"/>
  <c r="I117" i="18"/>
  <c r="I109" i="18"/>
  <c r="I101" i="18"/>
  <c r="I93" i="18"/>
  <c r="I85" i="18"/>
  <c r="I77" i="18"/>
  <c r="I69" i="18"/>
  <c r="I61" i="18"/>
  <c r="I53" i="18"/>
  <c r="I45" i="18"/>
  <c r="I37" i="18"/>
  <c r="I29" i="18"/>
  <c r="I21" i="18"/>
  <c r="I13" i="18"/>
  <c r="F352" i="18"/>
  <c r="F344" i="18"/>
  <c r="F336" i="18"/>
  <c r="F328" i="18"/>
  <c r="F320" i="18"/>
  <c r="F312" i="18"/>
  <c r="F304" i="18"/>
  <c r="F296" i="18"/>
  <c r="F288" i="18"/>
  <c r="F280" i="18"/>
  <c r="F272" i="18"/>
  <c r="F264" i="18"/>
  <c r="F256" i="18"/>
  <c r="F248" i="18"/>
  <c r="F240" i="18"/>
  <c r="F232" i="18"/>
  <c r="F224" i="18"/>
  <c r="F216" i="18"/>
  <c r="F208" i="18"/>
  <c r="F200" i="18"/>
  <c r="F192" i="18"/>
  <c r="F184" i="18"/>
  <c r="F176" i="18"/>
  <c r="F168" i="18"/>
  <c r="F160" i="18"/>
  <c r="F152" i="18"/>
  <c r="F144" i="18"/>
  <c r="F136" i="18"/>
  <c r="F128" i="18"/>
  <c r="F120" i="18"/>
  <c r="F112" i="18"/>
  <c r="F104" i="18"/>
  <c r="F96" i="18"/>
  <c r="F88" i="18"/>
  <c r="F80" i="18"/>
  <c r="F72" i="18"/>
  <c r="F64" i="18"/>
  <c r="F56" i="18"/>
  <c r="F48" i="18"/>
  <c r="F40" i="18"/>
  <c r="F32" i="18"/>
  <c r="F24" i="18"/>
  <c r="F16" i="18"/>
  <c r="I348" i="18"/>
  <c r="I340" i="18"/>
  <c r="I332" i="18"/>
  <c r="I324" i="18"/>
  <c r="I316" i="18"/>
  <c r="I308" i="18"/>
  <c r="I300" i="18"/>
  <c r="I292" i="18"/>
  <c r="I284" i="18"/>
  <c r="I276" i="18"/>
  <c r="I268" i="18"/>
  <c r="I260" i="18"/>
  <c r="I252" i="18"/>
  <c r="I244" i="18"/>
  <c r="I236" i="18"/>
  <c r="I228" i="18"/>
  <c r="I220" i="18"/>
  <c r="I212" i="18"/>
  <c r="I204" i="18"/>
  <c r="I196" i="18"/>
  <c r="I188" i="18"/>
  <c r="I180" i="18"/>
  <c r="I172" i="18"/>
  <c r="I164" i="18"/>
  <c r="I156" i="18"/>
  <c r="I148" i="18"/>
  <c r="I140" i="18"/>
  <c r="I132" i="18"/>
  <c r="I124" i="18"/>
  <c r="I116" i="18"/>
  <c r="I108" i="18"/>
  <c r="I100" i="18"/>
  <c r="I92" i="18"/>
  <c r="I84" i="18"/>
  <c r="I76" i="18"/>
  <c r="I68" i="18"/>
  <c r="I60" i="18"/>
  <c r="I52" i="18"/>
  <c r="I44" i="18"/>
  <c r="I36" i="18"/>
  <c r="I28" i="18"/>
  <c r="I20"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11"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274"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42" i="18" s="1"/>
  <c r="L329" i="8"/>
  <c r="F328" i="8"/>
  <c r="D328" i="8" s="1"/>
  <c r="J29" i="18" s="1"/>
  <c r="L328" i="8"/>
  <c r="F327" i="8"/>
  <c r="D327" i="8" s="1"/>
  <c r="P11"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56" i="18" s="1"/>
  <c r="F265" i="8"/>
  <c r="D265" i="8" s="1"/>
  <c r="F261" i="8"/>
  <c r="D261" i="8" s="1"/>
  <c r="F256" i="8"/>
  <c r="D256" i="8" s="1"/>
  <c r="F251" i="8"/>
  <c r="D251" i="8" s="1"/>
  <c r="BW63" i="18" s="1"/>
  <c r="F247" i="8"/>
  <c r="D247" i="8" s="1"/>
  <c r="BQ65" i="18" s="1"/>
  <c r="F241" i="8"/>
  <c r="D241" i="8" s="1"/>
  <c r="F237" i="8"/>
  <c r="D237" i="8" s="1"/>
  <c r="F233" i="8"/>
  <c r="D233" i="8" s="1"/>
  <c r="BL56"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G219" i="8"/>
  <c r="F209" i="8"/>
  <c r="D209" i="8" s="1"/>
  <c r="CB119" i="1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BL32" i="18" l="1"/>
  <c r="BR6" i="18"/>
  <c r="BR52" i="18"/>
  <c r="BR12" i="18"/>
  <c r="BL57" i="18"/>
  <c r="BL30" i="18"/>
  <c r="BR11" i="18"/>
  <c r="BL38" i="18"/>
  <c r="BR57" i="18"/>
  <c r="BQ36" i="18"/>
  <c r="BQ28" i="18"/>
  <c r="BQ54" i="18"/>
  <c r="BL23" i="18"/>
  <c r="BR18" i="18"/>
  <c r="BQ7" i="18"/>
  <c r="BL31" i="18"/>
  <c r="BL64" i="18"/>
  <c r="BR53" i="18"/>
  <c r="BQ25" i="18"/>
  <c r="BQ43" i="18"/>
  <c r="BL9" i="18"/>
  <c r="BQ34" i="18"/>
  <c r="BL40" i="18"/>
  <c r="BR30" i="18"/>
  <c r="BL36" i="18"/>
  <c r="BL50" i="18"/>
  <c r="BR19" i="18"/>
  <c r="BR34" i="18"/>
  <c r="BR58" i="18"/>
  <c r="BW30" i="18"/>
  <c r="BL8" i="18"/>
  <c r="BL49" i="18"/>
  <c r="BR13" i="18"/>
  <c r="BR36" i="18"/>
  <c r="BW55" i="18"/>
  <c r="BL47" i="18"/>
  <c r="BL58" i="18"/>
  <c r="BR7" i="18"/>
  <c r="BR47" i="18"/>
  <c r="O177" i="18"/>
  <c r="BL15" i="18"/>
  <c r="BL48" i="18"/>
  <c r="BL62" i="18"/>
  <c r="BR10" i="18"/>
  <c r="BR64" i="18"/>
  <c r="BL18" i="18"/>
  <c r="BL44" i="18"/>
  <c r="BL55" i="18"/>
  <c r="BR50" i="18"/>
  <c r="BR21" i="18"/>
  <c r="BW49" i="18"/>
  <c r="BL6" i="18"/>
  <c r="BL39" i="18"/>
  <c r="BL41" i="18"/>
  <c r="BR9" i="18"/>
  <c r="BR51" i="18"/>
  <c r="BR39" i="18"/>
  <c r="BW28" i="18"/>
  <c r="O205" i="18"/>
  <c r="O203" i="18"/>
  <c r="O339" i="18"/>
  <c r="O197" i="18"/>
  <c r="O253" i="18"/>
  <c r="O210" i="18"/>
  <c r="BW10" i="18"/>
  <c r="O189" i="18"/>
  <c r="O98" i="18"/>
  <c r="O291" i="18"/>
  <c r="O82" i="18"/>
  <c r="O269" i="18"/>
  <c r="BQ16" i="18"/>
  <c r="BQ38" i="18"/>
  <c r="BW35" i="18"/>
  <c r="BW53" i="18"/>
  <c r="BQ20" i="18"/>
  <c r="BQ10" i="18"/>
  <c r="BQ32" i="18"/>
  <c r="BQ49" i="18"/>
  <c r="BQ46" i="18"/>
  <c r="BQ48" i="18"/>
  <c r="BQ55" i="18"/>
  <c r="BL22" i="18"/>
  <c r="BL37" i="18"/>
  <c r="BL35" i="18"/>
  <c r="BR22" i="18"/>
  <c r="BR37" i="18"/>
  <c r="BR14" i="18"/>
  <c r="BR62" i="18"/>
  <c r="BW16" i="18"/>
  <c r="BW9" i="18"/>
  <c r="BW42" i="18"/>
  <c r="BW58" i="18"/>
  <c r="O131" i="18"/>
  <c r="O327" i="18"/>
  <c r="O133" i="18"/>
  <c r="O89" i="18"/>
  <c r="BQ64" i="18"/>
  <c r="BQ37" i="18"/>
  <c r="BQ14" i="18"/>
  <c r="BQ44" i="18"/>
  <c r="BQ35" i="18"/>
  <c r="BQ33" i="18"/>
  <c r="BQ45" i="18"/>
  <c r="BQ61" i="18"/>
  <c r="BW7" i="18"/>
  <c r="BW26" i="18"/>
  <c r="BW8" i="18"/>
  <c r="BW60" i="18"/>
  <c r="O6" i="18"/>
  <c r="O263" i="18"/>
  <c r="O159" i="18"/>
  <c r="O57" i="18"/>
  <c r="BQ59" i="18"/>
  <c r="BQ51" i="18"/>
  <c r="BQ23" i="18"/>
  <c r="BQ18" i="18"/>
  <c r="BQ52" i="18"/>
  <c r="BQ9" i="18"/>
  <c r="BQ39" i="18"/>
  <c r="BQ50" i="18"/>
  <c r="BQ56" i="18"/>
  <c r="BL21" i="18"/>
  <c r="BL43" i="18"/>
  <c r="BL65" i="18"/>
  <c r="BR24" i="18"/>
  <c r="BR17" i="18"/>
  <c r="BR38" i="18"/>
  <c r="BR55" i="18"/>
  <c r="BW21" i="18"/>
  <c r="BW36" i="18"/>
  <c r="BW17" i="18"/>
  <c r="BW57" i="18"/>
  <c r="O173" i="18"/>
  <c r="O247" i="18"/>
  <c r="O169" i="18"/>
  <c r="O268" i="18"/>
  <c r="BQ41" i="18"/>
  <c r="BQ27" i="18"/>
  <c r="BQ8" i="18"/>
  <c r="BQ11" i="18"/>
  <c r="BQ15" i="18"/>
  <c r="BQ47" i="18"/>
  <c r="BQ57" i="18"/>
  <c r="BQ53" i="18"/>
  <c r="BW11" i="18"/>
  <c r="BW39" i="18"/>
  <c r="BW51" i="18"/>
  <c r="O285" i="18"/>
  <c r="O199" i="18"/>
  <c r="O338" i="18"/>
  <c r="O252" i="18"/>
  <c r="BQ40" i="18"/>
  <c r="BQ30" i="18"/>
  <c r="BQ12" i="18"/>
  <c r="BQ17" i="18"/>
  <c r="BQ22" i="18"/>
  <c r="BQ24" i="18"/>
  <c r="BQ13" i="18"/>
  <c r="BQ62" i="18"/>
  <c r="BQ58" i="18"/>
  <c r="BW22" i="18"/>
  <c r="BW47" i="18"/>
  <c r="BW44" i="18"/>
  <c r="P338" i="18"/>
  <c r="O221" i="18"/>
  <c r="O241" i="18"/>
  <c r="O226" i="18"/>
  <c r="BQ6" i="18"/>
  <c r="BQ60" i="18"/>
  <c r="BW37" i="18"/>
  <c r="BQ42" i="18"/>
  <c r="BQ21" i="18"/>
  <c r="BQ31" i="18"/>
  <c r="BQ29" i="18"/>
  <c r="BQ26" i="18"/>
  <c r="BQ19" i="18"/>
  <c r="BQ63" i="18"/>
  <c r="BW32" i="18"/>
  <c r="BW41" i="18"/>
  <c r="BW19" i="18"/>
  <c r="BW64" i="18"/>
  <c r="BL29" i="18"/>
  <c r="BL26" i="18"/>
  <c r="BL19" i="18"/>
  <c r="BL42" i="18"/>
  <c r="BL52" i="18"/>
  <c r="BL46" i="18"/>
  <c r="BL63" i="18"/>
  <c r="BR26" i="18"/>
  <c r="BR8" i="18"/>
  <c r="BR42" i="18"/>
  <c r="BR32" i="18"/>
  <c r="BR23" i="18"/>
  <c r="BR27" i="18"/>
  <c r="BR63" i="18"/>
  <c r="BR65" i="18"/>
  <c r="BW20" i="18"/>
  <c r="BW29" i="18"/>
  <c r="BW15" i="18"/>
  <c r="BW6" i="18"/>
  <c r="BW45" i="18"/>
  <c r="BW52" i="18"/>
  <c r="BW65" i="18"/>
  <c r="P274" i="18"/>
  <c r="O352" i="18"/>
  <c r="O301" i="18"/>
  <c r="O157" i="18"/>
  <c r="O141" i="18"/>
  <c r="O231" i="18"/>
  <c r="O331" i="18"/>
  <c r="O287" i="18"/>
  <c r="O322" i="18"/>
  <c r="O194" i="18"/>
  <c r="O66" i="18"/>
  <c r="O41" i="18"/>
  <c r="O236" i="18"/>
  <c r="BL13" i="18"/>
  <c r="BL16" i="18"/>
  <c r="BL28" i="18"/>
  <c r="BL45" i="18"/>
  <c r="BL34" i="18"/>
  <c r="BL53" i="18"/>
  <c r="BL54" i="18"/>
  <c r="BR15" i="18"/>
  <c r="BR40" i="18"/>
  <c r="BR45" i="18"/>
  <c r="BR44" i="18"/>
  <c r="BR35" i="18"/>
  <c r="BR33" i="18"/>
  <c r="BR54" i="18"/>
  <c r="BR59" i="18"/>
  <c r="BW27" i="18"/>
  <c r="BW34" i="18"/>
  <c r="BW24" i="18"/>
  <c r="BW13" i="18"/>
  <c r="BW50" i="18"/>
  <c r="BW54" i="18"/>
  <c r="BW59" i="18"/>
  <c r="P210" i="18"/>
  <c r="O275" i="18"/>
  <c r="O237" i="18"/>
  <c r="O348" i="18"/>
  <c r="O343" i="18"/>
  <c r="O215" i="18"/>
  <c r="O267" i="18"/>
  <c r="O223" i="18"/>
  <c r="O306" i="18"/>
  <c r="O178" i="18"/>
  <c r="O50" i="18"/>
  <c r="O25" i="18"/>
  <c r="O204" i="18"/>
  <c r="P146" i="18"/>
  <c r="O290" i="18"/>
  <c r="O162" i="18"/>
  <c r="O34" i="18"/>
  <c r="O9" i="18"/>
  <c r="O172" i="18"/>
  <c r="O211" i="18"/>
  <c r="O323" i="18"/>
  <c r="O307" i="18"/>
  <c r="O227" i="18"/>
  <c r="O311" i="18"/>
  <c r="O183" i="18"/>
  <c r="O139" i="18"/>
  <c r="O349" i="18"/>
  <c r="O274" i="18"/>
  <c r="O146" i="18"/>
  <c r="O18" i="18"/>
  <c r="O332" i="18"/>
  <c r="O140" i="18"/>
  <c r="BP353" i="18"/>
  <c r="BL17" i="18"/>
  <c r="BL11" i="18"/>
  <c r="BL27" i="18"/>
  <c r="BL20" i="18"/>
  <c r="BL51" i="18"/>
  <c r="BL12" i="18"/>
  <c r="BL59" i="18"/>
  <c r="BL61" i="18"/>
  <c r="BR28" i="18"/>
  <c r="BR20" i="18"/>
  <c r="BR31" i="18"/>
  <c r="BR41" i="18"/>
  <c r="BR46" i="18"/>
  <c r="BR48" i="18"/>
  <c r="BR61" i="18"/>
  <c r="BW18" i="18"/>
  <c r="BW25" i="18"/>
  <c r="BW14" i="18"/>
  <c r="BW38" i="18"/>
  <c r="BW40" i="18"/>
  <c r="BW31" i="18"/>
  <c r="BW61" i="18"/>
  <c r="BW62" i="18"/>
  <c r="O147" i="18"/>
  <c r="O259" i="18"/>
  <c r="O243" i="18"/>
  <c r="O163" i="18"/>
  <c r="O295" i="18"/>
  <c r="O351" i="18"/>
  <c r="O325" i="18"/>
  <c r="O297" i="18"/>
  <c r="O258" i="18"/>
  <c r="O130" i="18"/>
  <c r="O121" i="18"/>
  <c r="O316" i="18"/>
  <c r="O104" i="18"/>
  <c r="BL24" i="18"/>
  <c r="BL7" i="18"/>
  <c r="BL33" i="18"/>
  <c r="BL25" i="18"/>
  <c r="BL10" i="18"/>
  <c r="BL14" i="18"/>
  <c r="BL60" i="18"/>
  <c r="BR29" i="18"/>
  <c r="BR25" i="18"/>
  <c r="BR43" i="18"/>
  <c r="BR49" i="18"/>
  <c r="BR16" i="18"/>
  <c r="BR60" i="18"/>
  <c r="BW33" i="18"/>
  <c r="BW12" i="18"/>
  <c r="BW23" i="18"/>
  <c r="BW46" i="18"/>
  <c r="BW48" i="18"/>
  <c r="BW43" i="18"/>
  <c r="BW56" i="18"/>
  <c r="O317" i="18"/>
  <c r="O195" i="18"/>
  <c r="O179" i="18"/>
  <c r="O333" i="18"/>
  <c r="O279" i="18"/>
  <c r="O305" i="18"/>
  <c r="O261" i="18"/>
  <c r="O233" i="18"/>
  <c r="O242" i="18"/>
  <c r="O114" i="18"/>
  <c r="O105" i="18"/>
  <c r="O300" i="18"/>
  <c r="P318" i="18"/>
  <c r="P254" i="18"/>
  <c r="P190" i="18"/>
  <c r="P126" i="18"/>
  <c r="P46" i="18"/>
  <c r="J270" i="18"/>
  <c r="J279" i="18"/>
  <c r="J288" i="18"/>
  <c r="J273" i="18"/>
  <c r="P306" i="18"/>
  <c r="P242" i="18"/>
  <c r="P178" i="18"/>
  <c r="P114" i="18"/>
  <c r="P34" i="18"/>
  <c r="J222" i="18"/>
  <c r="J239" i="18"/>
  <c r="J248" i="18"/>
  <c r="J209" i="18"/>
  <c r="P302" i="18"/>
  <c r="P238" i="18"/>
  <c r="P174" i="18"/>
  <c r="P110" i="18"/>
  <c r="P30" i="18"/>
  <c r="J182" i="18"/>
  <c r="J191" i="18"/>
  <c r="J208" i="18"/>
  <c r="J153" i="18"/>
  <c r="P6" i="18"/>
  <c r="P290" i="18"/>
  <c r="P226" i="18"/>
  <c r="P162" i="18"/>
  <c r="P98" i="18"/>
  <c r="P14" i="18"/>
  <c r="J142" i="18"/>
  <c r="J151" i="18"/>
  <c r="J160" i="18"/>
  <c r="J105" i="18"/>
  <c r="P350" i="18"/>
  <c r="P286" i="18"/>
  <c r="P222" i="18"/>
  <c r="P158" i="18"/>
  <c r="P94" i="18"/>
  <c r="J94" i="18"/>
  <c r="J111" i="18"/>
  <c r="J120" i="18"/>
  <c r="P78" i="18"/>
  <c r="J54" i="18"/>
  <c r="J63" i="18"/>
  <c r="J80" i="18"/>
  <c r="P334" i="18"/>
  <c r="P270" i="18"/>
  <c r="P206" i="18"/>
  <c r="P142" i="18"/>
  <c r="P66" i="18"/>
  <c r="J350" i="18"/>
  <c r="J14" i="18"/>
  <c r="J23" i="18"/>
  <c r="J24" i="18"/>
  <c r="O73" i="18"/>
  <c r="O284" i="18"/>
  <c r="P322" i="18"/>
  <c r="P258" i="18"/>
  <c r="P194" i="18"/>
  <c r="P130" i="18"/>
  <c r="P62" i="18"/>
  <c r="J310" i="18"/>
  <c r="J319" i="18"/>
  <c r="J336" i="18"/>
  <c r="J329" i="18"/>
  <c r="P346" i="18"/>
  <c r="P314" i="18"/>
  <c r="P282" i="18"/>
  <c r="P250" i="18"/>
  <c r="P218" i="18"/>
  <c r="P186" i="18"/>
  <c r="P154" i="18"/>
  <c r="P122" i="18"/>
  <c r="P90" i="18"/>
  <c r="P58" i="18"/>
  <c r="P26" i="18"/>
  <c r="J342" i="18"/>
  <c r="J254" i="18"/>
  <c r="J174" i="18"/>
  <c r="J86" i="18"/>
  <c r="J351" i="18"/>
  <c r="J271" i="18"/>
  <c r="J183" i="18"/>
  <c r="J95" i="18"/>
  <c r="J15" i="18"/>
  <c r="J280" i="18"/>
  <c r="J192" i="18"/>
  <c r="J112" i="18"/>
  <c r="J16" i="18"/>
  <c r="J249" i="18"/>
  <c r="J145" i="18"/>
  <c r="J25" i="18"/>
  <c r="J258" i="18"/>
  <c r="J146" i="18"/>
  <c r="J34" i="18"/>
  <c r="J259" i="18"/>
  <c r="J155" i="18"/>
  <c r="J35" i="18"/>
  <c r="J260" i="18"/>
  <c r="J156" i="18"/>
  <c r="J36" i="18"/>
  <c r="J245" i="18"/>
  <c r="J93" i="18"/>
  <c r="O347" i="18"/>
  <c r="O225" i="18"/>
  <c r="O315" i="18"/>
  <c r="O187" i="18"/>
  <c r="O309" i="18"/>
  <c r="O181" i="18"/>
  <c r="O271" i="18"/>
  <c r="O143" i="18"/>
  <c r="O281" i="18"/>
  <c r="O153" i="18"/>
  <c r="O318" i="18"/>
  <c r="O286" i="18"/>
  <c r="O254" i="18"/>
  <c r="O222" i="18"/>
  <c r="O190" i="18"/>
  <c r="O158" i="18"/>
  <c r="O126" i="18"/>
  <c r="O94" i="18"/>
  <c r="O62" i="18"/>
  <c r="O30" i="18"/>
  <c r="O117" i="18"/>
  <c r="O85" i="18"/>
  <c r="O53" i="18"/>
  <c r="O21" i="18"/>
  <c r="O328" i="18"/>
  <c r="O296" i="18"/>
  <c r="O264" i="18"/>
  <c r="O232" i="18"/>
  <c r="O200" i="18"/>
  <c r="O168" i="18"/>
  <c r="O136" i="18"/>
  <c r="O72" i="18"/>
  <c r="P342" i="18"/>
  <c r="P310" i="18"/>
  <c r="P278" i="18"/>
  <c r="P246" i="18"/>
  <c r="P214" i="18"/>
  <c r="P182" i="18"/>
  <c r="P150" i="18"/>
  <c r="P118" i="18"/>
  <c r="P86" i="18"/>
  <c r="P54" i="18"/>
  <c r="P22" i="18"/>
  <c r="J334" i="18"/>
  <c r="J246" i="18"/>
  <c r="J158" i="18"/>
  <c r="J78" i="18"/>
  <c r="J343" i="18"/>
  <c r="J255" i="18"/>
  <c r="J175" i="18"/>
  <c r="J87" i="18"/>
  <c r="J352" i="18"/>
  <c r="J272" i="18"/>
  <c r="J184" i="18"/>
  <c r="J96" i="18"/>
  <c r="J8" i="18"/>
  <c r="J241" i="18"/>
  <c r="J121" i="18"/>
  <c r="J17" i="18"/>
  <c r="J242" i="18"/>
  <c r="J130" i="18"/>
  <c r="J18" i="18"/>
  <c r="J251" i="18"/>
  <c r="J131" i="18"/>
  <c r="J27" i="18"/>
  <c r="J252" i="18"/>
  <c r="J132" i="18"/>
  <c r="J28" i="18"/>
  <c r="J221" i="18"/>
  <c r="J77" i="18"/>
  <c r="O337" i="18"/>
  <c r="O209" i="18"/>
  <c r="O299" i="18"/>
  <c r="O171" i="18"/>
  <c r="O293" i="18"/>
  <c r="O165" i="18"/>
  <c r="O255" i="18"/>
  <c r="O127" i="18"/>
  <c r="O265" i="18"/>
  <c r="O137" i="18"/>
  <c r="O314" i="18"/>
  <c r="O282" i="18"/>
  <c r="O250" i="18"/>
  <c r="O218" i="18"/>
  <c r="O186" i="18"/>
  <c r="O154" i="18"/>
  <c r="O122" i="18"/>
  <c r="O90" i="18"/>
  <c r="O58" i="18"/>
  <c r="O26" i="18"/>
  <c r="O113" i="18"/>
  <c r="O81" i="18"/>
  <c r="O49" i="18"/>
  <c r="O17" i="18"/>
  <c r="O324" i="18"/>
  <c r="O292" i="18"/>
  <c r="O260" i="18"/>
  <c r="O228" i="18"/>
  <c r="O196" i="18"/>
  <c r="O164" i="18"/>
  <c r="O132" i="18"/>
  <c r="O40" i="18"/>
  <c r="P82" i="18"/>
  <c r="P50" i="18"/>
  <c r="P18" i="18"/>
  <c r="J318" i="18"/>
  <c r="J238" i="18"/>
  <c r="J150" i="18"/>
  <c r="J62" i="18"/>
  <c r="J335" i="18"/>
  <c r="J247" i="18"/>
  <c r="J159" i="18"/>
  <c r="J79" i="18"/>
  <c r="J344" i="18"/>
  <c r="J256" i="18"/>
  <c r="J176" i="18"/>
  <c r="J88" i="18"/>
  <c r="J337" i="18"/>
  <c r="J233" i="18"/>
  <c r="J113" i="18"/>
  <c r="J338" i="18"/>
  <c r="J234" i="18"/>
  <c r="J114" i="18"/>
  <c r="J347" i="18"/>
  <c r="J235" i="18"/>
  <c r="J123" i="18"/>
  <c r="J348" i="18"/>
  <c r="J244" i="18"/>
  <c r="J124" i="18"/>
  <c r="J349" i="18"/>
  <c r="J213" i="18"/>
  <c r="J53" i="18"/>
  <c r="O321" i="18"/>
  <c r="O193" i="18"/>
  <c r="O283" i="18"/>
  <c r="O155" i="18"/>
  <c r="O277" i="18"/>
  <c r="O149" i="18"/>
  <c r="O239" i="18"/>
  <c r="O353" i="18"/>
  <c r="O249" i="18"/>
  <c r="O342" i="18"/>
  <c r="O310" i="18"/>
  <c r="O278" i="18"/>
  <c r="O246" i="18"/>
  <c r="O214" i="18"/>
  <c r="O182" i="18"/>
  <c r="O150" i="18"/>
  <c r="O118" i="18"/>
  <c r="O86" i="18"/>
  <c r="O54" i="18"/>
  <c r="O22" i="18"/>
  <c r="O109" i="18"/>
  <c r="O77" i="18"/>
  <c r="O45" i="18"/>
  <c r="O13" i="18"/>
  <c r="O320" i="18"/>
  <c r="O288" i="18"/>
  <c r="O256" i="18"/>
  <c r="O224" i="18"/>
  <c r="O192" i="18"/>
  <c r="O160" i="18"/>
  <c r="O128" i="18"/>
  <c r="O8" i="18"/>
  <c r="J330" i="18"/>
  <c r="J210" i="18"/>
  <c r="J106" i="18"/>
  <c r="J331" i="18"/>
  <c r="J219" i="18"/>
  <c r="J107" i="18"/>
  <c r="J340" i="18"/>
  <c r="J220" i="18"/>
  <c r="J116" i="18"/>
  <c r="J341" i="18"/>
  <c r="J181" i="18"/>
  <c r="J45" i="18"/>
  <c r="O220" i="18"/>
  <c r="O188" i="18"/>
  <c r="O156" i="18"/>
  <c r="O124" i="18"/>
  <c r="O95" i="18"/>
  <c r="P330" i="18"/>
  <c r="P298" i="18"/>
  <c r="P266" i="18"/>
  <c r="P234" i="18"/>
  <c r="P202" i="18"/>
  <c r="P170" i="18"/>
  <c r="P138" i="18"/>
  <c r="P106" i="18"/>
  <c r="P74" i="18"/>
  <c r="P42" i="18"/>
  <c r="P10" i="18"/>
  <c r="J302" i="18"/>
  <c r="J214" i="18"/>
  <c r="J126" i="18"/>
  <c r="J46" i="18"/>
  <c r="J311" i="18"/>
  <c r="J223" i="18"/>
  <c r="J143" i="18"/>
  <c r="J55" i="18"/>
  <c r="J320" i="18"/>
  <c r="J240" i="18"/>
  <c r="J152" i="18"/>
  <c r="J64" i="18"/>
  <c r="J313" i="18"/>
  <c r="J201" i="18"/>
  <c r="J81" i="18"/>
  <c r="J322" i="18"/>
  <c r="J202" i="18"/>
  <c r="J82" i="18"/>
  <c r="J323" i="18"/>
  <c r="J203" i="18"/>
  <c r="J91" i="18"/>
  <c r="J324" i="18"/>
  <c r="J212" i="18"/>
  <c r="J92" i="18"/>
  <c r="J333" i="18"/>
  <c r="J173" i="18"/>
  <c r="J13" i="18"/>
  <c r="O167" i="18"/>
  <c r="O289" i="18"/>
  <c r="O161" i="18"/>
  <c r="O251" i="18"/>
  <c r="O350" i="18"/>
  <c r="O245" i="18"/>
  <c r="O335" i="18"/>
  <c r="O207" i="18"/>
  <c r="O345" i="18"/>
  <c r="O217" i="18"/>
  <c r="O334" i="18"/>
  <c r="O302" i="18"/>
  <c r="O270" i="18"/>
  <c r="O238" i="18"/>
  <c r="O206" i="18"/>
  <c r="O174" i="18"/>
  <c r="O142" i="18"/>
  <c r="O110" i="18"/>
  <c r="O78" i="18"/>
  <c r="O46" i="18"/>
  <c r="O14" i="18"/>
  <c r="O101" i="18"/>
  <c r="O69" i="18"/>
  <c r="O37" i="18"/>
  <c r="O344" i="18"/>
  <c r="O312" i="18"/>
  <c r="O280" i="18"/>
  <c r="O248" i="18"/>
  <c r="O216" i="18"/>
  <c r="O184" i="18"/>
  <c r="O152" i="18"/>
  <c r="O120" i="18"/>
  <c r="O63" i="18"/>
  <c r="P326" i="18"/>
  <c r="P294" i="18"/>
  <c r="P262" i="18"/>
  <c r="P230" i="18"/>
  <c r="P198" i="18"/>
  <c r="P166" i="18"/>
  <c r="P134" i="18"/>
  <c r="P102" i="18"/>
  <c r="P70" i="18"/>
  <c r="P38" i="18"/>
  <c r="J286" i="18"/>
  <c r="J206" i="18"/>
  <c r="J118" i="18"/>
  <c r="J30" i="18"/>
  <c r="J303" i="18"/>
  <c r="J215" i="18"/>
  <c r="J127" i="18"/>
  <c r="J47" i="18"/>
  <c r="J312" i="18"/>
  <c r="J224" i="18"/>
  <c r="J144" i="18"/>
  <c r="J56" i="18"/>
  <c r="J297" i="18"/>
  <c r="J185" i="18"/>
  <c r="J73" i="18"/>
  <c r="J298" i="18"/>
  <c r="J194" i="18"/>
  <c r="J74" i="18"/>
  <c r="J299" i="18"/>
  <c r="J195" i="18"/>
  <c r="J75" i="18"/>
  <c r="J308" i="18"/>
  <c r="J196" i="18"/>
  <c r="J84" i="18"/>
  <c r="J301" i="18"/>
  <c r="J157" i="18"/>
  <c r="O151" i="18"/>
  <c r="O273" i="18"/>
  <c r="O145" i="18"/>
  <c r="O235" i="18"/>
  <c r="O346" i="18"/>
  <c r="O229" i="18"/>
  <c r="O319" i="18"/>
  <c r="O191" i="18"/>
  <c r="O329" i="18"/>
  <c r="O201" i="18"/>
  <c r="O330" i="18"/>
  <c r="O298" i="18"/>
  <c r="O266" i="18"/>
  <c r="O234" i="18"/>
  <c r="O202" i="18"/>
  <c r="O170" i="18"/>
  <c r="O138" i="18"/>
  <c r="O106" i="18"/>
  <c r="O74" i="18"/>
  <c r="O42" i="18"/>
  <c r="O10" i="18"/>
  <c r="O97" i="18"/>
  <c r="O65" i="18"/>
  <c r="O33" i="18"/>
  <c r="O340" i="18"/>
  <c r="O308" i="18"/>
  <c r="O276" i="18"/>
  <c r="O244" i="18"/>
  <c r="O212" i="18"/>
  <c r="O180" i="18"/>
  <c r="O148" i="18"/>
  <c r="O116" i="18"/>
  <c r="O31" i="18"/>
  <c r="BG342" i="18"/>
  <c r="J278" i="18"/>
  <c r="J190" i="18"/>
  <c r="J110" i="18"/>
  <c r="J22" i="18"/>
  <c r="J287" i="18"/>
  <c r="J207" i="18"/>
  <c r="J119" i="18"/>
  <c r="J31" i="18"/>
  <c r="J304" i="18"/>
  <c r="J216" i="18"/>
  <c r="J128" i="18"/>
  <c r="J48" i="18"/>
  <c r="J281" i="18"/>
  <c r="J169" i="18"/>
  <c r="J57" i="18"/>
  <c r="J290" i="18"/>
  <c r="J170" i="18"/>
  <c r="J66" i="18"/>
  <c r="J291" i="18"/>
  <c r="J171" i="18"/>
  <c r="J67" i="18"/>
  <c r="J292" i="18"/>
  <c r="J180" i="18"/>
  <c r="J68" i="18"/>
  <c r="J285" i="18"/>
  <c r="J125" i="18"/>
  <c r="O135" i="18"/>
  <c r="O257" i="18"/>
  <c r="O129" i="18"/>
  <c r="O219" i="18"/>
  <c r="O341" i="18"/>
  <c r="O213" i="18"/>
  <c r="O303" i="18"/>
  <c r="O175" i="18"/>
  <c r="O313" i="18"/>
  <c r="O185" i="18"/>
  <c r="O326" i="18"/>
  <c r="O294" i="18"/>
  <c r="O262" i="18"/>
  <c r="O230" i="18"/>
  <c r="O198" i="18"/>
  <c r="O166" i="18"/>
  <c r="O134" i="18"/>
  <c r="O102" i="18"/>
  <c r="O70" i="18"/>
  <c r="O38" i="18"/>
  <c r="O125" i="18"/>
  <c r="O93" i="18"/>
  <c r="O61" i="18"/>
  <c r="O29" i="18"/>
  <c r="O336" i="18"/>
  <c r="O304" i="18"/>
  <c r="O272" i="18"/>
  <c r="O240" i="18"/>
  <c r="O208" i="18"/>
  <c r="O176" i="18"/>
  <c r="O144" i="18"/>
  <c r="O112" i="18"/>
  <c r="BS339" i="18"/>
  <c r="J41" i="18"/>
  <c r="J274" i="18"/>
  <c r="J162" i="18"/>
  <c r="J42" i="18"/>
  <c r="J283" i="18"/>
  <c r="J163" i="18"/>
  <c r="J43" i="18"/>
  <c r="J284" i="18"/>
  <c r="J164" i="18"/>
  <c r="J52" i="18"/>
  <c r="J269" i="18"/>
  <c r="J117" i="18"/>
  <c r="CS317" i="18"/>
  <c r="CS301" i="18"/>
  <c r="CS240" i="18"/>
  <c r="CS224" i="18"/>
  <c r="CS200" i="18"/>
  <c r="CS117" i="18"/>
  <c r="CS309" i="18"/>
  <c r="CS319" i="18"/>
  <c r="CS215" i="18"/>
  <c r="CS257" i="18"/>
  <c r="CS30" i="18"/>
  <c r="CS336" i="18"/>
  <c r="CS311" i="18"/>
  <c r="CS275" i="18"/>
  <c r="CS253" i="18"/>
  <c r="CS72" i="18"/>
  <c r="CS53" i="18"/>
  <c r="CS181" i="18"/>
  <c r="CS70" i="18"/>
  <c r="CS87" i="18"/>
  <c r="CS132" i="18"/>
  <c r="CS261" i="18"/>
  <c r="CS349" i="18"/>
  <c r="CS291" i="18"/>
  <c r="CS247" i="18"/>
  <c r="CS40" i="18"/>
  <c r="CS85" i="18"/>
  <c r="CS344" i="18"/>
  <c r="CS55" i="18"/>
  <c r="CS196" i="18"/>
  <c r="CS90" i="18"/>
  <c r="CS223" i="18"/>
  <c r="CS115" i="18"/>
  <c r="CS294" i="18"/>
  <c r="CS160" i="18"/>
  <c r="CS49" i="18"/>
  <c r="CS177" i="18"/>
  <c r="CS54" i="18"/>
  <c r="CS329" i="18"/>
  <c r="CS352" i="18"/>
  <c r="CS353" i="18"/>
  <c r="CS239" i="18"/>
  <c r="CS107" i="18"/>
  <c r="CS290" i="18"/>
  <c r="CS152" i="18"/>
  <c r="CS93" i="18"/>
  <c r="CS221" i="18"/>
  <c r="CS146" i="18"/>
  <c r="CS135" i="18"/>
  <c r="CS180" i="18"/>
  <c r="CS328" i="18"/>
  <c r="CS206" i="18"/>
  <c r="CS131" i="18"/>
  <c r="CS318" i="18"/>
  <c r="CS176" i="18"/>
  <c r="CS41" i="18"/>
  <c r="CS169" i="18"/>
  <c r="CS86" i="18"/>
  <c r="CS31" i="18"/>
  <c r="CS76" i="18"/>
  <c r="CS50" i="18"/>
  <c r="CS59" i="18"/>
  <c r="CS266" i="18"/>
  <c r="CS339" i="18"/>
  <c r="CS304" i="18"/>
  <c r="CS259" i="18"/>
  <c r="CS104" i="18"/>
  <c r="CS101" i="18"/>
  <c r="CS38" i="18"/>
  <c r="CS119" i="18"/>
  <c r="CS225" i="18"/>
  <c r="CS126" i="18"/>
  <c r="CS236" i="18"/>
  <c r="CS147" i="18"/>
  <c r="CS310" i="18"/>
  <c r="CS192" i="18"/>
  <c r="CS65" i="18"/>
  <c r="CS193" i="18"/>
  <c r="CS102" i="18"/>
  <c r="CS15" i="18"/>
  <c r="CS28" i="18"/>
  <c r="CS235" i="18"/>
  <c r="CS252" i="18"/>
  <c r="CS139" i="18"/>
  <c r="CS306" i="18"/>
  <c r="CS184" i="18"/>
  <c r="CS109" i="18"/>
  <c r="CS251" i="18"/>
  <c r="CS154" i="18"/>
  <c r="CS167" i="18"/>
  <c r="CS212" i="18"/>
  <c r="CS333" i="18"/>
  <c r="CS285" i="18"/>
  <c r="CS256" i="18"/>
  <c r="CS136" i="18"/>
  <c r="CS133" i="18"/>
  <c r="CS62" i="18"/>
  <c r="CS151" i="18"/>
  <c r="CS289" i="18"/>
  <c r="CS134" i="18"/>
  <c r="CS249" i="18"/>
  <c r="CS179" i="18"/>
  <c r="CS326" i="18"/>
  <c r="CS244" i="18"/>
  <c r="CS81" i="18"/>
  <c r="CS209" i="18"/>
  <c r="CS110" i="18"/>
  <c r="CS47" i="18"/>
  <c r="CS60" i="18"/>
  <c r="CS312" i="18"/>
  <c r="CS300" i="18"/>
  <c r="CS171" i="18"/>
  <c r="CS322" i="18"/>
  <c r="CS216" i="18"/>
  <c r="CS125" i="18"/>
  <c r="CS264" i="18"/>
  <c r="CS214" i="18"/>
  <c r="CS199" i="18"/>
  <c r="CS241" i="18"/>
  <c r="CS14" i="18"/>
  <c r="CS268" i="18"/>
  <c r="CS195" i="18"/>
  <c r="CS350" i="18"/>
  <c r="CS228" i="18"/>
  <c r="CS73" i="18"/>
  <c r="CS201" i="18"/>
  <c r="CS114" i="18"/>
  <c r="CS95" i="18"/>
  <c r="CS140" i="18"/>
  <c r="CS98" i="18"/>
  <c r="CS123" i="18"/>
  <c r="CS298" i="18"/>
  <c r="CS323" i="18"/>
  <c r="CS272" i="18"/>
  <c r="CS243" i="18"/>
  <c r="CS168" i="18"/>
  <c r="CS149" i="18"/>
  <c r="CS150" i="18"/>
  <c r="CS183" i="18"/>
  <c r="CS321" i="18"/>
  <c r="CS142" i="18"/>
  <c r="CS332" i="18"/>
  <c r="CS211" i="18"/>
  <c r="CS342" i="18"/>
  <c r="CS276" i="18"/>
  <c r="CS97" i="18"/>
  <c r="CS248" i="18"/>
  <c r="CS118" i="18"/>
  <c r="CS79" i="18"/>
  <c r="CS92" i="18"/>
  <c r="CS42" i="18"/>
  <c r="CS313" i="18"/>
  <c r="CS203" i="18"/>
  <c r="CS338" i="18"/>
  <c r="CS13" i="18"/>
  <c r="CS141" i="18"/>
  <c r="CS277" i="18"/>
  <c r="CS297" i="18"/>
  <c r="CS20" i="18"/>
  <c r="CS273" i="18"/>
  <c r="CS58" i="18"/>
  <c r="CS281" i="18"/>
  <c r="CS238" i="18"/>
  <c r="CS16" i="18"/>
  <c r="CS260" i="18"/>
  <c r="CS89" i="18"/>
  <c r="CS217" i="18"/>
  <c r="CS122" i="18"/>
  <c r="CS127" i="18"/>
  <c r="CS172" i="18"/>
  <c r="CS166" i="18"/>
  <c r="CS155" i="18"/>
  <c r="CS314" i="18"/>
  <c r="CS327" i="18"/>
  <c r="CS269" i="18"/>
  <c r="CS231" i="18"/>
  <c r="CS343" i="18"/>
  <c r="CS165" i="18"/>
  <c r="CS158" i="18"/>
  <c r="CS36" i="18"/>
  <c r="CS232" i="18"/>
  <c r="CS186" i="18"/>
  <c r="CS351" i="18"/>
  <c r="CS230" i="18"/>
  <c r="CS32" i="18"/>
  <c r="CS308" i="18"/>
  <c r="CS113" i="18"/>
  <c r="CS299" i="18"/>
  <c r="CS170" i="18"/>
  <c r="CS111" i="18"/>
  <c r="CS124" i="18"/>
  <c r="CS74" i="18"/>
  <c r="CS335" i="18"/>
  <c r="CS226" i="18"/>
  <c r="CS24" i="18"/>
  <c r="CS29" i="18"/>
  <c r="CS157" i="18"/>
  <c r="CS34" i="18"/>
  <c r="CS7" i="18"/>
  <c r="CS52" i="18"/>
  <c r="CS305" i="18"/>
  <c r="CS130" i="18"/>
  <c r="CS303" i="18"/>
  <c r="CS254" i="18"/>
  <c r="CS48" i="18"/>
  <c r="CS292" i="18"/>
  <c r="CS105" i="18"/>
  <c r="CS229" i="18"/>
  <c r="CS174" i="18"/>
  <c r="CS159" i="18"/>
  <c r="CS204" i="18"/>
  <c r="CS218" i="18"/>
  <c r="CS187" i="18"/>
  <c r="CS330" i="18"/>
  <c r="CS320" i="18"/>
  <c r="CS288" i="18"/>
  <c r="CS227" i="18"/>
  <c r="CS21" i="18"/>
  <c r="CS197" i="18"/>
  <c r="CS284" i="18"/>
  <c r="CS68" i="18"/>
  <c r="CS283" i="18"/>
  <c r="CS194" i="18"/>
  <c r="CS19" i="18"/>
  <c r="CS246" i="18"/>
  <c r="CS64" i="18"/>
  <c r="CS340" i="18"/>
  <c r="CS129" i="18"/>
  <c r="CS325" i="18"/>
  <c r="CS178" i="18"/>
  <c r="CS143" i="18"/>
  <c r="CS156" i="18"/>
  <c r="CS82" i="18"/>
  <c r="CS11" i="18"/>
  <c r="CS242" i="18"/>
  <c r="CS56" i="18"/>
  <c r="CS45" i="18"/>
  <c r="CS173" i="18"/>
  <c r="CS46" i="18"/>
  <c r="CS39" i="18"/>
  <c r="CS84" i="18"/>
  <c r="CS337" i="18"/>
  <c r="CS307" i="18"/>
  <c r="CS279" i="18"/>
  <c r="CS237" i="18"/>
  <c r="CS37" i="18"/>
  <c r="CS213" i="18"/>
  <c r="CS345" i="18"/>
  <c r="CS100" i="18"/>
  <c r="CS10" i="18"/>
  <c r="CS202" i="18"/>
  <c r="CS51" i="18"/>
  <c r="CS262" i="18"/>
  <c r="CS96" i="18"/>
  <c r="CS17" i="18"/>
  <c r="CS145" i="18"/>
  <c r="CS347" i="18"/>
  <c r="CS265" i="18"/>
  <c r="CS175" i="18"/>
  <c r="CS188" i="18"/>
  <c r="CS162" i="18"/>
  <c r="CS43" i="18"/>
  <c r="CS258" i="18"/>
  <c r="CS88" i="18"/>
  <c r="CS61" i="18"/>
  <c r="CS189" i="18"/>
  <c r="CS66" i="18"/>
  <c r="CS71" i="18"/>
  <c r="CS116" i="18"/>
  <c r="CS293" i="18"/>
  <c r="CS190" i="18"/>
  <c r="CS67" i="18"/>
  <c r="CS286" i="18"/>
  <c r="CS112" i="18"/>
  <c r="CS9" i="18"/>
  <c r="CS137" i="18"/>
  <c r="CS6" i="18"/>
  <c r="CS233" i="18"/>
  <c r="CS12" i="18"/>
  <c r="CS280" i="18"/>
  <c r="CS348" i="18"/>
  <c r="CS234" i="18"/>
  <c r="CS295" i="18"/>
  <c r="CS263" i="18"/>
  <c r="CS8" i="18"/>
  <c r="CS69" i="18"/>
  <c r="CS296" i="18"/>
  <c r="CS23" i="18"/>
  <c r="CS164" i="18"/>
  <c r="CS18" i="18"/>
  <c r="CS210" i="18"/>
  <c r="CS83" i="18"/>
  <c r="CS278" i="18"/>
  <c r="CS128" i="18"/>
  <c r="CS33" i="18"/>
  <c r="CS161" i="18"/>
  <c r="CS22" i="18"/>
  <c r="CS287" i="18"/>
  <c r="CS207" i="18"/>
  <c r="CS220" i="18"/>
  <c r="CS222" i="18"/>
  <c r="CS75" i="18"/>
  <c r="CS274" i="18"/>
  <c r="CS120" i="18"/>
  <c r="CS77" i="18"/>
  <c r="CS205" i="18"/>
  <c r="CS94" i="18"/>
  <c r="CS103" i="18"/>
  <c r="CS148" i="18"/>
  <c r="CS315" i="18"/>
  <c r="CS198" i="18"/>
  <c r="CS99" i="18"/>
  <c r="CS302" i="18"/>
  <c r="CS144" i="18"/>
  <c r="CS25" i="18"/>
  <c r="CS153" i="18"/>
  <c r="CS26" i="18"/>
  <c r="CS316" i="18"/>
  <c r="CS44" i="18"/>
  <c r="CS331" i="18"/>
  <c r="CS27" i="18"/>
  <c r="CS250" i="18"/>
  <c r="CS270" i="18"/>
  <c r="CS267" i="18"/>
  <c r="CS271" i="18"/>
  <c r="CS334" i="18"/>
  <c r="CS106" i="18"/>
  <c r="CS91" i="18"/>
  <c r="CS80" i="18"/>
  <c r="CS182" i="18"/>
  <c r="CS219" i="18"/>
  <c r="CS341" i="18"/>
  <c r="CS208" i="18"/>
  <c r="CS63" i="18"/>
  <c r="CS282" i="18"/>
  <c r="CS138" i="18"/>
  <c r="CS324" i="18"/>
  <c r="CS191" i="18"/>
  <c r="CS346" i="18"/>
  <c r="CS255" i="18"/>
  <c r="CS57" i="18"/>
  <c r="CS108" i="18"/>
  <c r="CS35" i="18"/>
  <c r="CS121" i="18"/>
  <c r="CS245" i="18"/>
  <c r="CS163" i="18"/>
  <c r="CS185" i="18"/>
  <c r="CS78"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153" i="18"/>
  <c r="CA168" i="18"/>
  <c r="CA152" i="18"/>
  <c r="CA185" i="18"/>
  <c r="CA126" i="18"/>
  <c r="CA108" i="18"/>
  <c r="CA129" i="18"/>
  <c r="CA113" i="18"/>
  <c r="CA144" i="18"/>
  <c r="CA137" i="18"/>
  <c r="CA65" i="18"/>
  <c r="CA68" i="18"/>
  <c r="CA97" i="18"/>
  <c r="CA85" i="18"/>
  <c r="CA98" i="18"/>
  <c r="CA81" i="18"/>
  <c r="CA24" i="18"/>
  <c r="CA22" i="18"/>
  <c r="CA8" i="18"/>
  <c r="CA48" i="18"/>
  <c r="CA23" i="18"/>
  <c r="CA12" i="18"/>
  <c r="CA352" i="18"/>
  <c r="CA340" i="18"/>
  <c r="CA341" i="18"/>
  <c r="CA321" i="18"/>
  <c r="CA315" i="18"/>
  <c r="CA324" i="18"/>
  <c r="CA306" i="18"/>
  <c r="CA292" i="18"/>
  <c r="CA282" i="18"/>
  <c r="CA287" i="18"/>
  <c r="CA279" i="18"/>
  <c r="CA259" i="18"/>
  <c r="CA255" i="18"/>
  <c r="CA249" i="18"/>
  <c r="CA235" i="18"/>
  <c r="CA230" i="18"/>
  <c r="CA209" i="18"/>
  <c r="CA217" i="18"/>
  <c r="CA225" i="18"/>
  <c r="CA206" i="18"/>
  <c r="CA175" i="18"/>
  <c r="CA160" i="18"/>
  <c r="CA184" i="18"/>
  <c r="CA155" i="18"/>
  <c r="CA179" i="18"/>
  <c r="CA178" i="18"/>
  <c r="CA121" i="18"/>
  <c r="CA138" i="18"/>
  <c r="CA122" i="18"/>
  <c r="CA103" i="18"/>
  <c r="CA130" i="18"/>
  <c r="CA127" i="18"/>
  <c r="CA58" i="18"/>
  <c r="CA56" i="18"/>
  <c r="CA91" i="18"/>
  <c r="CA78" i="18"/>
  <c r="CA93" i="18"/>
  <c r="CA72" i="18"/>
  <c r="CA15" i="18"/>
  <c r="CA11" i="18"/>
  <c r="CA50" i="18"/>
  <c r="CA40" i="18"/>
  <c r="CA16" i="18"/>
  <c r="CA7" i="18"/>
  <c r="CA350" i="18"/>
  <c r="CA333" i="18"/>
  <c r="CA336" i="18"/>
  <c r="CA316" i="18"/>
  <c r="CA314" i="18"/>
  <c r="CA310" i="18"/>
  <c r="CA302" i="18"/>
  <c r="CA305" i="18"/>
  <c r="CA285" i="18"/>
  <c r="CA274" i="18"/>
  <c r="CA278" i="18"/>
  <c r="CA245" i="18"/>
  <c r="CA241" i="18"/>
  <c r="CA247" i="18"/>
  <c r="CA234" i="18"/>
  <c r="CA227" i="18"/>
  <c r="CA199" i="18"/>
  <c r="CA211" i="18"/>
  <c r="CA224" i="18"/>
  <c r="CA204" i="18"/>
  <c r="CA169" i="18"/>
  <c r="CA146" i="18"/>
  <c r="CA170" i="18"/>
  <c r="CA149" i="18"/>
  <c r="CA173" i="18"/>
  <c r="CA176" i="18"/>
  <c r="CA111" i="18"/>
  <c r="CA136" i="18"/>
  <c r="CA120" i="18"/>
  <c r="CA141" i="18"/>
  <c r="CA128" i="18"/>
  <c r="CA114" i="18"/>
  <c r="CA53" i="18"/>
  <c r="CA92" i="18"/>
  <c r="CA79" i="18"/>
  <c r="CA76" i="18"/>
  <c r="CA87" i="18"/>
  <c r="CA59" i="18"/>
  <c r="CA9" i="18"/>
  <c r="CA52" i="18"/>
  <c r="CA45" i="18"/>
  <c r="CA28" i="18"/>
  <c r="CA18"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182" i="18"/>
  <c r="CA166" i="18"/>
  <c r="CA163" i="18"/>
  <c r="CA105" i="18"/>
  <c r="CA123" i="18"/>
  <c r="CA106" i="18"/>
  <c r="CA131" i="18"/>
  <c r="CA115" i="18"/>
  <c r="CA112" i="18"/>
  <c r="CA94" i="18"/>
  <c r="CA82" i="18"/>
  <c r="CA73" i="18"/>
  <c r="CA63" i="18"/>
  <c r="CA74" i="18"/>
  <c r="CA47" i="18"/>
  <c r="CA35" i="18"/>
  <c r="CA44" i="18"/>
  <c r="CA42" i="18"/>
  <c r="CA19" i="18"/>
  <c r="CA14"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158" i="18"/>
  <c r="CA180" i="18"/>
  <c r="CA164" i="18"/>
  <c r="CA150" i="18"/>
  <c r="CA139" i="18"/>
  <c r="CA117" i="18"/>
  <c r="CA104" i="18"/>
  <c r="CA125" i="18"/>
  <c r="CA109" i="18"/>
  <c r="CA99" i="18"/>
  <c r="CA89" i="18"/>
  <c r="CA80" i="18"/>
  <c r="CA66" i="18"/>
  <c r="CA88" i="18"/>
  <c r="CA69" i="18"/>
  <c r="CA46" i="18"/>
  <c r="CA49" i="18"/>
  <c r="CA51" i="18"/>
  <c r="CA37" i="18"/>
  <c r="CA13" i="18"/>
  <c r="CA10"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181" i="18"/>
  <c r="CA156" i="18"/>
  <c r="CA167" i="18"/>
  <c r="CA151" i="18"/>
  <c r="CA148" i="18"/>
  <c r="CA133" i="18"/>
  <c r="CA107" i="18"/>
  <c r="CA134" i="18"/>
  <c r="CA118" i="18"/>
  <c r="CA100" i="18"/>
  <c r="CA95" i="18"/>
  <c r="CA83" i="18"/>
  <c r="CA67" i="18"/>
  <c r="CA64" i="18"/>
  <c r="CA75" i="18"/>
  <c r="CA60" i="18"/>
  <c r="CA38" i="18"/>
  <c r="CA41" i="18"/>
  <c r="CA43" i="18"/>
  <c r="CA30" i="18"/>
  <c r="CA6" i="18"/>
  <c r="CA39" i="18"/>
  <c r="CA347" i="18"/>
  <c r="CA339" i="18"/>
  <c r="CA351" i="18"/>
  <c r="CA334" i="18"/>
  <c r="CA312" i="18"/>
  <c r="CA322" i="18"/>
  <c r="CA313" i="18"/>
  <c r="CA280" i="18"/>
  <c r="CA294" i="18"/>
  <c r="CA266" i="18"/>
  <c r="CA288" i="18"/>
  <c r="CA269" i="18"/>
  <c r="CA251" i="18"/>
  <c r="CA237" i="18"/>
  <c r="CA260" i="18"/>
  <c r="CA261" i="18"/>
  <c r="CA200" i="18"/>
  <c r="CA196" i="18"/>
  <c r="CA220" i="18"/>
  <c r="CA228" i="18"/>
  <c r="CA203" i="18"/>
  <c r="CA193" i="18"/>
  <c r="CA171" i="18"/>
  <c r="CA183" i="18"/>
  <c r="CA161" i="18"/>
  <c r="CA145" i="18"/>
  <c r="CA142" i="18"/>
  <c r="CA124" i="18"/>
  <c r="CA101" i="18"/>
  <c r="CA132" i="18"/>
  <c r="CA116" i="18"/>
  <c r="CA147" i="18"/>
  <c r="CA84" i="18"/>
  <c r="CA77" i="18"/>
  <c r="CA61" i="18"/>
  <c r="CA54" i="18"/>
  <c r="CA62" i="18"/>
  <c r="CA96" i="18"/>
  <c r="CA36" i="18"/>
  <c r="CA34" i="18"/>
  <c r="CA31" i="18"/>
  <c r="CA25" i="18"/>
  <c r="CA21" i="18"/>
  <c r="CA33"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177" i="18"/>
  <c r="CA154" i="18"/>
  <c r="CA191" i="18"/>
  <c r="CA140" i="18"/>
  <c r="CA110" i="18"/>
  <c r="CA135" i="18"/>
  <c r="CA119" i="18"/>
  <c r="CA102" i="18"/>
  <c r="CA143" i="18"/>
  <c r="CA71" i="18"/>
  <c r="CA70" i="18"/>
  <c r="CA55" i="18"/>
  <c r="CA90" i="18"/>
  <c r="CA57" i="18"/>
  <c r="CA86" i="18"/>
  <c r="CA26" i="18"/>
  <c r="CA29" i="18"/>
  <c r="CA17" i="18"/>
  <c r="CA20" i="18"/>
  <c r="CA27" i="18"/>
  <c r="CA32" i="18"/>
  <c r="AJ346" i="18"/>
  <c r="AJ318" i="18"/>
  <c r="AJ298" i="18"/>
  <c r="AJ270" i="18"/>
  <c r="AJ334" i="18"/>
  <c r="AJ320" i="18"/>
  <c r="AJ311" i="18"/>
  <c r="AJ268" i="18"/>
  <c r="AJ350" i="18"/>
  <c r="AJ330" i="18"/>
  <c r="AJ322" i="18"/>
  <c r="AJ295" i="18"/>
  <c r="AJ274" i="18"/>
  <c r="AJ263" i="18"/>
  <c r="AJ258" i="18"/>
  <c r="AJ226" i="18"/>
  <c r="AJ231" i="18"/>
  <c r="AJ236" i="18"/>
  <c r="AJ165" i="18"/>
  <c r="AJ154" i="18"/>
  <c r="AJ157" i="18"/>
  <c r="AJ122" i="18"/>
  <c r="AJ146" i="18"/>
  <c r="AJ105" i="18"/>
  <c r="AJ73" i="18"/>
  <c r="AJ98" i="18"/>
  <c r="AJ53" i="18"/>
  <c r="AJ45" i="18"/>
  <c r="AJ38" i="18"/>
  <c r="AJ229" i="18"/>
  <c r="AJ83" i="18"/>
  <c r="AJ211" i="18"/>
  <c r="AJ317" i="18"/>
  <c r="AJ244" i="18"/>
  <c r="AJ127" i="18"/>
  <c r="AJ255" i="18"/>
  <c r="AJ233" i="18"/>
  <c r="AJ60" i="18"/>
  <c r="AJ124" i="18"/>
  <c r="AJ188" i="18"/>
  <c r="AJ338" i="18"/>
  <c r="AJ326" i="18"/>
  <c r="AJ302" i="18"/>
  <c r="AJ283" i="18"/>
  <c r="AJ288" i="18"/>
  <c r="AJ26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342" i="18"/>
  <c r="AJ327" i="18"/>
  <c r="AJ299" i="18"/>
  <c r="AJ294" i="18"/>
  <c r="AJ286" i="18"/>
  <c r="AJ347" i="18"/>
  <c r="AJ314" i="18"/>
  <c r="AJ315" i="18"/>
  <c r="AJ279" i="18"/>
  <c r="AJ282" i="18"/>
  <c r="AJ343" i="18"/>
  <c r="AJ310" i="18"/>
  <c r="AJ306" i="18"/>
  <c r="AJ290" i="18"/>
  <c r="AJ278" i="18"/>
  <c r="AJ256" i="18"/>
  <c r="AJ221" i="18"/>
  <c r="AJ217" i="18"/>
  <c r="AJ201" i="18"/>
  <c r="AJ186" i="18"/>
  <c r="AJ149" i="18"/>
  <c r="AJ178" i="18"/>
  <c r="AJ138" i="18"/>
  <c r="AJ141" i="18"/>
  <c r="AJ114" i="18"/>
  <c r="AJ70" i="18"/>
  <c r="AJ85" i="18"/>
  <c r="AJ86" i="18"/>
  <c r="AJ41" i="18"/>
  <c r="AJ25" i="18"/>
  <c r="AJ22" i="18"/>
  <c r="AJ19" i="18"/>
  <c r="AJ147" i="18"/>
  <c r="AJ351" i="18"/>
  <c r="AJ339" i="18"/>
  <c r="AJ63" i="18"/>
  <c r="AJ191" i="18"/>
  <c r="AJ285" i="18"/>
  <c r="AJ28" i="18"/>
  <c r="AJ92" i="18"/>
  <c r="AJ156" i="18"/>
  <c r="AJ352" i="18"/>
  <c r="AJ331" i="18"/>
  <c r="AJ304" i="18"/>
  <c r="AJ272" i="18"/>
  <c r="AJ267" i="18"/>
  <c r="AJ254" i="18"/>
  <c r="AJ214" i="18"/>
  <c r="AJ205" i="18"/>
  <c r="AJ218" i="18"/>
  <c r="AJ181" i="18"/>
  <c r="AJ193" i="18"/>
  <c r="AJ150" i="18"/>
  <c r="AJ117" i="18"/>
  <c r="AJ125" i="18"/>
  <c r="AJ142" i="18"/>
  <c r="AJ82" i="18"/>
  <c r="AJ78" i="18"/>
  <c r="AJ81" i="18"/>
  <c r="AJ34" i="18"/>
  <c r="AJ33" i="18"/>
  <c r="AJ6" i="18"/>
  <c r="AJ35" i="18"/>
  <c r="AJ163" i="18"/>
  <c r="AJ284" i="18"/>
  <c r="AJ349" i="18"/>
  <c r="AJ79" i="18"/>
  <c r="AJ207" i="18"/>
  <c r="AJ228" i="18"/>
  <c r="AJ36" i="18"/>
  <c r="AJ100" i="18"/>
  <c r="AJ164" i="18"/>
  <c r="AJ316" i="18"/>
  <c r="AJ245" i="18"/>
  <c r="AJ75" i="18"/>
  <c r="AJ203" i="18"/>
  <c r="AJ313" i="18"/>
  <c r="AJ308" i="18"/>
  <c r="AJ103" i="18"/>
  <c r="AJ344" i="18"/>
  <c r="AJ16" i="18"/>
  <c r="AJ80" i="18"/>
  <c r="AJ144" i="18"/>
  <c r="AJ208" i="18"/>
  <c r="AJ240" i="18"/>
  <c r="AJ189" i="18"/>
  <c r="AJ153" i="18"/>
  <c r="AJ169" i="18"/>
  <c r="AJ118" i="18"/>
  <c r="AJ61" i="18"/>
  <c r="AJ65" i="18"/>
  <c r="AJ21" i="18"/>
  <c r="AJ51" i="18"/>
  <c r="AJ348" i="18"/>
  <c r="AJ95" i="18"/>
  <c r="AJ292" i="18"/>
  <c r="AJ108" i="18"/>
  <c r="AJ220" i="18"/>
  <c r="AJ309" i="18"/>
  <c r="AJ155" i="18"/>
  <c r="AJ296" i="18"/>
  <c r="AJ7" i="18"/>
  <c r="AJ183" i="18"/>
  <c r="AJ8" i="18"/>
  <c r="AJ96" i="18"/>
  <c r="AJ184" i="18"/>
  <c r="AJ242" i="18"/>
  <c r="AJ238" i="18"/>
  <c r="AJ170" i="18"/>
  <c r="AJ162" i="18"/>
  <c r="AJ102" i="18"/>
  <c r="AJ97" i="18"/>
  <c r="AJ58" i="18"/>
  <c r="AJ18" i="18"/>
  <c r="AJ67" i="18"/>
  <c r="AJ291" i="18"/>
  <c r="AJ111" i="18"/>
  <c r="AJ328" i="18"/>
  <c r="AJ116" i="18"/>
  <c r="AJ237" i="18"/>
  <c r="AJ341" i="18"/>
  <c r="AJ171" i="18"/>
  <c r="AJ335" i="18"/>
  <c r="AJ23" i="18"/>
  <c r="AJ199" i="18"/>
  <c r="AJ24" i="18"/>
  <c r="AJ104" i="18"/>
  <c r="AJ192" i="18"/>
  <c r="AJ250" i="18"/>
  <c r="AJ194" i="18"/>
  <c r="AJ190" i="18"/>
  <c r="AJ110" i="18"/>
  <c r="AJ109" i="18"/>
  <c r="AJ54" i="18"/>
  <c r="AJ14" i="18"/>
  <c r="AJ13" i="18"/>
  <c r="AJ115" i="18"/>
  <c r="AJ281" i="18"/>
  <c r="AJ159" i="18"/>
  <c r="AJ12" i="18"/>
  <c r="AJ140" i="18"/>
  <c r="AJ259" i="18"/>
  <c r="AJ27" i="18"/>
  <c r="AJ187" i="18"/>
  <c r="AJ332" i="18"/>
  <c r="AJ55" i="18"/>
  <c r="AJ215" i="18"/>
  <c r="AJ32" i="18"/>
  <c r="AJ120" i="18"/>
  <c r="AJ200" i="18"/>
  <c r="AJ234" i="18"/>
  <c r="AJ235" i="18"/>
  <c r="AJ177" i="18"/>
  <c r="AJ145" i="18"/>
  <c r="AJ137" i="18"/>
  <c r="AJ90" i="18"/>
  <c r="AJ49" i="18"/>
  <c r="AJ26" i="18"/>
  <c r="AJ131" i="18"/>
  <c r="AJ243" i="18"/>
  <c r="AJ175" i="18"/>
  <c r="AJ20" i="18"/>
  <c r="AJ148" i="18"/>
  <c r="AJ307" i="18"/>
  <c r="AJ43" i="18"/>
  <c r="AJ219" i="18"/>
  <c r="AJ253" i="18"/>
  <c r="AJ71" i="18"/>
  <c r="AJ265" i="18"/>
  <c r="AJ40" i="18"/>
  <c r="AJ128" i="18"/>
  <c r="AJ216" i="18"/>
  <c r="AJ252" i="18"/>
  <c r="AJ209" i="18"/>
  <c r="AJ213" i="18"/>
  <c r="AJ182" i="18"/>
  <c r="AJ101" i="18"/>
  <c r="AJ126" i="18"/>
  <c r="AJ62" i="18"/>
  <c r="AJ10" i="18"/>
  <c r="AJ9" i="18"/>
  <c r="AJ179" i="18"/>
  <c r="AJ257" i="18"/>
  <c r="AJ223" i="18"/>
  <c r="AJ44" i="18"/>
  <c r="AJ172" i="18"/>
  <c r="AJ336" i="18"/>
  <c r="AJ59" i="18"/>
  <c r="AJ248" i="18"/>
  <c r="AJ301" i="18"/>
  <c r="AJ87" i="18"/>
  <c r="AJ323" i="18"/>
  <c r="AJ56" i="18"/>
  <c r="AJ136" i="18"/>
  <c r="AJ227" i="18"/>
  <c r="AJ247" i="18"/>
  <c r="AJ230" i="18"/>
  <c r="AJ206" i="18"/>
  <c r="AJ161" i="18"/>
  <c r="AJ129" i="18"/>
  <c r="AJ121" i="18"/>
  <c r="AJ57" i="18"/>
  <c r="AJ50" i="18"/>
  <c r="AJ29" i="18"/>
  <c r="AJ195" i="18"/>
  <c r="AJ321" i="18"/>
  <c r="AJ280" i="18"/>
  <c r="AJ52" i="18"/>
  <c r="AJ180" i="18"/>
  <c r="AJ273" i="18"/>
  <c r="AJ91" i="18"/>
  <c r="AJ249" i="18"/>
  <c r="AJ225" i="18"/>
  <c r="AJ119" i="18"/>
  <c r="AJ340" i="18"/>
  <c r="AJ64" i="18"/>
  <c r="AJ152" i="18"/>
  <c r="AJ269" i="18"/>
  <c r="AJ266" i="18"/>
  <c r="AJ224" i="18"/>
  <c r="AJ202" i="18"/>
  <c r="AJ166" i="18"/>
  <c r="AJ134" i="18"/>
  <c r="AJ89" i="18"/>
  <c r="AJ74" i="18"/>
  <c r="AJ37" i="18"/>
  <c r="AJ293" i="18"/>
  <c r="AJ239" i="18"/>
  <c r="AJ31" i="18"/>
  <c r="AJ345" i="18"/>
  <c r="AJ76" i="18"/>
  <c r="AJ204" i="18"/>
  <c r="AJ337" i="18"/>
  <c r="AJ107" i="18"/>
  <c r="AJ353" i="18"/>
  <c r="AJ289" i="18"/>
  <c r="AJ135" i="18"/>
  <c r="AJ287" i="18"/>
  <c r="AJ72" i="18"/>
  <c r="AJ160" i="18"/>
  <c r="AJ305" i="18"/>
  <c r="AJ246" i="18"/>
  <c r="AJ222" i="18"/>
  <c r="AJ174" i="18"/>
  <c r="AJ185" i="18"/>
  <c r="AJ113" i="18"/>
  <c r="AJ77" i="18"/>
  <c r="AJ69" i="18"/>
  <c r="AJ30" i="18"/>
  <c r="AJ325" i="18"/>
  <c r="AJ303" i="18"/>
  <c r="AJ47" i="18"/>
  <c r="AJ300" i="18"/>
  <c r="AJ84" i="18"/>
  <c r="AJ212" i="18"/>
  <c r="AJ277" i="18"/>
  <c r="AJ123" i="18"/>
  <c r="AJ260" i="18"/>
  <c r="AJ324" i="18"/>
  <c r="AJ151" i="18"/>
  <c r="AJ329" i="18"/>
  <c r="AJ88" i="18"/>
  <c r="AJ168" i="18"/>
  <c r="AJ276" i="18"/>
  <c r="BM345" i="18"/>
  <c r="BM348" i="18"/>
  <c r="BM331" i="18"/>
  <c r="BM320" i="18"/>
  <c r="BM337"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1" i="18"/>
  <c r="BM323" i="18"/>
  <c r="BM324" i="18"/>
  <c r="BM332" i="18"/>
  <c r="BM315" i="18"/>
  <c r="BM308" i="18"/>
  <c r="BM301" i="18"/>
  <c r="BM288" i="18"/>
  <c r="BM286" i="18"/>
  <c r="BM263" i="18"/>
  <c r="BM275" i="18"/>
  <c r="BM255" i="18"/>
  <c r="BM242" i="18"/>
  <c r="BM240" i="18"/>
  <c r="BM212" i="18"/>
  <c r="BM229" i="18"/>
  <c r="BM232" i="18"/>
  <c r="BM233" i="18"/>
  <c r="BM197" i="18"/>
  <c r="BM221" i="18"/>
  <c r="BM159" i="18"/>
  <c r="BM177" i="18"/>
  <c r="BM154" i="18"/>
  <c r="BM185" i="18"/>
  <c r="BM188" i="18"/>
  <c r="BM172" i="18"/>
  <c r="BM101" i="18"/>
  <c r="BM134" i="18"/>
  <c r="BM118" i="18"/>
  <c r="BM100" i="18"/>
  <c r="BM140" i="18"/>
  <c r="BM110" i="18"/>
  <c r="BM97" i="18"/>
  <c r="BM85" i="18"/>
  <c r="BM98" i="18"/>
  <c r="BM81" i="18"/>
  <c r="BM53" i="18"/>
  <c r="BM49" i="18"/>
  <c r="BM32" i="18"/>
  <c r="BM42" i="18"/>
  <c r="BM39" i="18"/>
  <c r="BM36" i="18"/>
  <c r="BM7" i="18"/>
  <c r="BM341" i="18"/>
  <c r="BM338" i="18"/>
  <c r="BM318" i="18"/>
  <c r="BM319" i="18"/>
  <c r="BM302" i="18"/>
  <c r="BM287" i="18"/>
  <c r="BM289" i="18"/>
  <c r="BM251" i="18"/>
  <c r="BM267" i="18"/>
  <c r="BM243" i="18"/>
  <c r="BM239" i="18"/>
  <c r="BM205" i="18"/>
  <c r="BM234" i="18"/>
  <c r="BM218" i="18"/>
  <c r="BM215" i="18"/>
  <c r="BM171" i="18"/>
  <c r="BM155" i="18"/>
  <c r="BM164" i="18"/>
  <c r="BM190" i="18"/>
  <c r="BM146" i="18"/>
  <c r="BM106" i="18"/>
  <c r="BM125" i="18"/>
  <c r="BM137" i="18"/>
  <c r="BM139" i="18"/>
  <c r="BM55" i="18"/>
  <c r="BM76" i="18"/>
  <c r="BM60" i="18"/>
  <c r="BM58" i="18"/>
  <c r="BM34" i="18"/>
  <c r="BM8" i="18"/>
  <c r="BM47" i="18"/>
  <c r="BM24" i="18"/>
  <c r="BM12" i="18"/>
  <c r="BM353" i="18"/>
  <c r="BM334" i="18"/>
  <c r="BM312" i="18"/>
  <c r="BM314" i="18"/>
  <c r="BM296" i="18"/>
  <c r="BM293" i="18"/>
  <c r="BM283" i="18"/>
  <c r="BM250" i="18"/>
  <c r="BM281" i="18"/>
  <c r="BM236" i="18"/>
  <c r="BM257" i="18"/>
  <c r="BM195" i="18"/>
  <c r="BM228" i="18"/>
  <c r="BM213" i="18"/>
  <c r="BM202" i="18"/>
  <c r="BM153" i="18"/>
  <c r="BM149" i="18"/>
  <c r="BM151" i="18"/>
  <c r="BM175" i="18"/>
  <c r="BM138" i="18"/>
  <c r="BM104" i="18"/>
  <c r="BM116" i="18"/>
  <c r="BM127" i="18"/>
  <c r="BM133" i="18"/>
  <c r="BM91" i="18"/>
  <c r="BM63" i="18"/>
  <c r="BM96" i="18"/>
  <c r="BM94" i="18"/>
  <c r="BM29" i="18"/>
  <c r="BM50" i="18"/>
  <c r="BM33" i="18"/>
  <c r="BM15" i="18"/>
  <c r="BM6" i="18"/>
  <c r="BM344" i="18"/>
  <c r="BM330" i="18"/>
  <c r="BM340" i="18"/>
  <c r="BM311" i="18"/>
  <c r="BM307" i="18"/>
  <c r="BM292" i="18"/>
  <c r="BM282" i="18"/>
  <c r="BM272" i="18"/>
  <c r="BM265" i="18"/>
  <c r="BM264" i="18"/>
  <c r="BM246" i="18"/>
  <c r="BM231" i="18"/>
  <c r="BM225" i="18"/>
  <c r="BM204" i="18"/>
  <c r="BM200" i="18"/>
  <c r="BM184" i="18"/>
  <c r="BM180" i="18"/>
  <c r="BM189" i="18"/>
  <c r="BM169" i="18"/>
  <c r="BM123" i="18"/>
  <c r="BM145" i="18"/>
  <c r="BM102" i="18"/>
  <c r="BM112" i="18"/>
  <c r="BM124" i="18"/>
  <c r="BM79" i="18"/>
  <c r="BM75" i="18"/>
  <c r="BM86" i="18"/>
  <c r="BM89" i="18"/>
  <c r="BM11" i="18"/>
  <c r="BM45" i="18"/>
  <c r="BM27" i="18"/>
  <c r="BM20" i="18"/>
  <c r="BM347" i="18"/>
  <c r="BM343" i="18"/>
  <c r="BM328" i="18"/>
  <c r="BM321" i="18"/>
  <c r="BM310" i="18"/>
  <c r="BM285" i="18"/>
  <c r="BM274" i="18"/>
  <c r="BM269" i="18"/>
  <c r="BM260" i="18"/>
  <c r="BM258" i="18"/>
  <c r="BM241" i="18"/>
  <c r="BM220" i="18"/>
  <c r="BM224" i="18"/>
  <c r="BM216" i="18"/>
  <c r="BM214" i="18"/>
  <c r="BM170" i="18"/>
  <c r="BM167" i="18"/>
  <c r="BM178" i="18"/>
  <c r="BM162" i="18"/>
  <c r="BM117" i="18"/>
  <c r="BM132" i="18"/>
  <c r="BM144" i="18"/>
  <c r="BM99" i="18"/>
  <c r="BM108" i="18"/>
  <c r="BM73" i="18"/>
  <c r="BM62" i="18"/>
  <c r="BM72" i="18"/>
  <c r="BM83" i="18"/>
  <c r="BM52" i="18"/>
  <c r="BM37" i="18"/>
  <c r="BM21" i="18"/>
  <c r="BM30" i="18"/>
  <c r="BM346" i="18"/>
  <c r="BM325" i="18"/>
  <c r="BM322" i="18"/>
  <c r="BM300" i="18"/>
  <c r="BM305" i="18"/>
  <c r="BM295" i="18"/>
  <c r="BM276" i="18"/>
  <c r="BM268" i="18"/>
  <c r="BM259" i="18"/>
  <c r="BM253" i="18"/>
  <c r="BM223" i="18"/>
  <c r="BM210" i="18"/>
  <c r="BM207" i="18"/>
  <c r="BM203" i="18"/>
  <c r="BM209" i="18"/>
  <c r="BM158" i="18"/>
  <c r="BM161" i="18"/>
  <c r="BM176" i="18"/>
  <c r="BM147" i="18"/>
  <c r="BM107" i="18"/>
  <c r="BM119" i="18"/>
  <c r="BM128" i="18"/>
  <c r="BM142" i="18"/>
  <c r="BM92" i="18"/>
  <c r="BM64" i="18"/>
  <c r="BM57" i="18"/>
  <c r="BM59" i="18"/>
  <c r="BM70" i="18"/>
  <c r="BM44" i="18"/>
  <c r="BM48" i="18"/>
  <c r="BM16" i="18"/>
  <c r="BM14" i="18"/>
  <c r="BM349" i="18"/>
  <c r="BM342" i="18"/>
  <c r="BM333" i="18"/>
  <c r="BM336" i="18"/>
  <c r="BM316" i="18"/>
  <c r="BM299" i="18"/>
  <c r="BM291" i="18"/>
  <c r="BM278" i="18"/>
  <c r="BM294" i="18"/>
  <c r="BM254" i="18"/>
  <c r="BM245" i="18"/>
  <c r="BM198" i="18"/>
  <c r="BM208" i="18"/>
  <c r="BM201" i="18"/>
  <c r="BM238" i="18"/>
  <c r="BM199" i="18"/>
  <c r="BM156" i="18"/>
  <c r="BM152" i="18"/>
  <c r="BM163" i="18"/>
  <c r="BM187" i="18"/>
  <c r="BM135" i="18"/>
  <c r="BM113" i="18"/>
  <c r="BM115" i="18"/>
  <c r="BM126" i="18"/>
  <c r="BM82" i="18"/>
  <c r="BM54" i="18"/>
  <c r="BM93" i="18"/>
  <c r="BM95" i="18"/>
  <c r="BM68" i="18"/>
  <c r="BM51" i="18"/>
  <c r="BM40" i="18"/>
  <c r="BM46" i="18"/>
  <c r="BM10" i="18"/>
  <c r="BM352" i="18"/>
  <c r="BM335" i="18"/>
  <c r="BM327" i="18"/>
  <c r="BM326" i="18"/>
  <c r="BM309" i="18"/>
  <c r="BM298" i="18"/>
  <c r="BM279" i="18"/>
  <c r="BM271" i="18"/>
  <c r="BM280" i="18"/>
  <c r="BM261" i="18"/>
  <c r="BM248" i="18"/>
  <c r="BM222" i="18"/>
  <c r="BM192" i="18"/>
  <c r="BM191" i="18"/>
  <c r="BM237" i="18"/>
  <c r="BM186" i="18"/>
  <c r="BM183" i="18"/>
  <c r="BM179" i="18"/>
  <c r="BM148" i="18"/>
  <c r="BM174" i="18"/>
  <c r="BM129" i="18"/>
  <c r="BM141" i="18"/>
  <c r="BM109" i="18"/>
  <c r="BM121" i="18"/>
  <c r="BM67" i="18"/>
  <c r="BM90" i="18"/>
  <c r="BM87" i="18"/>
  <c r="BM71" i="18"/>
  <c r="BM56" i="18"/>
  <c r="BM43" i="18"/>
  <c r="BM19" i="18"/>
  <c r="BM38" i="18"/>
  <c r="BM35" i="18"/>
  <c r="BM350" i="18"/>
  <c r="BM329" i="18"/>
  <c r="BM339" i="18"/>
  <c r="BM317" i="18"/>
  <c r="BM304" i="18"/>
  <c r="BM303" i="18"/>
  <c r="BM297" i="18"/>
  <c r="BM262" i="18"/>
  <c r="BM273" i="18"/>
  <c r="BM244" i="18"/>
  <c r="BM266" i="18"/>
  <c r="BM217" i="18"/>
  <c r="BM235" i="18"/>
  <c r="BM230" i="18"/>
  <c r="BM227" i="18"/>
  <c r="BM181" i="18"/>
  <c r="BM168" i="18"/>
  <c r="BM173" i="18"/>
  <c r="BM196" i="18"/>
  <c r="BM160" i="18"/>
  <c r="BM122" i="18"/>
  <c r="BM131" i="18"/>
  <c r="BM143" i="18"/>
  <c r="BM111" i="18"/>
  <c r="BM61" i="18"/>
  <c r="BM78" i="18"/>
  <c r="BM74" i="18"/>
  <c r="BM65" i="18"/>
  <c r="BM41" i="18"/>
  <c r="BM31" i="18"/>
  <c r="BM13" i="18"/>
  <c r="BM26" i="18"/>
  <c r="BM25" i="18"/>
  <c r="AO345" i="18"/>
  <c r="AO313" i="18"/>
  <c r="AO281" i="18"/>
  <c r="AO272" i="18"/>
  <c r="AO243" i="18"/>
  <c r="AO224" i="18"/>
  <c r="AO17" i="18"/>
  <c r="AO145" i="18"/>
  <c r="AO276" i="18"/>
  <c r="AO170" i="18"/>
  <c r="AO47" i="18"/>
  <c r="AO60" i="18"/>
  <c r="AO42" i="18"/>
  <c r="AO75" i="18"/>
  <c r="AO274" i="18"/>
  <c r="AO120" i="18"/>
  <c r="AO77" i="18"/>
  <c r="AO205" i="18"/>
  <c r="AO66" i="18"/>
  <c r="AO39" i="18"/>
  <c r="AO84" i="18"/>
  <c r="AO337" i="18"/>
  <c r="AO347" i="18"/>
  <c r="AO254" i="18"/>
  <c r="AO48" i="18"/>
  <c r="AO41" i="18"/>
  <c r="AO169" i="18"/>
  <c r="AO86" i="18"/>
  <c r="AO293" i="18"/>
  <c r="AO12" i="18"/>
  <c r="AO260" i="18"/>
  <c r="AO331" i="18"/>
  <c r="AO219" i="18"/>
  <c r="AO346" i="18"/>
  <c r="AO21" i="18"/>
  <c r="AO149" i="18"/>
  <c r="AO38" i="18"/>
  <c r="AO296" i="18"/>
  <c r="AO183" i="18"/>
  <c r="AO196" i="18"/>
  <c r="AO142" i="18"/>
  <c r="AO51" i="18"/>
  <c r="AO262" i="18"/>
  <c r="AO332" i="18"/>
  <c r="AO319" i="18"/>
  <c r="AO268" i="18"/>
  <c r="AO275" i="18"/>
  <c r="AO259" i="18"/>
  <c r="AO237" i="18"/>
  <c r="AO33" i="18"/>
  <c r="AO161" i="18"/>
  <c r="AO292" i="18"/>
  <c r="AO178" i="18"/>
  <c r="AO79" i="18"/>
  <c r="AO92" i="18"/>
  <c r="AO74" i="18"/>
  <c r="AO107" i="18"/>
  <c r="AO290" i="18"/>
  <c r="AO152" i="18"/>
  <c r="AO93" i="18"/>
  <c r="AO221" i="18"/>
  <c r="AO94" i="18"/>
  <c r="AO71" i="18"/>
  <c r="AO116" i="18"/>
  <c r="AO14" i="18"/>
  <c r="AO35" i="18"/>
  <c r="AO270" i="18"/>
  <c r="AO80" i="18"/>
  <c r="AO57" i="18"/>
  <c r="AO185" i="18"/>
  <c r="AO106" i="18"/>
  <c r="AO309" i="18"/>
  <c r="AO44" i="18"/>
  <c r="AO340" i="18"/>
  <c r="AO325" i="18"/>
  <c r="AO234" i="18"/>
  <c r="AO8" i="18"/>
  <c r="AO37" i="18"/>
  <c r="AO165" i="18"/>
  <c r="AO62" i="18"/>
  <c r="AO312" i="18"/>
  <c r="AO215" i="18"/>
  <c r="AO279" i="18"/>
  <c r="AO186" i="18"/>
  <c r="AO83" i="18"/>
  <c r="AO278" i="18"/>
  <c r="AO349" i="18"/>
  <c r="AO335" i="18"/>
  <c r="AO300" i="18"/>
  <c r="AO297" i="18"/>
  <c r="AO285" i="18"/>
  <c r="AO239" i="18"/>
  <c r="AO32" i="18"/>
  <c r="AO49" i="18"/>
  <c r="AO177" i="18"/>
  <c r="AO305" i="18"/>
  <c r="AO283" i="18"/>
  <c r="AO111" i="18"/>
  <c r="AO124" i="18"/>
  <c r="AO82" i="18"/>
  <c r="AO139" i="18"/>
  <c r="AO306" i="18"/>
  <c r="AO184" i="18"/>
  <c r="AO109" i="18"/>
  <c r="AO247" i="18"/>
  <c r="AO146" i="18"/>
  <c r="AO103" i="18"/>
  <c r="AO148" i="18"/>
  <c r="AO58" i="18"/>
  <c r="AO67" i="18"/>
  <c r="AO286" i="18"/>
  <c r="AO112" i="18"/>
  <c r="AO73" i="18"/>
  <c r="AO201" i="18"/>
  <c r="AO114" i="18"/>
  <c r="AO31" i="18"/>
  <c r="AO76" i="18"/>
  <c r="AO50" i="18"/>
  <c r="AO27" i="18"/>
  <c r="AO250" i="18"/>
  <c r="AO40" i="18"/>
  <c r="AO53" i="18"/>
  <c r="AO181" i="18"/>
  <c r="AO70" i="18"/>
  <c r="AO341" i="18"/>
  <c r="AO351" i="18"/>
  <c r="AO10" i="18"/>
  <c r="AO194" i="18"/>
  <c r="AO115" i="18"/>
  <c r="AO294" i="18"/>
  <c r="AO352" i="18"/>
  <c r="AO333" i="18"/>
  <c r="AO307" i="18"/>
  <c r="AO287" i="18"/>
  <c r="AO269" i="18"/>
  <c r="AO236" i="18"/>
  <c r="AO64" i="18"/>
  <c r="AO65" i="18"/>
  <c r="AO193" i="18"/>
  <c r="AO22" i="18"/>
  <c r="AO229" i="18"/>
  <c r="AO143" i="18"/>
  <c r="AO156" i="18"/>
  <c r="AO162" i="18"/>
  <c r="AO171" i="18"/>
  <c r="AO322" i="18"/>
  <c r="AO216" i="18"/>
  <c r="AO125" i="18"/>
  <c r="AO228" i="18"/>
  <c r="AO154" i="18"/>
  <c r="AO135" i="18"/>
  <c r="AO180" i="18"/>
  <c r="AO130" i="18"/>
  <c r="AO99" i="18"/>
  <c r="AO302" i="18"/>
  <c r="AO144" i="18"/>
  <c r="AO89" i="18"/>
  <c r="AO217" i="18"/>
  <c r="AO122" i="18"/>
  <c r="AO63" i="18"/>
  <c r="AO108" i="18"/>
  <c r="AO78" i="18"/>
  <c r="AO59" i="18"/>
  <c r="AO266" i="18"/>
  <c r="AO72" i="18"/>
  <c r="AO69" i="18"/>
  <c r="AO197" i="18"/>
  <c r="AO150" i="18"/>
  <c r="AO23" i="18"/>
  <c r="AO36" i="18"/>
  <c r="AO18" i="18"/>
  <c r="AO202" i="18"/>
  <c r="AO147" i="18"/>
  <c r="AO310" i="18"/>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48" i="18"/>
  <c r="AO316" i="18"/>
  <c r="AO304" i="18"/>
  <c r="AO271" i="18"/>
  <c r="AO240" i="18"/>
  <c r="AO252" i="18"/>
  <c r="AO128" i="18"/>
  <c r="AO97" i="18"/>
  <c r="AO295" i="18"/>
  <c r="AO102" i="18"/>
  <c r="AO280" i="18"/>
  <c r="AO207" i="18"/>
  <c r="AO220" i="18"/>
  <c r="AO235" i="18"/>
  <c r="AO226" i="18"/>
  <c r="AO24" i="18"/>
  <c r="AO29" i="18"/>
  <c r="AO157" i="18"/>
  <c r="AO308" i="18"/>
  <c r="AO232" i="18"/>
  <c r="AO199" i="18"/>
  <c r="AO311" i="18"/>
  <c r="AO190" i="18"/>
  <c r="AO163" i="18"/>
  <c r="AO334" i="18"/>
  <c r="AO208" i="18"/>
  <c r="AO121" i="18"/>
  <c r="AO244" i="18"/>
  <c r="AO182" i="18"/>
  <c r="AO127" i="18"/>
  <c r="AO172" i="18"/>
  <c r="AO166" i="18"/>
  <c r="AO123" i="18"/>
  <c r="AO298" i="18"/>
  <c r="AO136" i="18"/>
  <c r="AO101" i="18"/>
  <c r="AO273" i="18"/>
  <c r="AO315" i="18"/>
  <c r="AO87" i="18"/>
  <c r="AO100" i="18"/>
  <c r="AO90" i="18"/>
  <c r="AO299" i="18"/>
  <c r="AO211" i="18"/>
  <c r="AO342" i="18"/>
  <c r="AO336" i="18"/>
  <c r="AO329" i="18"/>
  <c r="AO301" i="18"/>
  <c r="AO288" i="18"/>
  <c r="AO256" i="18"/>
  <c r="AO233" i="18"/>
  <c r="AO160" i="18"/>
  <c r="AO113" i="18"/>
  <c r="AO343" i="18"/>
  <c r="AO110" i="18"/>
  <c r="AO344" i="18"/>
  <c r="AO223" i="18"/>
  <c r="AO231" i="18"/>
  <c r="AO11" i="18"/>
  <c r="AO242" i="18"/>
  <c r="AO56" i="18"/>
  <c r="AO45" i="18"/>
  <c r="AO173" i="18"/>
  <c r="AO34" i="18"/>
  <c r="AO261" i="18"/>
  <c r="AO20" i="18"/>
  <c r="AO257" i="18"/>
  <c r="AO198" i="18"/>
  <c r="AO195" i="18"/>
  <c r="AO350" i="18"/>
  <c r="AO9" i="18"/>
  <c r="AO137" i="18"/>
  <c r="AO6" i="18"/>
  <c r="AO251" i="18"/>
  <c r="AO159" i="18"/>
  <c r="AO204" i="18"/>
  <c r="AO218" i="18"/>
  <c r="AO155" i="18"/>
  <c r="AO314" i="18"/>
  <c r="AO168" i="18"/>
  <c r="AO117" i="18"/>
  <c r="AO289" i="18"/>
  <c r="AO245" i="18"/>
  <c r="AO119" i="18"/>
  <c r="AO132" i="18"/>
  <c r="AO126" i="18"/>
  <c r="AO328" i="18"/>
  <c r="AO230"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153" i="18"/>
  <c r="AO26" i="18"/>
  <c r="AO264" i="18"/>
  <c r="AO191" i="18"/>
  <c r="AO327" i="18"/>
  <c r="AO267" i="18"/>
  <c r="AO187" i="18"/>
  <c r="AO330" i="18"/>
  <c r="AO200" i="18"/>
  <c r="AO133" i="18"/>
  <c r="AO353" i="18"/>
  <c r="AO277" i="18"/>
  <c r="AO151" i="18"/>
  <c r="AO164" i="18"/>
  <c r="AO134" i="18"/>
  <c r="AO19" i="18"/>
  <c r="AO246" i="18"/>
  <c r="AF346" i="18"/>
  <c r="AF332" i="18"/>
  <c r="AF320" i="18"/>
  <c r="AF314" i="18"/>
  <c r="AF288" i="18"/>
  <c r="AF284" i="18"/>
  <c r="AF270" i="18"/>
  <c r="AF255" i="18"/>
  <c r="AF230" i="18"/>
  <c r="AF238" i="18"/>
  <c r="AF193" i="18"/>
  <c r="AF210" i="18"/>
  <c r="AF169" i="18"/>
  <c r="AF146" i="18"/>
  <c r="AF149" i="18"/>
  <c r="AF114" i="18"/>
  <c r="AF101" i="18"/>
  <c r="AF125" i="18"/>
  <c r="AF65" i="18"/>
  <c r="AF97" i="18"/>
  <c r="AF57" i="18"/>
  <c r="AF38" i="18"/>
  <c r="AF25" i="18"/>
  <c r="AF14" i="18"/>
  <c r="AF43" i="18"/>
  <c r="AF171" i="18"/>
  <c r="AF232" i="18"/>
  <c r="AF108" i="18"/>
  <c r="AF311" i="18"/>
  <c r="AF63" i="18"/>
  <c r="AF191" i="18"/>
  <c r="AF309" i="18"/>
  <c r="AF128" i="18"/>
  <c r="AF340" i="18"/>
  <c r="AF99" i="18"/>
  <c r="AF325" i="18"/>
  <c r="AF312" i="18"/>
  <c r="AF116" i="18"/>
  <c r="AF299" i="18"/>
  <c r="AF119" i="18"/>
  <c r="AF295" i="18"/>
  <c r="AF248" i="18"/>
  <c r="AF88" i="18"/>
  <c r="AF216" i="18"/>
  <c r="AF339" i="18"/>
  <c r="AF317" i="18"/>
  <c r="AF307" i="18"/>
  <c r="AF301" i="18"/>
  <c r="AF286" i="18"/>
  <c r="AF275" i="18"/>
  <c r="AF274" i="18"/>
  <c r="AF237" i="18"/>
  <c r="AF254" i="18"/>
  <c r="AF227" i="18"/>
  <c r="AF217" i="18"/>
  <c r="AF213" i="18"/>
  <c r="AF162" i="18"/>
  <c r="AF165" i="18"/>
  <c r="AF154" i="18"/>
  <c r="AF126" i="18"/>
  <c r="AF113" i="18"/>
  <c r="AF98" i="18"/>
  <c r="AF58" i="18"/>
  <c r="AF66" i="18"/>
  <c r="AF50" i="18"/>
  <c r="AF34" i="18"/>
  <c r="AF13" i="18"/>
  <c r="AF321" i="18"/>
  <c r="AF107" i="18"/>
  <c r="AF247" i="18"/>
  <c r="AF44" i="18"/>
  <c r="AF172" i="18"/>
  <c r="AF347" i="18"/>
  <c r="AF127" i="18"/>
  <c r="AF244" i="18"/>
  <c r="AF64" i="18"/>
  <c r="AF192" i="18"/>
  <c r="AF35" i="18"/>
  <c r="AF163" i="18"/>
  <c r="AF315" i="18"/>
  <c r="AF52" i="18"/>
  <c r="AF180" i="18"/>
  <c r="AF55" i="18"/>
  <c r="AF183" i="18"/>
  <c r="AF292" i="18"/>
  <c r="AF24" i="18"/>
  <c r="AF152" i="18"/>
  <c r="AF351" i="18"/>
  <c r="AF336" i="18"/>
  <c r="AF322" i="18"/>
  <c r="AF303" i="18"/>
  <c r="AF290" i="18"/>
  <c r="AF268" i="18"/>
  <c r="AF265" i="18"/>
  <c r="AF233" i="18"/>
  <c r="AF224" i="18"/>
  <c r="AF166" i="18"/>
  <c r="AF197" i="18"/>
  <c r="AF173" i="18"/>
  <c r="AF117" i="18"/>
  <c r="AF118" i="18"/>
  <c r="AF77" i="18"/>
  <c r="AF90" i="18"/>
  <c r="AF26" i="18"/>
  <c r="AF10" i="18"/>
  <c r="AF11" i="18"/>
  <c r="AF187" i="18"/>
  <c r="AF28" i="18"/>
  <c r="AF204" i="18"/>
  <c r="AF79" i="18"/>
  <c r="AF263" i="18"/>
  <c r="AF96" i="18"/>
  <c r="AF267" i="18"/>
  <c r="AF147" i="18"/>
  <c r="AF277" i="18"/>
  <c r="AF132" i="18"/>
  <c r="AF39" i="18"/>
  <c r="AF215" i="18"/>
  <c r="AF280" i="18"/>
  <c r="AF136" i="18"/>
  <c r="AF350" i="18"/>
  <c r="AF334" i="18"/>
  <c r="AF298" i="18"/>
  <c r="AF294" i="18"/>
  <c r="AF278" i="18"/>
  <c r="AF258" i="18"/>
  <c r="AF262" i="18"/>
  <c r="AF218" i="18"/>
  <c r="AF205" i="18"/>
  <c r="AF178" i="18"/>
  <c r="AF190" i="18"/>
  <c r="AF137" i="18"/>
  <c r="AF110" i="18"/>
  <c r="AF109" i="18"/>
  <c r="AF94" i="18"/>
  <c r="AF78" i="18"/>
  <c r="AF49" i="18"/>
  <c r="AF42" i="18"/>
  <c r="AF27" i="18"/>
  <c r="AF203" i="18"/>
  <c r="AF60" i="18"/>
  <c r="AF220" i="18"/>
  <c r="AF95" i="18"/>
  <c r="AF251" i="18"/>
  <c r="AF112" i="18"/>
  <c r="AF331" i="18"/>
  <c r="AF179" i="18"/>
  <c r="AF296" i="18"/>
  <c r="AF148" i="18"/>
  <c r="AF71" i="18"/>
  <c r="AF328" i="18"/>
  <c r="AF344" i="18"/>
  <c r="AF168" i="18"/>
  <c r="AF345" i="18"/>
  <c r="AF330" i="18"/>
  <c r="AF316" i="18"/>
  <c r="AF300" i="18"/>
  <c r="AF285" i="18"/>
  <c r="AF256" i="18"/>
  <c r="AF252" i="18"/>
  <c r="AF206" i="18"/>
  <c r="AF198" i="18"/>
  <c r="AF157" i="18"/>
  <c r="AF186" i="18"/>
  <c r="AF130" i="18"/>
  <c r="AF138" i="18"/>
  <c r="AF102" i="18"/>
  <c r="AF70" i="18"/>
  <c r="AF93" i="18"/>
  <c r="AF41" i="18"/>
  <c r="AF30" i="18"/>
  <c r="AF59" i="18"/>
  <c r="AF219" i="18"/>
  <c r="AF76" i="18"/>
  <c r="AF257" i="18"/>
  <c r="AF111" i="18"/>
  <c r="AF264" i="18"/>
  <c r="AF144" i="18"/>
  <c r="AF19" i="18"/>
  <c r="AF195" i="18"/>
  <c r="AF341" i="18"/>
  <c r="AF164" i="18"/>
  <c r="AF87" i="18"/>
  <c r="AF343" i="18"/>
  <c r="AF8" i="18"/>
  <c r="AF184" i="18"/>
  <c r="AF342" i="18"/>
  <c r="AF333" i="18"/>
  <c r="AF329" i="18"/>
  <c r="AF291" i="18"/>
  <c r="AF272" i="18"/>
  <c r="AF259" i="18"/>
  <c r="AF246" i="18"/>
  <c r="AF221" i="18"/>
  <c r="AF222" i="18"/>
  <c r="AF150" i="18"/>
  <c r="AF177" i="18"/>
  <c r="AF121" i="18"/>
  <c r="AF129" i="18"/>
  <c r="AF81" i="18"/>
  <c r="AF61" i="18"/>
  <c r="AF69" i="18"/>
  <c r="AF22" i="18"/>
  <c r="AF18" i="18"/>
  <c r="AF75" i="18"/>
  <c r="AF228" i="18"/>
  <c r="AF92" i="18"/>
  <c r="AF324" i="18"/>
  <c r="AF143" i="18"/>
  <c r="AF293" i="18"/>
  <c r="AF160" i="18"/>
  <c r="AF51" i="18"/>
  <c r="AF211" i="18"/>
  <c r="AF20" i="18"/>
  <c r="AF196" i="18"/>
  <c r="AF103" i="18"/>
  <c r="AF225" i="18"/>
  <c r="AF40" i="18"/>
  <c r="AF200" i="18"/>
  <c r="AF348" i="18"/>
  <c r="AF326" i="18"/>
  <c r="AF310" i="18"/>
  <c r="AF287" i="18"/>
  <c r="AF281" i="18"/>
  <c r="AF242" i="18"/>
  <c r="AF243" i="18"/>
  <c r="AF209" i="18"/>
  <c r="AF201" i="18"/>
  <c r="AF189" i="18"/>
  <c r="AF170" i="18"/>
  <c r="AF105" i="18"/>
  <c r="AF122" i="18"/>
  <c r="AF74" i="18"/>
  <c r="AF82" i="18"/>
  <c r="AF62" i="18"/>
  <c r="AF17" i="18"/>
  <c r="AF6" i="18"/>
  <c r="AF91" i="18"/>
  <c r="AF241" i="18"/>
  <c r="AF124" i="18"/>
  <c r="AF337" i="18"/>
  <c r="AF159" i="18"/>
  <c r="AF16" i="18"/>
  <c r="AF176" i="18"/>
  <c r="AF67" i="18"/>
  <c r="AF273" i="18"/>
  <c r="AF36" i="18"/>
  <c r="AF212" i="18"/>
  <c r="AF135" i="18"/>
  <c r="AF276" i="18"/>
  <c r="AF56" i="18"/>
  <c r="AF335" i="18"/>
  <c r="AF323" i="18"/>
  <c r="AF319" i="18"/>
  <c r="AF282" i="18"/>
  <c r="AF271" i="18"/>
  <c r="AF250" i="18"/>
  <c r="AF253" i="18"/>
  <c r="AF202" i="18"/>
  <c r="AF194" i="18"/>
  <c r="AF181" i="18"/>
  <c r="AF158" i="18"/>
  <c r="AF142" i="18"/>
  <c r="AF106" i="18"/>
  <c r="AF86" i="18"/>
  <c r="AF73" i="18"/>
  <c r="AF45" i="18"/>
  <c r="AF37" i="18"/>
  <c r="AF9" i="18"/>
  <c r="AF123" i="18"/>
  <c r="AF308" i="18"/>
  <c r="AF140" i="18"/>
  <c r="AF15" i="18"/>
  <c r="AF175" i="18"/>
  <c r="AF32" i="18"/>
  <c r="AF208" i="18"/>
  <c r="AF83" i="18"/>
  <c r="AF289" i="18"/>
  <c r="AF68" i="18"/>
  <c r="AF279" i="18"/>
  <c r="AF151" i="18"/>
  <c r="AF305" i="18"/>
  <c r="AF72" i="18"/>
  <c r="AF349" i="18"/>
  <c r="AF318" i="18"/>
  <c r="AF297" i="18"/>
  <c r="AF304" i="18"/>
  <c r="AF266" i="18"/>
  <c r="AF249" i="18"/>
  <c r="AF240" i="18"/>
  <c r="AF214" i="18"/>
  <c r="AF236" i="18"/>
  <c r="AF174" i="18"/>
  <c r="AF161" i="18"/>
  <c r="AF133" i="18"/>
  <c r="AF141" i="18"/>
  <c r="AF53" i="18"/>
  <c r="AF85" i="18"/>
  <c r="AF33" i="18"/>
  <c r="AF29" i="18"/>
  <c r="AF231" i="18"/>
  <c r="AF139" i="18"/>
  <c r="AF261" i="18"/>
  <c r="AF156" i="18"/>
  <c r="AF31" i="18"/>
  <c r="AF207" i="18"/>
  <c r="AF48" i="18"/>
  <c r="AF327" i="18"/>
  <c r="AF115" i="18"/>
  <c r="AF353" i="18"/>
  <c r="AF84" i="18"/>
  <c r="AF7" i="18"/>
  <c r="AF167" i="18"/>
  <c r="AF283" i="18"/>
  <c r="AF104" i="18"/>
  <c r="AF352" i="18"/>
  <c r="AF338" i="18"/>
  <c r="AF313" i="18"/>
  <c r="AF306" i="18"/>
  <c r="AF302" i="18"/>
  <c r="AF269" i="18"/>
  <c r="AF234" i="18"/>
  <c r="AF239" i="18"/>
  <c r="AF226" i="18"/>
  <c r="AF185" i="18"/>
  <c r="AF153" i="18"/>
  <c r="AF182" i="18"/>
  <c r="AF145" i="18"/>
  <c r="AF134" i="18"/>
  <c r="AF89" i="18"/>
  <c r="AF54" i="18"/>
  <c r="AF46" i="18"/>
  <c r="AF21" i="18"/>
  <c r="AF235" i="18"/>
  <c r="AF155" i="18"/>
  <c r="AF12" i="18"/>
  <c r="AF188" i="18"/>
  <c r="AF47" i="18"/>
  <c r="AF223" i="18"/>
  <c r="AF80" i="18"/>
  <c r="AF260" i="18"/>
  <c r="AF131" i="18"/>
  <c r="AF245" i="18"/>
  <c r="AF100" i="18"/>
  <c r="AF23" i="18"/>
  <c r="AF199" i="18"/>
  <c r="AF229" i="18"/>
  <c r="AF120" i="18"/>
  <c r="CQ350" i="18"/>
  <c r="CQ318" i="18"/>
  <c r="CQ282" i="18"/>
  <c r="CQ254" i="18"/>
  <c r="CQ220" i="18"/>
  <c r="CQ216" i="18"/>
  <c r="CQ184" i="18"/>
  <c r="CQ164" i="18"/>
  <c r="CQ197" i="18"/>
  <c r="CQ120" i="18"/>
  <c r="CQ128" i="18"/>
  <c r="CQ141" i="18"/>
  <c r="CQ76" i="18"/>
  <c r="CQ97" i="18"/>
  <c r="CQ56" i="18"/>
  <c r="CQ32" i="18"/>
  <c r="CQ36" i="18"/>
  <c r="CQ9" i="18"/>
  <c r="CQ23" i="18"/>
  <c r="CQ260" i="18"/>
  <c r="CQ114" i="18"/>
  <c r="CQ329" i="18"/>
  <c r="CQ269" i="18"/>
  <c r="CQ325" i="18"/>
  <c r="CQ67" i="18"/>
  <c r="CQ276" i="18"/>
  <c r="CQ14" i="18"/>
  <c r="CQ142" i="18"/>
  <c r="CQ59" i="18"/>
  <c r="CQ327" i="18"/>
  <c r="CQ7" i="18"/>
  <c r="CQ285" i="18"/>
  <c r="CQ267" i="18"/>
  <c r="CQ106" i="18"/>
  <c r="CQ233" i="18"/>
  <c r="CQ237" i="18"/>
  <c r="CQ277" i="18"/>
  <c r="CQ307" i="18"/>
  <c r="CQ244" i="18"/>
  <c r="CQ239" i="18"/>
  <c r="CQ118" i="18"/>
  <c r="CQ313" i="18"/>
  <c r="CQ143" i="18"/>
  <c r="CQ336" i="18"/>
  <c r="CQ346" i="18"/>
  <c r="CQ314" i="18"/>
  <c r="CQ270" i="18"/>
  <c r="CQ238" i="18"/>
  <c r="CQ208" i="18"/>
  <c r="CQ205" i="18"/>
  <c r="CQ156" i="18"/>
  <c r="CQ153" i="18"/>
  <c r="CQ189" i="18"/>
  <c r="CQ104" i="18"/>
  <c r="CQ117" i="18"/>
  <c r="CQ125" i="18"/>
  <c r="CQ65" i="18"/>
  <c r="CQ96" i="18"/>
  <c r="CQ93" i="18"/>
  <c r="CQ21" i="18"/>
  <c r="CQ24" i="18"/>
  <c r="CQ28" i="18"/>
  <c r="CQ55" i="18"/>
  <c r="CQ324" i="18"/>
  <c r="CQ130" i="18"/>
  <c r="CQ259" i="18"/>
  <c r="CQ304" i="18"/>
  <c r="CQ255" i="18"/>
  <c r="CQ95" i="18"/>
  <c r="CQ340" i="18"/>
  <c r="CQ30" i="18"/>
  <c r="CQ158" i="18"/>
  <c r="CQ131" i="18"/>
  <c r="CQ257" i="18"/>
  <c r="CQ27" i="18"/>
  <c r="CQ320" i="18"/>
  <c r="CQ271" i="18"/>
  <c r="CQ122" i="18"/>
  <c r="CQ284" i="18"/>
  <c r="CQ333" i="18"/>
  <c r="CQ309" i="18"/>
  <c r="CQ39" i="18"/>
  <c r="CQ308" i="18"/>
  <c r="CQ6" i="18"/>
  <c r="CQ134" i="18"/>
  <c r="CQ323" i="18"/>
  <c r="CQ187" i="18"/>
  <c r="CQ225" i="18"/>
  <c r="CQ342" i="18"/>
  <c r="CQ294" i="18"/>
  <c r="CQ266" i="18"/>
  <c r="CQ250" i="18"/>
  <c r="CQ221" i="18"/>
  <c r="CQ200" i="18"/>
  <c r="CQ169" i="18"/>
  <c r="CQ176" i="18"/>
  <c r="CQ172" i="18"/>
  <c r="CQ132" i="18"/>
  <c r="CQ101" i="18"/>
  <c r="CQ124" i="18"/>
  <c r="CQ53" i="18"/>
  <c r="CQ73" i="18"/>
  <c r="CQ92" i="18"/>
  <c r="CQ20" i="18"/>
  <c r="CQ17" i="18"/>
  <c r="CQ13" i="18"/>
  <c r="CQ103" i="18"/>
  <c r="CQ18" i="18"/>
  <c r="CQ146" i="18"/>
  <c r="CQ339" i="18"/>
  <c r="CQ241" i="18"/>
  <c r="CQ335" i="18"/>
  <c r="CQ147" i="18"/>
  <c r="CQ235" i="18"/>
  <c r="CQ46" i="18"/>
  <c r="CQ174" i="18"/>
  <c r="CQ139" i="18"/>
  <c r="CQ321" i="18"/>
  <c r="CQ87" i="18"/>
  <c r="CQ247" i="18"/>
  <c r="CQ10" i="18"/>
  <c r="CQ138" i="18"/>
  <c r="CQ51" i="18"/>
  <c r="CQ352" i="18"/>
  <c r="CQ341" i="18"/>
  <c r="CQ63" i="18"/>
  <c r="CQ353" i="18"/>
  <c r="CQ22" i="18"/>
  <c r="CQ150" i="18"/>
  <c r="CQ11" i="18"/>
  <c r="CQ195" i="18"/>
  <c r="CQ289" i="18"/>
  <c r="CQ326" i="18"/>
  <c r="CQ298" i="18"/>
  <c r="CQ278" i="18"/>
  <c r="CQ242" i="18"/>
  <c r="CQ209" i="18"/>
  <c r="CQ201" i="18"/>
  <c r="CQ168" i="18"/>
  <c r="CQ165" i="18"/>
  <c r="CQ161" i="18"/>
  <c r="CQ121" i="18"/>
  <c r="CQ100" i="18"/>
  <c r="CQ108" i="18"/>
  <c r="CQ89" i="18"/>
  <c r="CQ72" i="18"/>
  <c r="CQ80" i="18"/>
  <c r="CQ49" i="18"/>
  <c r="CQ45" i="18"/>
  <c r="CQ8" i="18"/>
  <c r="CQ111" i="18"/>
  <c r="CQ34" i="18"/>
  <c r="CQ162" i="18"/>
  <c r="CQ43" i="18"/>
  <c r="CQ305" i="18"/>
  <c r="CQ351" i="18"/>
  <c r="CQ155" i="18"/>
  <c r="CQ299" i="18"/>
  <c r="CQ62" i="18"/>
  <c r="CQ190" i="18"/>
  <c r="CQ191" i="18"/>
  <c r="CQ344" i="18"/>
  <c r="CQ107" i="18"/>
  <c r="CQ279" i="18"/>
  <c r="CQ26" i="18"/>
  <c r="CQ154" i="18"/>
  <c r="CQ79" i="18"/>
  <c r="CQ273" i="18"/>
  <c r="CQ319" i="18"/>
  <c r="CQ71" i="18"/>
  <c r="CQ347" i="18"/>
  <c r="CQ38" i="18"/>
  <c r="CQ166" i="18"/>
  <c r="CQ19" i="18"/>
  <c r="CQ203" i="18"/>
  <c r="CQ283" i="18"/>
  <c r="CQ338" i="18"/>
  <c r="CQ302" i="18"/>
  <c r="CQ274" i="18"/>
  <c r="CQ262" i="18"/>
  <c r="CQ193" i="18"/>
  <c r="CQ213" i="18"/>
  <c r="CQ157" i="18"/>
  <c r="CQ148" i="18"/>
  <c r="CQ160" i="18"/>
  <c r="CQ105" i="18"/>
  <c r="CQ129" i="18"/>
  <c r="CQ136" i="18"/>
  <c r="CQ88" i="18"/>
  <c r="CQ85" i="18"/>
  <c r="CQ69" i="18"/>
  <c r="CQ48" i="18"/>
  <c r="CQ37" i="18"/>
  <c r="CQ287" i="18"/>
  <c r="CQ119" i="18"/>
  <c r="CQ50" i="18"/>
  <c r="CQ178" i="18"/>
  <c r="CQ75" i="18"/>
  <c r="CQ251" i="18"/>
  <c r="CQ222" i="18"/>
  <c r="CQ215" i="18"/>
  <c r="CQ248" i="18"/>
  <c r="CQ78" i="18"/>
  <c r="CQ206" i="18"/>
  <c r="CQ199" i="18"/>
  <c r="CQ297" i="18"/>
  <c r="CQ115" i="18"/>
  <c r="CQ343" i="18"/>
  <c r="CQ42" i="18"/>
  <c r="CQ170" i="18"/>
  <c r="CQ99" i="18"/>
  <c r="CQ337" i="18"/>
  <c r="CQ249" i="18"/>
  <c r="CQ151" i="18"/>
  <c r="CQ232" i="18"/>
  <c r="CQ54" i="18"/>
  <c r="CQ182" i="18"/>
  <c r="CQ31" i="18"/>
  <c r="CQ211" i="18"/>
  <c r="CQ334" i="18"/>
  <c r="CQ310" i="18"/>
  <c r="CQ258" i="18"/>
  <c r="CQ234" i="18"/>
  <c r="CQ204" i="18"/>
  <c r="CQ212" i="18"/>
  <c r="CQ180" i="18"/>
  <c r="CQ192" i="18"/>
  <c r="CQ173" i="18"/>
  <c r="CQ133" i="18"/>
  <c r="CQ112" i="18"/>
  <c r="CQ109" i="18"/>
  <c r="CQ77" i="18"/>
  <c r="CQ84" i="18"/>
  <c r="CQ52" i="18"/>
  <c r="CQ41" i="18"/>
  <c r="CQ25" i="18"/>
  <c r="CQ252" i="18"/>
  <c r="CQ171" i="18"/>
  <c r="CQ66" i="18"/>
  <c r="CQ194" i="18"/>
  <c r="CQ83" i="18"/>
  <c r="CQ229" i="18"/>
  <c r="CQ268" i="18"/>
  <c r="CQ317" i="18"/>
  <c r="CQ280" i="18"/>
  <c r="CQ94" i="18"/>
  <c r="CQ281" i="18"/>
  <c r="CQ207" i="18"/>
  <c r="CQ345" i="18"/>
  <c r="CQ123" i="18"/>
  <c r="CQ223" i="18"/>
  <c r="CQ58" i="18"/>
  <c r="CQ186" i="18"/>
  <c r="CQ167" i="18"/>
  <c r="CQ315" i="18"/>
  <c r="CQ300" i="18"/>
  <c r="CQ159" i="18"/>
  <c r="CQ264" i="18"/>
  <c r="CQ70" i="18"/>
  <c r="CQ198" i="18"/>
  <c r="CQ91" i="18"/>
  <c r="CQ240" i="18"/>
  <c r="CQ330" i="18"/>
  <c r="CQ306" i="18"/>
  <c r="CQ290" i="18"/>
  <c r="CQ230" i="18"/>
  <c r="CQ188" i="18"/>
  <c r="CQ196" i="18"/>
  <c r="CQ152" i="18"/>
  <c r="CQ177" i="18"/>
  <c r="CQ145" i="18"/>
  <c r="CQ116" i="18"/>
  <c r="CQ140" i="18"/>
  <c r="CQ81" i="18"/>
  <c r="CQ61" i="18"/>
  <c r="CQ68" i="18"/>
  <c r="CQ44" i="18"/>
  <c r="CQ40" i="18"/>
  <c r="CQ12" i="18"/>
  <c r="CQ265" i="18"/>
  <c r="CQ179" i="18"/>
  <c r="CQ82" i="18"/>
  <c r="CQ210" i="18"/>
  <c r="CQ163" i="18"/>
  <c r="CQ261" i="18"/>
  <c r="CQ35" i="18"/>
  <c r="CQ295" i="18"/>
  <c r="CQ312" i="18"/>
  <c r="CQ110" i="18"/>
  <c r="CQ332" i="18"/>
  <c r="CQ272" i="18"/>
  <c r="CQ275" i="18"/>
  <c r="CQ175" i="18"/>
  <c r="CQ228" i="18"/>
  <c r="CQ74" i="18"/>
  <c r="CQ202" i="18"/>
  <c r="CQ219" i="18"/>
  <c r="CQ331" i="18"/>
  <c r="CQ348" i="18"/>
  <c r="CQ288" i="18"/>
  <c r="CQ296" i="18"/>
  <c r="CQ86" i="18"/>
  <c r="CQ214" i="18"/>
  <c r="CQ127" i="18"/>
  <c r="CQ253" i="18"/>
  <c r="CQ322" i="18"/>
  <c r="CQ286" i="18"/>
  <c r="CQ246" i="18"/>
  <c r="CQ226" i="18"/>
  <c r="CQ217" i="18"/>
  <c r="CQ185" i="18"/>
  <c r="CQ181" i="18"/>
  <c r="CQ149" i="18"/>
  <c r="CQ137" i="18"/>
  <c r="CQ144" i="18"/>
  <c r="CQ113" i="18"/>
  <c r="CQ64" i="18"/>
  <c r="CQ60" i="18"/>
  <c r="CQ57" i="18"/>
  <c r="CQ33" i="18"/>
  <c r="CQ16" i="18"/>
  <c r="CQ29" i="18"/>
  <c r="CQ243" i="18"/>
  <c r="CQ263" i="18"/>
  <c r="CQ98" i="18"/>
  <c r="CQ316" i="18"/>
  <c r="CQ256" i="18"/>
  <c r="CQ293" i="18"/>
  <c r="CQ47" i="18"/>
  <c r="CQ311" i="18"/>
  <c r="CQ303" i="18"/>
  <c r="CQ126" i="18"/>
  <c r="CQ15" i="18"/>
  <c r="CQ349" i="18"/>
  <c r="CQ291" i="18"/>
  <c r="CQ183" i="18"/>
  <c r="CQ292" i="18"/>
  <c r="CQ90" i="18"/>
  <c r="CQ218" i="18"/>
  <c r="CQ224" i="18"/>
  <c r="CQ245" i="18"/>
  <c r="CQ227" i="18"/>
  <c r="CQ231" i="18"/>
  <c r="CQ328" i="18"/>
  <c r="CQ102" i="18"/>
  <c r="CQ236" i="18"/>
  <c r="CQ135" i="18"/>
  <c r="CQ301" i="18"/>
  <c r="AK346" i="18"/>
  <c r="AK317" i="18"/>
  <c r="AK299" i="18"/>
  <c r="AK283" i="18"/>
  <c r="AK278" i="18"/>
  <c r="AK238" i="18"/>
  <c r="AK237" i="18"/>
  <c r="AK218" i="18"/>
  <c r="AK209" i="18"/>
  <c r="AK158" i="18"/>
  <c r="AK166" i="18"/>
  <c r="AK146" i="18"/>
  <c r="AK134" i="18"/>
  <c r="AK137" i="18"/>
  <c r="AK82" i="18"/>
  <c r="AK78" i="18"/>
  <c r="AK81" i="18"/>
  <c r="AK49" i="18"/>
  <c r="AK42" i="18"/>
  <c r="AK26" i="18"/>
  <c r="AK31" i="18"/>
  <c r="AK159" i="18"/>
  <c r="AK16" i="18"/>
  <c r="AK244" i="18"/>
  <c r="AK236" i="18"/>
  <c r="AK184" i="18"/>
  <c r="AK341" i="18"/>
  <c r="AK123" i="18"/>
  <c r="AK329" i="18"/>
  <c r="AK324" i="18"/>
  <c r="AK64" i="18"/>
  <c r="AK279" i="18"/>
  <c r="AK55" i="18"/>
  <c r="AK183" i="18"/>
  <c r="AK32" i="18"/>
  <c r="AK212" i="18"/>
  <c r="AK332" i="18"/>
  <c r="AK120" i="18"/>
  <c r="AK344" i="18"/>
  <c r="AK115" i="18"/>
  <c r="AK44" i="18"/>
  <c r="AK231" i="18"/>
  <c r="AK342" i="18"/>
  <c r="AK318" i="18"/>
  <c r="AK281" i="18"/>
  <c r="AK270" i="18"/>
  <c r="AK267" i="18"/>
  <c r="AK253" i="18"/>
  <c r="AK222" i="18"/>
  <c r="AK213" i="18"/>
  <c r="AK193" i="18"/>
  <c r="AK190" i="18"/>
  <c r="AK185" i="18"/>
  <c r="AK145" i="18"/>
  <c r="AK113" i="18"/>
  <c r="AK114" i="18"/>
  <c r="AK61" i="18"/>
  <c r="AK62" i="18"/>
  <c r="AK65" i="18"/>
  <c r="AK41" i="18"/>
  <c r="AK37" i="18"/>
  <c r="AK9" i="18"/>
  <c r="AK47" i="18"/>
  <c r="AK175" i="18"/>
  <c r="AK60" i="18"/>
  <c r="AK308" i="18"/>
  <c r="AK8" i="18"/>
  <c r="AK240" i="18"/>
  <c r="AK11" i="18"/>
  <c r="AK139" i="18"/>
  <c r="AK52" i="18"/>
  <c r="AK289" i="18"/>
  <c r="AK72" i="18"/>
  <c r="AK321" i="18"/>
  <c r="AK71" i="18"/>
  <c r="AK199" i="18"/>
  <c r="AK92" i="18"/>
  <c r="AK276" i="18"/>
  <c r="AK255" i="18"/>
  <c r="AK172" i="18"/>
  <c r="AK245" i="18"/>
  <c r="AK131" i="18"/>
  <c r="AK76" i="18"/>
  <c r="AK295" i="18"/>
  <c r="AK326" i="18"/>
  <c r="AK338" i="18"/>
  <c r="AK302" i="18"/>
  <c r="AK266" i="18"/>
  <c r="AK290" i="18"/>
  <c r="AK242" i="18"/>
  <c r="AK217" i="18"/>
  <c r="AK206" i="18"/>
  <c r="AK186" i="18"/>
  <c r="AK177" i="18"/>
  <c r="AK178" i="18"/>
  <c r="AK138" i="18"/>
  <c r="AK141" i="18"/>
  <c r="AK142" i="18"/>
  <c r="AK97" i="18"/>
  <c r="AK57" i="18"/>
  <c r="AK58" i="18"/>
  <c r="AK34" i="18"/>
  <c r="AK13" i="18"/>
  <c r="AK6" i="18"/>
  <c r="AK63" i="18"/>
  <c r="AK191" i="18"/>
  <c r="AK132" i="18"/>
  <c r="AK263" i="18"/>
  <c r="AK28" i="18"/>
  <c r="AK336" i="18"/>
  <c r="AK27" i="18"/>
  <c r="AK155" i="18"/>
  <c r="AK80" i="18"/>
  <c r="AK343" i="18"/>
  <c r="AK152" i="18"/>
  <c r="AK353" i="18"/>
  <c r="AK87" i="18"/>
  <c r="AK215" i="18"/>
  <c r="AK128" i="18"/>
  <c r="AK340" i="18"/>
  <c r="AK271" i="18"/>
  <c r="AK180" i="18"/>
  <c r="AK19" i="18"/>
  <c r="AK147" i="18"/>
  <c r="AK84" i="18"/>
  <c r="AK337" i="18"/>
  <c r="AK96" i="18"/>
  <c r="AK333" i="18"/>
  <c r="AK322" i="18"/>
  <c r="AK294" i="18"/>
  <c r="AK285" i="18"/>
  <c r="AK262" i="18"/>
  <c r="AK250" i="18"/>
  <c r="AK205" i="18"/>
  <c r="AK197" i="18"/>
  <c r="AK181" i="18"/>
  <c r="AK149" i="18"/>
  <c r="AK150" i="18"/>
  <c r="AK117" i="18"/>
  <c r="AK125" i="18"/>
  <c r="AK126" i="18"/>
  <c r="AK73" i="18"/>
  <c r="AK98" i="18"/>
  <c r="AK53" i="18"/>
  <c r="AK29" i="18"/>
  <c r="AK33" i="18"/>
  <c r="AK30" i="18"/>
  <c r="AK79" i="18"/>
  <c r="AK207" i="18"/>
  <c r="AK140" i="18"/>
  <c r="AK232" i="18"/>
  <c r="AK88" i="18"/>
  <c r="AK291" i="18"/>
  <c r="AK43" i="18"/>
  <c r="AK171" i="18"/>
  <c r="AK100" i="18"/>
  <c r="AK229" i="18"/>
  <c r="AK160" i="18"/>
  <c r="AK277" i="18"/>
  <c r="AK103" i="18"/>
  <c r="AK268" i="18"/>
  <c r="AK136" i="18"/>
  <c r="AK257" i="18"/>
  <c r="AK303" i="18"/>
  <c r="AK272" i="18"/>
  <c r="AK35" i="18"/>
  <c r="AK163" i="18"/>
  <c r="AK164" i="18"/>
  <c r="AK293" i="18"/>
  <c r="AK148" i="18"/>
  <c r="AK331" i="18"/>
  <c r="AK315" i="18"/>
  <c r="AK306" i="18"/>
  <c r="AK274" i="18"/>
  <c r="AK249" i="18"/>
  <c r="AK234" i="18"/>
  <c r="AK210" i="18"/>
  <c r="AK202" i="18"/>
  <c r="AK153" i="18"/>
  <c r="AK182" i="18"/>
  <c r="AK169" i="18"/>
  <c r="AK101" i="18"/>
  <c r="AK118" i="18"/>
  <c r="AK121" i="18"/>
  <c r="AK66" i="18"/>
  <c r="AK93" i="18"/>
  <c r="AK94" i="18"/>
  <c r="AK22" i="18"/>
  <c r="AK21" i="18"/>
  <c r="AK14" i="18"/>
  <c r="AK95" i="18"/>
  <c r="AK300" i="18"/>
  <c r="AK192" i="18"/>
  <c r="AK264" i="18"/>
  <c r="AK108" i="18"/>
  <c r="AK307" i="18"/>
  <c r="AK59" i="18"/>
  <c r="AK187" i="18"/>
  <c r="AK168" i="18"/>
  <c r="AK316" i="18"/>
  <c r="AK256" i="18"/>
  <c r="AK347" i="18"/>
  <c r="AK119" i="18"/>
  <c r="AK239" i="18"/>
  <c r="AK144" i="18"/>
  <c r="AK248" i="18"/>
  <c r="AK24" i="18"/>
  <c r="AK227" i="18"/>
  <c r="AK51" i="18"/>
  <c r="AK179" i="18"/>
  <c r="AK320" i="18"/>
  <c r="AK339" i="18"/>
  <c r="AK310" i="18"/>
  <c r="AK301" i="18"/>
  <c r="AK269" i="18"/>
  <c r="AK265" i="18"/>
  <c r="AK230" i="18"/>
  <c r="AK194" i="18"/>
  <c r="AK233" i="18"/>
  <c r="AK189" i="18"/>
  <c r="AK161" i="18"/>
  <c r="AK162" i="18"/>
  <c r="AK129" i="18"/>
  <c r="AK102" i="18"/>
  <c r="AK105" i="18"/>
  <c r="AK54" i="18"/>
  <c r="AK74" i="18"/>
  <c r="AK89" i="18"/>
  <c r="AK17" i="18"/>
  <c r="AK18" i="18"/>
  <c r="AK25" i="18"/>
  <c r="AK111" i="18"/>
  <c r="AK348" i="18"/>
  <c r="AK200" i="18"/>
  <c r="AK296" i="18"/>
  <c r="AK116" i="18"/>
  <c r="AK311" i="18"/>
  <c r="AK75" i="18"/>
  <c r="AK203" i="18"/>
  <c r="AK220" i="18"/>
  <c r="AK287" i="18"/>
  <c r="AK304" i="18"/>
  <c r="AK7" i="18"/>
  <c r="AK135" i="18"/>
  <c r="AK345" i="18"/>
  <c r="AK188" i="18"/>
  <c r="AK280" i="18"/>
  <c r="AK56" i="18"/>
  <c r="AK241" i="18"/>
  <c r="AK67" i="18"/>
  <c r="AK195" i="18"/>
  <c r="AK228" i="18"/>
  <c r="AK350" i="18"/>
  <c r="AK334" i="18"/>
  <c r="AK298" i="18"/>
  <c r="AK286" i="18"/>
  <c r="AK258" i="18"/>
  <c r="AK246" i="18"/>
  <c r="AK226" i="18"/>
  <c r="AK235" i="18"/>
  <c r="AK221" i="18"/>
  <c r="AK170" i="18"/>
  <c r="AK154" i="18"/>
  <c r="AK157" i="18"/>
  <c r="AK122" i="18"/>
  <c r="AK130" i="18"/>
  <c r="AK133" i="18"/>
  <c r="AK90" i="18"/>
  <c r="AK69" i="18"/>
  <c r="AK77" i="18"/>
  <c r="AK50" i="18"/>
  <c r="AK46" i="18"/>
  <c r="AK10" i="18"/>
  <c r="AK127" i="18"/>
  <c r="AK313" i="18"/>
  <c r="AK208" i="18"/>
  <c r="AK328" i="18"/>
  <c r="AK124" i="18"/>
  <c r="AK327" i="18"/>
  <c r="AK91" i="18"/>
  <c r="AK219" i="18"/>
  <c r="AK323" i="18"/>
  <c r="AK351" i="18"/>
  <c r="AK243" i="18"/>
  <c r="AK23" i="18"/>
  <c r="AK151" i="18"/>
  <c r="AK12" i="18"/>
  <c r="AK196" i="18"/>
  <c r="AK312" i="18"/>
  <c r="AK104" i="18"/>
  <c r="AK247" i="18"/>
  <c r="AK83" i="18"/>
  <c r="AK211" i="18"/>
  <c r="AK292" i="18"/>
  <c r="AK297" i="18"/>
  <c r="AK224" i="18"/>
  <c r="AK349" i="18"/>
  <c r="AK330" i="18"/>
  <c r="AK314" i="18"/>
  <c r="AK282" i="18"/>
  <c r="AK251" i="18"/>
  <c r="AK254" i="18"/>
  <c r="AK198" i="18"/>
  <c r="AK201" i="18"/>
  <c r="AK214" i="18"/>
  <c r="AK165" i="18"/>
  <c r="AK173" i="18"/>
  <c r="AK174" i="18"/>
  <c r="AK106" i="18"/>
  <c r="AK109" i="18"/>
  <c r="AK110" i="18"/>
  <c r="AK85" i="18"/>
  <c r="AK86" i="18"/>
  <c r="AK70" i="18"/>
  <c r="AK45" i="18"/>
  <c r="AK38" i="18"/>
  <c r="AK15" i="18"/>
  <c r="AK143" i="18"/>
  <c r="AK335" i="18"/>
  <c r="AK288" i="18"/>
  <c r="AK261" i="18"/>
  <c r="AK176" i="18"/>
  <c r="AK309" i="18"/>
  <c r="AK107" i="18"/>
  <c r="AK252" i="18"/>
  <c r="AK260" i="18"/>
  <c r="AK40" i="18"/>
  <c r="AK275" i="18"/>
  <c r="AK39" i="18"/>
  <c r="AK167" i="18"/>
  <c r="AK20" i="18"/>
  <c r="AK204" i="18"/>
  <c r="AK325" i="18"/>
  <c r="AK112" i="18"/>
  <c r="AK305" i="18"/>
  <c r="AK99" i="18"/>
  <c r="AK319" i="18"/>
  <c r="AK225" i="18"/>
  <c r="AK36" i="18"/>
  <c r="AK352" i="18"/>
  <c r="AK223" i="18"/>
  <c r="AK284" i="18"/>
  <c r="AK48" i="18"/>
  <c r="AK68" i="18"/>
  <c r="AK156" i="18"/>
  <c r="AK216" i="18"/>
  <c r="AK259" i="18"/>
  <c r="AK273" i="18"/>
  <c r="AT346" i="18"/>
  <c r="U345" i="10" s="1"/>
  <c r="AT331" i="18"/>
  <c r="U330" i="10" s="1"/>
  <c r="AT338" i="18"/>
  <c r="U337" i="10" s="1"/>
  <c r="AT333" i="18"/>
  <c r="U332" i="10" s="1"/>
  <c r="AT315" i="18"/>
  <c r="U314" i="10" s="1"/>
  <c r="AT298" i="18"/>
  <c r="U297" i="10" s="1"/>
  <c r="AT283" i="18"/>
  <c r="U282" i="10" s="1"/>
  <c r="AT265" i="18"/>
  <c r="U264" i="10" s="1"/>
  <c r="AT258" i="18"/>
  <c r="U257" i="10" s="1"/>
  <c r="AT249" i="18"/>
  <c r="U248" i="10" s="1"/>
  <c r="AT251" i="18"/>
  <c r="U250" i="10" s="1"/>
  <c r="AT205" i="18"/>
  <c r="U204" i="10" s="1"/>
  <c r="AT224" i="18"/>
  <c r="U223" i="10" s="1"/>
  <c r="AT206" i="18"/>
  <c r="U205" i="10" s="1"/>
  <c r="AT190" i="18"/>
  <c r="U189" i="10" s="1"/>
  <c r="AT157" i="18"/>
  <c r="U156" i="10" s="1"/>
  <c r="AT138" i="18"/>
  <c r="U137" i="10" s="1"/>
  <c r="AT322" i="18"/>
  <c r="U321" i="10" s="1"/>
  <c r="AT310" i="18"/>
  <c r="U309" i="10" s="1"/>
  <c r="AT294" i="18"/>
  <c r="U293" i="10" s="1"/>
  <c r="AT274" i="18"/>
  <c r="U273" i="10" s="1"/>
  <c r="AT262" i="18"/>
  <c r="U261" i="10" s="1"/>
  <c r="AT236" i="18"/>
  <c r="U235" i="10" s="1"/>
  <c r="AT242" i="18"/>
  <c r="U241" i="10" s="1"/>
  <c r="AT209" i="18"/>
  <c r="U208" i="10" s="1"/>
  <c r="AT217" i="18"/>
  <c r="U216" i="10" s="1"/>
  <c r="AT218" i="18"/>
  <c r="U217" i="10" s="1"/>
  <c r="AT174" i="18"/>
  <c r="U173" i="10" s="1"/>
  <c r="AT186" i="18"/>
  <c r="U185" i="10" s="1"/>
  <c r="AT153" i="18"/>
  <c r="U152" i="10" s="1"/>
  <c r="AT165" i="18"/>
  <c r="U164" i="10" s="1"/>
  <c r="AT182" i="18"/>
  <c r="U181" i="10" s="1"/>
  <c r="AT166" i="18"/>
  <c r="U165" i="10" s="1"/>
  <c r="AT169" i="18"/>
  <c r="U168" i="10" s="1"/>
  <c r="AT133" i="18"/>
  <c r="U132" i="10" s="1"/>
  <c r="AT342" i="18"/>
  <c r="U341" i="10" s="1"/>
  <c r="AT326" i="18"/>
  <c r="U325" i="10" s="1"/>
  <c r="AT290" i="18"/>
  <c r="U289" i="10" s="1"/>
  <c r="AT246" i="18"/>
  <c r="U245" i="10" s="1"/>
  <c r="AT214" i="18"/>
  <c r="U213" i="10" s="1"/>
  <c r="AT198" i="18"/>
  <c r="U197" i="10" s="1"/>
  <c r="AT101" i="18"/>
  <c r="U100" i="10" s="1"/>
  <c r="AT114" i="18"/>
  <c r="U113" i="10" s="1"/>
  <c r="AT89" i="18"/>
  <c r="U88" i="10" s="1"/>
  <c r="AT66" i="18"/>
  <c r="U65" i="10" s="1"/>
  <c r="AT78" i="18"/>
  <c r="U77" i="10" s="1"/>
  <c r="AT57" i="18"/>
  <c r="U56" i="10" s="1"/>
  <c r="AT29" i="18"/>
  <c r="U28" i="10" s="1"/>
  <c r="AT38" i="18"/>
  <c r="U37" i="10" s="1"/>
  <c r="AT276" i="18"/>
  <c r="U275" i="10" s="1"/>
  <c r="AT48" i="18"/>
  <c r="U47" i="10" s="1"/>
  <c r="AT176" i="18"/>
  <c r="U175" i="10" s="1"/>
  <c r="AT7" i="18"/>
  <c r="U6" i="10" s="1"/>
  <c r="AT71" i="18"/>
  <c r="U70" i="10" s="1"/>
  <c r="AT135" i="18"/>
  <c r="U134" i="10" s="1"/>
  <c r="AT199" i="18"/>
  <c r="U198" i="10" s="1"/>
  <c r="AT300" i="18"/>
  <c r="U299" i="10" s="1"/>
  <c r="AT36" i="18"/>
  <c r="U35" i="10" s="1"/>
  <c r="AT164" i="18"/>
  <c r="U163" i="10" s="1"/>
  <c r="AT323" i="18"/>
  <c r="U322" i="10" s="1"/>
  <c r="AT229" i="18"/>
  <c r="U228" i="10" s="1"/>
  <c r="AT351" i="18"/>
  <c r="U350" i="10" s="1"/>
  <c r="AT243" i="18"/>
  <c r="U242" i="10" s="1"/>
  <c r="AT277" i="18"/>
  <c r="U276" i="10" s="1"/>
  <c r="AT345" i="18"/>
  <c r="U344" i="10" s="1"/>
  <c r="AT56" i="18"/>
  <c r="U55" i="10" s="1"/>
  <c r="AT184" i="18"/>
  <c r="U183" i="10" s="1"/>
  <c r="AT305" i="18"/>
  <c r="U304" i="10" s="1"/>
  <c r="AT43" i="18"/>
  <c r="U42" i="10" s="1"/>
  <c r="AT107" i="18"/>
  <c r="U106" i="10" s="1"/>
  <c r="AT171" i="18"/>
  <c r="U170" i="10" s="1"/>
  <c r="AT12" i="18"/>
  <c r="U11" i="10" s="1"/>
  <c r="AT140" i="18"/>
  <c r="U139" i="10" s="1"/>
  <c r="AT231" i="18"/>
  <c r="U230" i="10" s="1"/>
  <c r="AT349" i="18"/>
  <c r="U348" i="10" s="1"/>
  <c r="AT299" i="18"/>
  <c r="U298" i="10" s="1"/>
  <c r="AT301" i="18"/>
  <c r="U300" i="10" s="1"/>
  <c r="AT282" i="18"/>
  <c r="U281" i="10" s="1"/>
  <c r="AT278" i="18"/>
  <c r="U277" i="10" s="1"/>
  <c r="AT253" i="18"/>
  <c r="U252" i="10" s="1"/>
  <c r="AT238" i="18"/>
  <c r="U237" i="10" s="1"/>
  <c r="AT235" i="18"/>
  <c r="U234" i="10" s="1"/>
  <c r="AT201" i="18"/>
  <c r="U200" i="10" s="1"/>
  <c r="AT193" i="18"/>
  <c r="U192" i="10" s="1"/>
  <c r="AT154" i="18"/>
  <c r="U153" i="10" s="1"/>
  <c r="AT134" i="18"/>
  <c r="U133" i="10" s="1"/>
  <c r="AT141" i="18"/>
  <c r="U140" i="10" s="1"/>
  <c r="AT86" i="18"/>
  <c r="U85" i="10" s="1"/>
  <c r="AT50" i="18"/>
  <c r="U49" i="10" s="1"/>
  <c r="AT26" i="18"/>
  <c r="U25" i="10" s="1"/>
  <c r="AT264" i="18"/>
  <c r="U263" i="10" s="1"/>
  <c r="AT335" i="18"/>
  <c r="U334" i="10" s="1"/>
  <c r="AT64" i="18"/>
  <c r="U63" i="10" s="1"/>
  <c r="AT192" i="18"/>
  <c r="U191" i="10" s="1"/>
  <c r="AT280" i="18"/>
  <c r="U279" i="10" s="1"/>
  <c r="AT15" i="18"/>
  <c r="U14" i="10" s="1"/>
  <c r="AT79" i="18"/>
  <c r="U78" i="10" s="1"/>
  <c r="AT143" i="18"/>
  <c r="U142" i="10" s="1"/>
  <c r="AT207" i="18"/>
  <c r="U206" i="10" s="1"/>
  <c r="AT52" i="18"/>
  <c r="U51" i="10" s="1"/>
  <c r="AT180" i="18"/>
  <c r="U179" i="10" s="1"/>
  <c r="AT275" i="18"/>
  <c r="U274" i="10" s="1"/>
  <c r="AT72" i="18"/>
  <c r="U71" i="10" s="1"/>
  <c r="AT200" i="18"/>
  <c r="U199" i="10" s="1"/>
  <c r="AT332" i="18"/>
  <c r="U331" i="10" s="1"/>
  <c r="AT308" i="18"/>
  <c r="U307" i="10" s="1"/>
  <c r="AT344" i="18"/>
  <c r="U343" i="10" s="1"/>
  <c r="AT51" i="18"/>
  <c r="U50" i="10" s="1"/>
  <c r="AT115" i="18"/>
  <c r="U114" i="10" s="1"/>
  <c r="AT179" i="18"/>
  <c r="U178" i="10" s="1"/>
  <c r="AT28" i="18"/>
  <c r="U27" i="10" s="1"/>
  <c r="AT156" i="18"/>
  <c r="U155" i="10" s="1"/>
  <c r="AT318" i="18"/>
  <c r="U317" i="10" s="1"/>
  <c r="AT306" i="18"/>
  <c r="U305" i="10" s="1"/>
  <c r="AT267" i="18"/>
  <c r="U266" i="10" s="1"/>
  <c r="AT250" i="18"/>
  <c r="U249" i="10" s="1"/>
  <c r="AT189" i="18"/>
  <c r="U188" i="10" s="1"/>
  <c r="AT194" i="18"/>
  <c r="U193" i="10" s="1"/>
  <c r="AT149" i="18"/>
  <c r="U148" i="10" s="1"/>
  <c r="AT106" i="18"/>
  <c r="U105" i="10" s="1"/>
  <c r="AT130" i="18"/>
  <c r="U129" i="10" s="1"/>
  <c r="AT137" i="18"/>
  <c r="U136" i="10" s="1"/>
  <c r="AT126" i="18"/>
  <c r="U125" i="10" s="1"/>
  <c r="AT61" i="18"/>
  <c r="U60" i="10" s="1"/>
  <c r="AT54" i="18"/>
  <c r="U53" i="10" s="1"/>
  <c r="AT81" i="18"/>
  <c r="U80" i="10" s="1"/>
  <c r="AT14" i="18"/>
  <c r="U13" i="10" s="1"/>
  <c r="AT34" i="18"/>
  <c r="U33" i="10" s="1"/>
  <c r="AT45" i="18"/>
  <c r="U44" i="10" s="1"/>
  <c r="AT33" i="18"/>
  <c r="U32" i="10" s="1"/>
  <c r="AT22" i="18"/>
  <c r="U21" i="10" s="1"/>
  <c r="AT293" i="18"/>
  <c r="U292" i="10" s="1"/>
  <c r="AT348" i="18"/>
  <c r="U347" i="10" s="1"/>
  <c r="AT80" i="18"/>
  <c r="U79" i="10" s="1"/>
  <c r="AT208" i="18"/>
  <c r="U207" i="10" s="1"/>
  <c r="AT311" i="18"/>
  <c r="U310" i="10" s="1"/>
  <c r="AT309" i="18"/>
  <c r="U308" i="10" s="1"/>
  <c r="AT23" i="18"/>
  <c r="U22" i="10" s="1"/>
  <c r="AT87" i="18"/>
  <c r="U86" i="10" s="1"/>
  <c r="AT151" i="18"/>
  <c r="U150" i="10" s="1"/>
  <c r="AT215" i="18"/>
  <c r="U214" i="10" s="1"/>
  <c r="AT329" i="18"/>
  <c r="U328" i="10" s="1"/>
  <c r="AT68" i="18"/>
  <c r="U67" i="10" s="1"/>
  <c r="AT196" i="18"/>
  <c r="U195" i="10" s="1"/>
  <c r="AT343" i="18"/>
  <c r="U342" i="10" s="1"/>
  <c r="AT328" i="18"/>
  <c r="U327" i="10" s="1"/>
  <c r="AT353" i="18"/>
  <c r="U352" i="10" s="1"/>
  <c r="AT347" i="18"/>
  <c r="U346" i="10" s="1"/>
  <c r="AT88" i="18"/>
  <c r="U87" i="10" s="1"/>
  <c r="AT216" i="18"/>
  <c r="U215" i="10" s="1"/>
  <c r="AT255" i="18"/>
  <c r="U254" i="10" s="1"/>
  <c r="AT227" i="18"/>
  <c r="U226" i="10" s="1"/>
  <c r="AT324" i="18"/>
  <c r="U323" i="10" s="1"/>
  <c r="AT59" i="18"/>
  <c r="U58" i="10" s="1"/>
  <c r="AT123" i="18"/>
  <c r="U122" i="10" s="1"/>
  <c r="AT187" i="18"/>
  <c r="U186" i="10" s="1"/>
  <c r="AT319" i="18"/>
  <c r="U318" i="10" s="1"/>
  <c r="AT44" i="18"/>
  <c r="U43" i="10" s="1"/>
  <c r="AT172" i="18"/>
  <c r="U171" i="10" s="1"/>
  <c r="AT352" i="18"/>
  <c r="U351" i="10" s="1"/>
  <c r="AT302" i="18"/>
  <c r="U301" i="10" s="1"/>
  <c r="AT269" i="18"/>
  <c r="U268" i="10" s="1"/>
  <c r="AT237" i="18"/>
  <c r="U236" i="10" s="1"/>
  <c r="AT240" i="18"/>
  <c r="U239" i="10" s="1"/>
  <c r="AT230" i="18"/>
  <c r="U229" i="10" s="1"/>
  <c r="AT222" i="18"/>
  <c r="U221" i="10" s="1"/>
  <c r="AT181" i="18"/>
  <c r="U180" i="10" s="1"/>
  <c r="AT185" i="18"/>
  <c r="U184" i="10" s="1"/>
  <c r="AT150" i="18"/>
  <c r="U149" i="10" s="1"/>
  <c r="AT162" i="18"/>
  <c r="U161" i="10" s="1"/>
  <c r="AT110" i="18"/>
  <c r="U109" i="10" s="1"/>
  <c r="AT121" i="18"/>
  <c r="U120" i="10" s="1"/>
  <c r="AT98" i="18"/>
  <c r="U97" i="10" s="1"/>
  <c r="AT74" i="18"/>
  <c r="U73" i="10" s="1"/>
  <c r="AT10" i="18"/>
  <c r="U9" i="10" s="1"/>
  <c r="AT42" i="18"/>
  <c r="U41" i="10" s="1"/>
  <c r="AT17" i="18"/>
  <c r="U16" i="10" s="1"/>
  <c r="AT297" i="18"/>
  <c r="U296" i="10" s="1"/>
  <c r="AT259" i="18"/>
  <c r="U258" i="10" s="1"/>
  <c r="AT96" i="18"/>
  <c r="U95" i="10" s="1"/>
  <c r="AT232" i="18"/>
  <c r="U231" i="10" s="1"/>
  <c r="AT327" i="18"/>
  <c r="U326" i="10" s="1"/>
  <c r="AT341" i="18"/>
  <c r="U340" i="10" s="1"/>
  <c r="AT31" i="18"/>
  <c r="U30" i="10" s="1"/>
  <c r="AT95" i="18"/>
  <c r="U94" i="10" s="1"/>
  <c r="AT159" i="18"/>
  <c r="U158" i="10" s="1"/>
  <c r="AT223" i="18"/>
  <c r="U222" i="10" s="1"/>
  <c r="AT84" i="18"/>
  <c r="U83" i="10" s="1"/>
  <c r="AT212" i="18"/>
  <c r="U211" i="10" s="1"/>
  <c r="AT287" i="18"/>
  <c r="U286" i="10" s="1"/>
  <c r="AT104" i="18"/>
  <c r="U103" i="10" s="1"/>
  <c r="AT67" i="18"/>
  <c r="U66" i="10" s="1"/>
  <c r="AT131" i="18"/>
  <c r="U130" i="10" s="1"/>
  <c r="AT195" i="18"/>
  <c r="U194" i="10" s="1"/>
  <c r="AT60" i="18"/>
  <c r="U59" i="10" s="1"/>
  <c r="AT188" i="18"/>
  <c r="U187" i="10" s="1"/>
  <c r="AT295" i="18"/>
  <c r="U294" i="10" s="1"/>
  <c r="AT334" i="18"/>
  <c r="U333" i="10" s="1"/>
  <c r="AT304" i="18"/>
  <c r="U303" i="10" s="1"/>
  <c r="AT288" i="18"/>
  <c r="U287" i="10" s="1"/>
  <c r="AT268" i="18"/>
  <c r="U267" i="10" s="1"/>
  <c r="AT254" i="18"/>
  <c r="U253" i="10" s="1"/>
  <c r="AT129" i="18"/>
  <c r="U128" i="10" s="1"/>
  <c r="AT146" i="18"/>
  <c r="U145" i="10" s="1"/>
  <c r="AT125" i="18"/>
  <c r="U124" i="10" s="1"/>
  <c r="AT102" i="18"/>
  <c r="U101" i="10" s="1"/>
  <c r="AT77" i="18"/>
  <c r="U76" i="10" s="1"/>
  <c r="AT90" i="18"/>
  <c r="U89" i="10" s="1"/>
  <c r="AT93" i="18"/>
  <c r="U92" i="10" s="1"/>
  <c r="AT69" i="18"/>
  <c r="U68" i="10" s="1"/>
  <c r="AT65" i="18"/>
  <c r="U64" i="10" s="1"/>
  <c r="AT49" i="18"/>
  <c r="U48" i="10" s="1"/>
  <c r="AT37" i="18"/>
  <c r="U36" i="10" s="1"/>
  <c r="AT13" i="18"/>
  <c r="U12" i="10" s="1"/>
  <c r="AT284" i="18"/>
  <c r="U283" i="10" s="1"/>
  <c r="AT112" i="18"/>
  <c r="U111" i="10" s="1"/>
  <c r="AT261" i="18"/>
  <c r="U260" i="10" s="1"/>
  <c r="AT39" i="18"/>
  <c r="U38" i="10" s="1"/>
  <c r="AT103" i="18"/>
  <c r="U102" i="10" s="1"/>
  <c r="AT167" i="18"/>
  <c r="U166" i="10" s="1"/>
  <c r="AT100" i="18"/>
  <c r="U99" i="10" s="1"/>
  <c r="AT228" i="18"/>
  <c r="U227" i="10" s="1"/>
  <c r="AT336" i="18"/>
  <c r="U335" i="10" s="1"/>
  <c r="AT239" i="18"/>
  <c r="U238" i="10" s="1"/>
  <c r="AT120" i="18"/>
  <c r="U119" i="10" s="1"/>
  <c r="AT257" i="18"/>
  <c r="U256" i="10" s="1"/>
  <c r="AT296" i="18"/>
  <c r="U295" i="10" s="1"/>
  <c r="AT271" i="18"/>
  <c r="U270" i="10" s="1"/>
  <c r="AT11" i="18"/>
  <c r="U10" i="10" s="1"/>
  <c r="AT75" i="18"/>
  <c r="U74" i="10" s="1"/>
  <c r="AT139" i="18"/>
  <c r="U138" i="10" s="1"/>
  <c r="AT203" i="18"/>
  <c r="U202" i="10" s="1"/>
  <c r="AT76" i="18"/>
  <c r="U75" i="10" s="1"/>
  <c r="AT204" i="18"/>
  <c r="U203" i="10" s="1"/>
  <c r="AT337" i="18"/>
  <c r="U336" i="10" s="1"/>
  <c r="AT330" i="18"/>
  <c r="U329" i="10" s="1"/>
  <c r="AT285" i="18"/>
  <c r="U284" i="10" s="1"/>
  <c r="AT270" i="18"/>
  <c r="U269" i="10" s="1"/>
  <c r="AT256" i="18"/>
  <c r="U255" i="10" s="1"/>
  <c r="AT226" i="18"/>
  <c r="U225" i="10" s="1"/>
  <c r="AT213" i="18"/>
  <c r="U212" i="10" s="1"/>
  <c r="AT202" i="18"/>
  <c r="U201" i="10" s="1"/>
  <c r="AT177" i="18"/>
  <c r="U176" i="10" s="1"/>
  <c r="AT178" i="18"/>
  <c r="U177" i="10" s="1"/>
  <c r="AT145" i="18"/>
  <c r="U144" i="10" s="1"/>
  <c r="AT117" i="18"/>
  <c r="U116" i="10" s="1"/>
  <c r="AT122" i="18"/>
  <c r="U121" i="10" s="1"/>
  <c r="AT142" i="18"/>
  <c r="U141" i="10" s="1"/>
  <c r="AT70" i="18"/>
  <c r="U69" i="10" s="1"/>
  <c r="AT82" i="18"/>
  <c r="U81" i="10" s="1"/>
  <c r="AT73" i="18"/>
  <c r="U72" i="10" s="1"/>
  <c r="AT85" i="18"/>
  <c r="U84" i="10" s="1"/>
  <c r="AT58" i="18"/>
  <c r="U57" i="10" s="1"/>
  <c r="AT30" i="18"/>
  <c r="U29" i="10" s="1"/>
  <c r="AT6" i="18"/>
  <c r="U5" i="10" s="1"/>
  <c r="AT128" i="18"/>
  <c r="U127" i="10" s="1"/>
  <c r="AT47" i="18"/>
  <c r="U46" i="10" s="1"/>
  <c r="AT111" i="18"/>
  <c r="U110" i="10" s="1"/>
  <c r="AT175" i="18"/>
  <c r="U174" i="10" s="1"/>
  <c r="AT116" i="18"/>
  <c r="U115" i="10" s="1"/>
  <c r="AT316" i="18"/>
  <c r="U315" i="10" s="1"/>
  <c r="AT339" i="18"/>
  <c r="U338" i="10" s="1"/>
  <c r="AT279" i="18"/>
  <c r="U278" i="10" s="1"/>
  <c r="AT8" i="18"/>
  <c r="U7" i="10" s="1"/>
  <c r="AT136" i="18"/>
  <c r="U135" i="10" s="1"/>
  <c r="AT260" i="18"/>
  <c r="U259" i="10" s="1"/>
  <c r="AT325" i="18"/>
  <c r="U324" i="10" s="1"/>
  <c r="AT281" i="18"/>
  <c r="U280" i="10" s="1"/>
  <c r="AT241" i="18"/>
  <c r="U240" i="10" s="1"/>
  <c r="AT19" i="18"/>
  <c r="U18" i="10" s="1"/>
  <c r="AT83" i="18"/>
  <c r="U82" i="10" s="1"/>
  <c r="AT147" i="18"/>
  <c r="U146" i="10" s="1"/>
  <c r="AT211" i="18"/>
  <c r="U210" i="10" s="1"/>
  <c r="AT92" i="18"/>
  <c r="U91" i="10" s="1"/>
  <c r="AT220" i="18"/>
  <c r="U219" i="10" s="1"/>
  <c r="AT340" i="18"/>
  <c r="U339" i="10" s="1"/>
  <c r="AT350" i="18"/>
  <c r="U349" i="10" s="1"/>
  <c r="AT252" i="18"/>
  <c r="U251" i="10" s="1"/>
  <c r="AT234" i="18"/>
  <c r="U233" i="10" s="1"/>
  <c r="AT210" i="18"/>
  <c r="U209" i="10" s="1"/>
  <c r="AT197" i="18"/>
  <c r="U196" i="10" s="1"/>
  <c r="AT170" i="18"/>
  <c r="U169" i="10" s="1"/>
  <c r="AT173" i="18"/>
  <c r="U172" i="10" s="1"/>
  <c r="AT113" i="18"/>
  <c r="U112" i="10" s="1"/>
  <c r="AT109" i="18"/>
  <c r="U108" i="10" s="1"/>
  <c r="AT105" i="18"/>
  <c r="U104" i="10" s="1"/>
  <c r="AT97" i="18"/>
  <c r="U96" i="10" s="1"/>
  <c r="AT53" i="18"/>
  <c r="U52" i="10" s="1"/>
  <c r="AT25" i="18"/>
  <c r="U24" i="10" s="1"/>
  <c r="AT21" i="18"/>
  <c r="U20" i="10" s="1"/>
  <c r="AT320" i="18"/>
  <c r="U319" i="10" s="1"/>
  <c r="AT16" i="18"/>
  <c r="U15" i="10" s="1"/>
  <c r="AT144" i="18"/>
  <c r="U143" i="10" s="1"/>
  <c r="AT291" i="18"/>
  <c r="U290" i="10" s="1"/>
  <c r="AT55" i="18"/>
  <c r="U54" i="10" s="1"/>
  <c r="AT119" i="18"/>
  <c r="U118" i="10" s="1"/>
  <c r="AT183" i="18"/>
  <c r="U182" i="10" s="1"/>
  <c r="AT132" i="18"/>
  <c r="U131" i="10" s="1"/>
  <c r="AT289" i="18"/>
  <c r="U288" i="10" s="1"/>
  <c r="AT24" i="18"/>
  <c r="U23" i="10" s="1"/>
  <c r="AT152" i="18"/>
  <c r="U151" i="10" s="1"/>
  <c r="AT247" i="18"/>
  <c r="U246" i="10" s="1"/>
  <c r="AT27" i="18"/>
  <c r="U26" i="10" s="1"/>
  <c r="AT91" i="18"/>
  <c r="U90" i="10" s="1"/>
  <c r="AT155" i="18"/>
  <c r="U154" i="10" s="1"/>
  <c r="AT219" i="18"/>
  <c r="U218" i="10" s="1"/>
  <c r="AT108" i="18"/>
  <c r="U107" i="10" s="1"/>
  <c r="AT317" i="18"/>
  <c r="U316" i="10" s="1"/>
  <c r="AT314" i="18"/>
  <c r="U313" i="10" s="1"/>
  <c r="AT286" i="18"/>
  <c r="U285" i="10" s="1"/>
  <c r="AT266" i="18"/>
  <c r="U265" i="10" s="1"/>
  <c r="AT272" i="18"/>
  <c r="U271" i="10" s="1"/>
  <c r="AT233" i="18"/>
  <c r="U232" i="10" s="1"/>
  <c r="AT221" i="18"/>
  <c r="U220" i="10" s="1"/>
  <c r="AT158" i="18"/>
  <c r="U157" i="10" s="1"/>
  <c r="AT161" i="18"/>
  <c r="U160" i="10" s="1"/>
  <c r="AT118" i="18"/>
  <c r="U117" i="10" s="1"/>
  <c r="AT94" i="18"/>
  <c r="U93" i="10" s="1"/>
  <c r="AT62" i="18"/>
  <c r="U61" i="10" s="1"/>
  <c r="AT46" i="18"/>
  <c r="U45" i="10" s="1"/>
  <c r="AT41" i="18"/>
  <c r="U40" i="10" s="1"/>
  <c r="AT18" i="18"/>
  <c r="U17" i="10" s="1"/>
  <c r="AT9" i="18"/>
  <c r="U8" i="10" s="1"/>
  <c r="AT273" i="18"/>
  <c r="U272" i="10" s="1"/>
  <c r="AT312" i="18"/>
  <c r="U311" i="10" s="1"/>
  <c r="AT313" i="18"/>
  <c r="U312" i="10" s="1"/>
  <c r="AT32" i="18"/>
  <c r="U31" i="10" s="1"/>
  <c r="AT160" i="18"/>
  <c r="U159" i="10" s="1"/>
  <c r="AT263" i="18"/>
  <c r="U262" i="10" s="1"/>
  <c r="AT307" i="18"/>
  <c r="U306" i="10" s="1"/>
  <c r="AT244" i="18"/>
  <c r="U243" i="10" s="1"/>
  <c r="AT63" i="18"/>
  <c r="U62" i="10" s="1"/>
  <c r="AT127" i="18"/>
  <c r="U126" i="10" s="1"/>
  <c r="AT191" i="18"/>
  <c r="U190" i="10" s="1"/>
  <c r="AT20" i="18"/>
  <c r="U19" i="10" s="1"/>
  <c r="AT148" i="18"/>
  <c r="U147" i="10" s="1"/>
  <c r="AT292" i="18"/>
  <c r="U291" i="10" s="1"/>
  <c r="AT321" i="18"/>
  <c r="U320" i="10" s="1"/>
  <c r="AT248" i="18"/>
  <c r="U247" i="10" s="1"/>
  <c r="AT40" i="18"/>
  <c r="U39" i="10" s="1"/>
  <c r="AT168" i="18"/>
  <c r="U167" i="10" s="1"/>
  <c r="AT303" i="18"/>
  <c r="U302" i="10" s="1"/>
  <c r="AT245" i="18"/>
  <c r="U244" i="10" s="1"/>
  <c r="AT35" i="18"/>
  <c r="U34" i="10" s="1"/>
  <c r="AT99" i="18"/>
  <c r="U98" i="10" s="1"/>
  <c r="AT163" i="18"/>
  <c r="U162" i="10" s="1"/>
  <c r="AT124" i="18"/>
  <c r="U123" i="10" s="1"/>
  <c r="AT225" i="18"/>
  <c r="U224" i="10" s="1"/>
  <c r="CE343" i="18"/>
  <c r="CE341" i="18"/>
  <c r="CE323" i="18"/>
  <c r="CE349" i="18"/>
  <c r="CE299" i="18"/>
  <c r="CE294" i="18"/>
  <c r="CE286" i="18"/>
  <c r="CE296" i="18"/>
  <c r="CE288" i="18"/>
  <c r="CE259" i="18"/>
  <c r="CE292" i="18"/>
  <c r="CE242" i="18"/>
  <c r="CE234" i="18"/>
  <c r="CE239" i="18"/>
  <c r="CE263" i="18"/>
  <c r="CE236" i="18"/>
  <c r="CE206" i="18"/>
  <c r="CE187" i="18"/>
  <c r="CE209" i="18"/>
  <c r="CE211" i="18"/>
  <c r="CE168" i="18"/>
  <c r="CE152" i="18"/>
  <c r="CE178" i="18"/>
  <c r="CE157" i="18"/>
  <c r="CE171" i="18"/>
  <c r="CE156" i="18"/>
  <c r="CE125" i="18"/>
  <c r="CE109" i="18"/>
  <c r="CE142" i="18"/>
  <c r="CE124" i="18"/>
  <c r="CE107" i="18"/>
  <c r="CE90" i="18"/>
  <c r="CE57" i="18"/>
  <c r="CE86" i="18"/>
  <c r="CE58" i="18"/>
  <c r="CE56" i="18"/>
  <c r="CE91" i="18"/>
  <c r="CE51" i="18"/>
  <c r="CE37" i="18"/>
  <c r="CE39" i="18"/>
  <c r="CE352" i="18"/>
  <c r="CE344" i="18"/>
  <c r="CE334" i="18"/>
  <c r="CE317" i="18"/>
  <c r="CE333" i="18"/>
  <c r="CE298" i="18"/>
  <c r="CE318" i="18"/>
  <c r="CE283" i="18"/>
  <c r="CE280" i="18"/>
  <c r="CE278" i="18"/>
  <c r="CE245" i="18"/>
  <c r="CE285" i="18"/>
  <c r="CE257" i="18"/>
  <c r="CE232" i="18"/>
  <c r="CE265" i="18"/>
  <c r="CE262" i="18"/>
  <c r="CE225" i="18"/>
  <c r="CE204" i="18"/>
  <c r="CE227" i="18"/>
  <c r="CE199" i="18"/>
  <c r="CE205" i="18"/>
  <c r="CE155" i="18"/>
  <c r="CE179" i="18"/>
  <c r="CE176" i="18"/>
  <c r="CE191" i="18"/>
  <c r="CE159" i="18"/>
  <c r="CE134" i="18"/>
  <c r="CE118" i="18"/>
  <c r="CE100" i="18"/>
  <c r="CE140" i="18"/>
  <c r="CE110" i="18"/>
  <c r="CE101" i="18"/>
  <c r="CE85" i="18"/>
  <c r="CE98" i="18"/>
  <c r="CE81" i="18"/>
  <c r="CE53" i="18"/>
  <c r="CE92" i="18"/>
  <c r="CE79" i="18"/>
  <c r="CE43" i="18"/>
  <c r="CE48" i="18"/>
  <c r="CE46" i="18"/>
  <c r="CE23" i="18"/>
  <c r="CE350" i="18"/>
  <c r="CE340" i="18"/>
  <c r="CE345" i="18"/>
  <c r="CE338" i="18"/>
  <c r="CE306" i="18"/>
  <c r="CE316" i="18"/>
  <c r="CE311" i="18"/>
  <c r="CE282" i="18"/>
  <c r="CE291" i="18"/>
  <c r="CE272" i="18"/>
  <c r="CE244" i="18"/>
  <c r="CE284" i="18"/>
  <c r="CE249" i="18"/>
  <c r="CE229" i="18"/>
  <c r="CE264" i="18"/>
  <c r="CE238" i="18"/>
  <c r="CE224" i="18"/>
  <c r="CE190" i="18"/>
  <c r="CE226" i="18"/>
  <c r="CE223" i="18"/>
  <c r="CE195" i="18"/>
  <c r="CE149" i="18"/>
  <c r="CE173" i="18"/>
  <c r="CE163" i="18"/>
  <c r="CE174" i="18"/>
  <c r="CE153" i="18"/>
  <c r="CE132" i="18"/>
  <c r="CE116" i="18"/>
  <c r="CE143" i="18"/>
  <c r="CE126" i="18"/>
  <c r="CE108" i="18"/>
  <c r="CE135" i="18"/>
  <c r="CE78" i="18"/>
  <c r="CE93" i="18"/>
  <c r="CE72" i="18"/>
  <c r="CE94" i="18"/>
  <c r="CE82" i="18"/>
  <c r="CE73" i="18"/>
  <c r="CE31" i="18"/>
  <c r="CE40" i="18"/>
  <c r="CE38" i="18"/>
  <c r="CE14" i="18"/>
  <c r="CE20" i="18"/>
  <c r="CE12"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89" i="18"/>
  <c r="CE80" i="18"/>
  <c r="CE66" i="18"/>
  <c r="CE17" i="18"/>
  <c r="CE28" i="18"/>
  <c r="CE36" i="18"/>
  <c r="CE49" i="18"/>
  <c r="CE16" i="18"/>
  <c r="CE25" i="18"/>
  <c r="CE346" i="18"/>
  <c r="CE339" i="18"/>
  <c r="CE328" i="18"/>
  <c r="CE335" i="18"/>
  <c r="CE321" i="18"/>
  <c r="CE315" i="18"/>
  <c r="CE304" i="18"/>
  <c r="CE301" i="18"/>
  <c r="CE276" i="18"/>
  <c r="CE268" i="18"/>
  <c r="CE273" i="18"/>
  <c r="CE258" i="18"/>
  <c r="CE246" i="18"/>
  <c r="CE240" i="18"/>
  <c r="CE251" i="18"/>
  <c r="CE231" i="18"/>
  <c r="CE207" i="18"/>
  <c r="CE228" i="18"/>
  <c r="CE202" i="18"/>
  <c r="CE198" i="18"/>
  <c r="CE194" i="18"/>
  <c r="CE180" i="18"/>
  <c r="CE164" i="18"/>
  <c r="CE148" i="18"/>
  <c r="CE160" i="18"/>
  <c r="CE184" i="18"/>
  <c r="CE113" i="18"/>
  <c r="CE144" i="18"/>
  <c r="CE127" i="18"/>
  <c r="CE111" i="18"/>
  <c r="CE138" i="18"/>
  <c r="CE122" i="18"/>
  <c r="CE63" i="18"/>
  <c r="CE74" i="18"/>
  <c r="CE95" i="18"/>
  <c r="CE83" i="18"/>
  <c r="CE67" i="18"/>
  <c r="CE64" i="18"/>
  <c r="CE8" i="18"/>
  <c r="CE19" i="18"/>
  <c r="CE26" i="18"/>
  <c r="CE342" i="18"/>
  <c r="CE336" i="18"/>
  <c r="CE331" i="18"/>
  <c r="CE325" i="18"/>
  <c r="CE320" i="18"/>
  <c r="CE314" i="18"/>
  <c r="CE281" i="18"/>
  <c r="CE300" i="18"/>
  <c r="CE290" i="18"/>
  <c r="CE293" i="18"/>
  <c r="CE270" i="18"/>
  <c r="CE253" i="18"/>
  <c r="CE260" i="18"/>
  <c r="CE233" i="18"/>
  <c r="CE250" i="18"/>
  <c r="CE220" i="18"/>
  <c r="CE201" i="18"/>
  <c r="CE216" i="18"/>
  <c r="CE200" i="18"/>
  <c r="CE196" i="18"/>
  <c r="CE192" i="18"/>
  <c r="CE167" i="18"/>
  <c r="CE151" i="18"/>
  <c r="CE175" i="18"/>
  <c r="CE146" i="18"/>
  <c r="CE170" i="18"/>
  <c r="CE103" i="18"/>
  <c r="CE130" i="18"/>
  <c r="CE114" i="18"/>
  <c r="CE105" i="18"/>
  <c r="CE136" i="18"/>
  <c r="CE120" i="18"/>
  <c r="CE88" i="18"/>
  <c r="CE69" i="18"/>
  <c r="CE84" i="18"/>
  <c r="CE77" i="18"/>
  <c r="CE61" i="18"/>
  <c r="CE54" i="18"/>
  <c r="CE50" i="18"/>
  <c r="CE13" i="18"/>
  <c r="CE24" i="18"/>
  <c r="CE34"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347" i="18"/>
  <c r="CE322" i="18"/>
  <c r="CE324" i="18"/>
  <c r="CE353" i="18"/>
  <c r="CE312" i="18"/>
  <c r="CE295" i="18"/>
  <c r="CE308" i="18"/>
  <c r="CE302" i="18"/>
  <c r="CE271" i="18"/>
  <c r="CE275" i="18"/>
  <c r="CE266" i="18"/>
  <c r="CE243" i="18"/>
  <c r="CE235" i="18"/>
  <c r="CE261" i="18"/>
  <c r="CE255" i="18"/>
  <c r="CE208" i="18"/>
  <c r="CE213" i="18"/>
  <c r="CE197" i="18"/>
  <c r="CE214" i="18"/>
  <c r="CE217" i="18"/>
  <c r="CE177" i="18"/>
  <c r="CE154" i="18"/>
  <c r="CE185" i="18"/>
  <c r="CE162" i="18"/>
  <c r="CE181" i="18"/>
  <c r="CE158" i="18"/>
  <c r="CE131" i="18"/>
  <c r="CE115" i="18"/>
  <c r="CE99" i="18"/>
  <c r="CE133" i="18"/>
  <c r="CE117" i="18"/>
  <c r="CE104" i="18"/>
  <c r="CE62" i="18"/>
  <c r="CE96" i="18"/>
  <c r="CE65" i="18"/>
  <c r="CE68" i="18"/>
  <c r="CE97" i="18"/>
  <c r="CE44" i="18"/>
  <c r="CE42" i="18"/>
  <c r="CE47" i="18"/>
  <c r="CE9" i="18"/>
  <c r="CE22" i="18"/>
  <c r="CE33" i="18"/>
  <c r="CE35" i="18"/>
  <c r="CE21" i="18"/>
  <c r="CE41" i="18"/>
  <c r="CE11" i="18"/>
  <c r="CE27" i="18"/>
  <c r="CE30" i="18"/>
  <c r="CE10" i="18"/>
  <c r="CE7" i="18"/>
  <c r="CE32" i="18"/>
  <c r="BP8" i="18"/>
  <c r="BP29" i="18"/>
  <c r="BP16" i="18"/>
  <c r="BP30" i="18"/>
  <c r="BP90" i="18"/>
  <c r="BP80" i="18"/>
  <c r="BP58" i="18"/>
  <c r="BP60" i="18"/>
  <c r="BP113" i="18"/>
  <c r="BP101" i="18"/>
  <c r="BP139" i="18"/>
  <c r="BP137" i="18"/>
  <c r="BP125" i="18"/>
  <c r="BP165" i="18"/>
  <c r="BP160" i="18"/>
  <c r="BP150" i="18"/>
  <c r="BP179" i="18"/>
  <c r="BP220" i="18"/>
  <c r="BP199" i="18"/>
  <c r="BP203" i="18"/>
  <c r="BP219" i="18"/>
  <c r="BP252" i="18"/>
  <c r="BP262" i="18"/>
  <c r="BP276" i="18"/>
  <c r="BP257" i="18"/>
  <c r="BP272" i="18"/>
  <c r="BP284" i="18"/>
  <c r="BP300" i="18"/>
  <c r="BP312" i="18"/>
  <c r="BP348" i="18"/>
  <c r="BP350" i="18"/>
  <c r="BP341" i="18"/>
  <c r="BS33" i="18"/>
  <c r="BS13" i="18"/>
  <c r="BS45" i="18"/>
  <c r="BS29" i="18"/>
  <c r="BS46" i="18"/>
  <c r="BS87" i="18"/>
  <c r="BS90" i="18"/>
  <c r="BS80" i="18"/>
  <c r="BS53" i="18"/>
  <c r="BS143" i="18"/>
  <c r="BS131" i="18"/>
  <c r="BS122" i="18"/>
  <c r="BS124" i="18"/>
  <c r="BS150" i="18"/>
  <c r="BS179" i="18"/>
  <c r="BS168" i="18"/>
  <c r="BS159" i="18"/>
  <c r="BS162" i="18"/>
  <c r="BS213" i="18"/>
  <c r="BS220" i="18"/>
  <c r="BS223" i="18"/>
  <c r="BS233" i="18"/>
  <c r="BS242" i="18"/>
  <c r="BS247" i="18"/>
  <c r="BS287" i="18"/>
  <c r="BS285" i="18"/>
  <c r="BS273" i="18"/>
  <c r="BS280" i="18"/>
  <c r="BS308" i="18"/>
  <c r="BS311" i="18"/>
  <c r="BS330" i="18"/>
  <c r="BS326" i="18"/>
  <c r="BS350" i="18"/>
  <c r="BG32" i="18"/>
  <c r="BG34" i="18"/>
  <c r="BG36" i="18"/>
  <c r="BG37" i="18"/>
  <c r="BG66" i="18"/>
  <c r="BG92" i="18"/>
  <c r="BG71" i="18"/>
  <c r="BG87" i="18"/>
  <c r="BG85" i="18"/>
  <c r="BG123" i="18"/>
  <c r="BG121" i="18"/>
  <c r="BG143" i="18"/>
  <c r="BG131" i="18"/>
  <c r="BG184" i="18"/>
  <c r="BG174" i="18"/>
  <c r="BG178" i="18"/>
  <c r="BG167" i="18"/>
  <c r="BG195" i="18"/>
  <c r="BG209" i="18"/>
  <c r="BG216" i="18"/>
  <c r="BG224" i="18"/>
  <c r="BG256" i="18"/>
  <c r="BG246" i="18"/>
  <c r="BG242" i="18"/>
  <c r="BG290" i="18"/>
  <c r="BG269" i="18"/>
  <c r="BG282" i="18"/>
  <c r="BG298" i="18"/>
  <c r="BG323" i="18"/>
  <c r="BG341" i="18"/>
  <c r="CB22" i="18"/>
  <c r="CB19" i="18"/>
  <c r="CB52" i="18"/>
  <c r="CB72" i="18"/>
  <c r="CB78" i="18"/>
  <c r="CB56" i="18"/>
  <c r="CB127" i="18"/>
  <c r="CB113" i="18"/>
  <c r="BB343" i="18"/>
  <c r="BB324" i="18"/>
  <c r="BB331" i="18"/>
  <c r="BB321" i="18"/>
  <c r="BB337" i="18"/>
  <c r="BB322" i="18"/>
  <c r="BB296" i="18"/>
  <c r="BB298" i="18"/>
  <c r="BB290" i="18"/>
  <c r="BB274" i="18"/>
  <c r="BB271" i="18"/>
  <c r="BB240" i="18"/>
  <c r="BB258" i="18"/>
  <c r="BB263" i="18"/>
  <c r="BB246" i="18"/>
  <c r="BB233" i="18"/>
  <c r="BB214" i="18"/>
  <c r="BB198" i="18"/>
  <c r="BB208" i="18"/>
  <c r="BB191" i="18"/>
  <c r="BB197" i="18"/>
  <c r="BB169" i="18"/>
  <c r="BB160" i="18"/>
  <c r="BB184" i="18"/>
  <c r="BB155" i="18"/>
  <c r="BB192" i="18"/>
  <c r="BB127" i="18"/>
  <c r="BB105" i="18"/>
  <c r="BB136" i="18"/>
  <c r="BB120" i="18"/>
  <c r="BB141" i="18"/>
  <c r="BB128" i="18"/>
  <c r="BB59" i="18"/>
  <c r="BB89" i="18"/>
  <c r="BB80" i="18"/>
  <c r="BB66" i="18"/>
  <c r="BB99" i="18"/>
  <c r="BB74" i="18"/>
  <c r="BB21" i="18"/>
  <c r="BB14" i="18"/>
  <c r="BB10" i="18"/>
  <c r="BB37" i="18"/>
  <c r="BB40" i="18"/>
  <c r="BB6" i="18"/>
  <c r="BB352" i="18"/>
  <c r="BB345" i="18"/>
  <c r="BB330" i="18"/>
  <c r="BB316" i="18"/>
  <c r="BB333" i="18"/>
  <c r="BB303" i="18"/>
  <c r="BB297" i="18"/>
  <c r="BB293" i="18"/>
  <c r="BB287" i="18"/>
  <c r="BB286" i="18"/>
  <c r="BB291" i="18"/>
  <c r="BB267" i="18"/>
  <c r="BB256" i="18"/>
  <c r="BB262" i="18"/>
  <c r="BB235" i="18"/>
  <c r="BB230" i="18"/>
  <c r="BB209" i="18"/>
  <c r="BB196" i="18"/>
  <c r="BB194" i="18"/>
  <c r="BB231" i="18"/>
  <c r="BB185" i="18"/>
  <c r="BB162" i="18"/>
  <c r="BB146" i="18"/>
  <c r="BB170" i="18"/>
  <c r="BB149" i="18"/>
  <c r="BB179" i="18"/>
  <c r="BB114" i="18"/>
  <c r="BB139" i="18"/>
  <c r="BB123" i="18"/>
  <c r="BB106" i="18"/>
  <c r="BB131" i="18"/>
  <c r="BB115" i="18"/>
  <c r="BB95" i="18"/>
  <c r="BB83" i="18"/>
  <c r="BB67" i="18"/>
  <c r="BB64" i="18"/>
  <c r="BB88" i="18"/>
  <c r="BB69" i="18"/>
  <c r="BB18" i="18"/>
  <c r="BB12" i="18"/>
  <c r="BB51" i="18"/>
  <c r="BB30" i="18"/>
  <c r="BB28" i="18"/>
  <c r="BB9" i="18"/>
  <c r="BB350" i="18"/>
  <c r="BB335" i="18"/>
  <c r="BB344" i="18"/>
  <c r="BB340" i="18"/>
  <c r="BB327" i="18"/>
  <c r="BB295" i="18"/>
  <c r="BB313" i="18"/>
  <c r="BB292" i="18"/>
  <c r="BB275" i="18"/>
  <c r="BB283" i="18"/>
  <c r="BB272" i="18"/>
  <c r="BB239" i="18"/>
  <c r="BB253" i="18"/>
  <c r="BB248" i="18"/>
  <c r="BB234" i="18"/>
  <c r="BB227" i="18"/>
  <c r="BB199" i="18"/>
  <c r="BB222" i="18"/>
  <c r="BB228" i="18"/>
  <c r="BB218" i="18"/>
  <c r="BB178" i="18"/>
  <c r="BB157" i="18"/>
  <c r="BB195" i="18"/>
  <c r="BB165" i="18"/>
  <c r="BB182" i="18"/>
  <c r="BB173" i="18"/>
  <c r="BB112" i="18"/>
  <c r="BB133" i="18"/>
  <c r="BB117" i="18"/>
  <c r="BB104" i="18"/>
  <c r="BB125" i="18"/>
  <c r="BB109" i="18"/>
  <c r="BB84" i="18"/>
  <c r="BB77" i="18"/>
  <c r="BB61" i="18"/>
  <c r="BB54" i="18"/>
  <c r="BB75" i="18"/>
  <c r="BB60" i="18"/>
  <c r="BB16" i="18"/>
  <c r="BB49" i="18"/>
  <c r="BB43" i="18"/>
  <c r="BB25" i="18"/>
  <c r="BB24" i="18"/>
  <c r="BB341" i="18"/>
  <c r="BB348" i="18"/>
  <c r="BB319" i="18"/>
  <c r="BB339" i="18"/>
  <c r="BB332" i="18"/>
  <c r="BB317" i="18"/>
  <c r="BB306" i="18"/>
  <c r="BB288" i="18"/>
  <c r="BB273" i="18"/>
  <c r="BB282" i="18"/>
  <c r="BB269" i="18"/>
  <c r="BB261" i="18"/>
  <c r="BB251"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1" i="18"/>
  <c r="BB342" i="18"/>
  <c r="BB315" i="18"/>
  <c r="BB326" i="18"/>
  <c r="BB328" i="18"/>
  <c r="BB309" i="18"/>
  <c r="BB289" i="18"/>
  <c r="BB285" i="18"/>
  <c r="BB270" i="18"/>
  <c r="BB277" i="18"/>
  <c r="BB268" i="18"/>
  <c r="BB244" i="18"/>
  <c r="BB250" i="18"/>
  <c r="BB242" i="18"/>
  <c r="BB229" i="18"/>
  <c r="BB215" i="18"/>
  <c r="BB238" i="18"/>
  <c r="BB211" i="18"/>
  <c r="BB224" i="18"/>
  <c r="BB206" i="18"/>
  <c r="BB163" i="18"/>
  <c r="BB189" i="18"/>
  <c r="BB181" i="18"/>
  <c r="BB156" i="18"/>
  <c r="BB167" i="18"/>
  <c r="BB164" i="18"/>
  <c r="BB140" i="18"/>
  <c r="BB110" i="18"/>
  <c r="BB101" i="18"/>
  <c r="BB132" i="18"/>
  <c r="BB116" i="18"/>
  <c r="BB96" i="18"/>
  <c r="BB65" i="18"/>
  <c r="BB68" i="18"/>
  <c r="BB97" i="18"/>
  <c r="BB85" i="18"/>
  <c r="BB57" i="18"/>
  <c r="BB47" i="18"/>
  <c r="BB38" i="18"/>
  <c r="BB34" i="18"/>
  <c r="BB17" i="18"/>
  <c r="BB7" i="18"/>
  <c r="BB15" i="18"/>
  <c r="BB338" i="18"/>
  <c r="BB329" i="18"/>
  <c r="BB314" i="18"/>
  <c r="BB320" i="18"/>
  <c r="BB323" i="18"/>
  <c r="BB308" i="18"/>
  <c r="BB300" i="18"/>
  <c r="BB312" i="18"/>
  <c r="BB279" i="18"/>
  <c r="BB276" i="18"/>
  <c r="BB260" i="18"/>
  <c r="BB241" i="18"/>
  <c r="BB265" i="18"/>
  <c r="BB257" i="18"/>
  <c r="BB236" i="18"/>
  <c r="BB202" i="18"/>
  <c r="BB237" i="18"/>
  <c r="BB205" i="18"/>
  <c r="BB219" i="18"/>
  <c r="BB204" i="18"/>
  <c r="BB150" i="18"/>
  <c r="BB187" i="18"/>
  <c r="BB171" i="18"/>
  <c r="BB183" i="18"/>
  <c r="BB161" i="18"/>
  <c r="BB151" i="18"/>
  <c r="BB126" i="18"/>
  <c r="BB108" i="18"/>
  <c r="BB135" i="18"/>
  <c r="BB119" i="18"/>
  <c r="BB102" i="18"/>
  <c r="BB86" i="18"/>
  <c r="BB58" i="18"/>
  <c r="BB56" i="18"/>
  <c r="BB91" i="18"/>
  <c r="BB78" i="18"/>
  <c r="BB98" i="18"/>
  <c r="BB39" i="18"/>
  <c r="BB36" i="18"/>
  <c r="BB52" i="18"/>
  <c r="BB50" i="18"/>
  <c r="BB11" i="18"/>
  <c r="BB8" i="18"/>
  <c r="BB353" i="18"/>
  <c r="BB346" i="18"/>
  <c r="BB349" i="18"/>
  <c r="BB311" i="18"/>
  <c r="BB318" i="18"/>
  <c r="BB305" i="18"/>
  <c r="BB304" i="18"/>
  <c r="BB307" i="18"/>
  <c r="BB294" i="18"/>
  <c r="BB280" i="18"/>
  <c r="BB284" i="18"/>
  <c r="BB259" i="18"/>
  <c r="BB266" i="18"/>
  <c r="BB255" i="18"/>
  <c r="BB249" i="18"/>
  <c r="BB216" i="18"/>
  <c r="BB200" i="18"/>
  <c r="BB223" i="18"/>
  <c r="BB220" i="18"/>
  <c r="BB207" i="18"/>
  <c r="BB190" i="18"/>
  <c r="BB148" i="18"/>
  <c r="BB174" i="18"/>
  <c r="BB159" i="18"/>
  <c r="BB177" i="18"/>
  <c r="BB154" i="18"/>
  <c r="BB143" i="18"/>
  <c r="BB121" i="18"/>
  <c r="BB145" i="18"/>
  <c r="BB129" i="18"/>
  <c r="BB113" i="18"/>
  <c r="BB144" i="18"/>
  <c r="BB81" i="18"/>
  <c r="BB53" i="18"/>
  <c r="BB92" i="18"/>
  <c r="BB79" i="18"/>
  <c r="BB76" i="18"/>
  <c r="BB93" i="18"/>
  <c r="BB33" i="18"/>
  <c r="BB35" i="18"/>
  <c r="BB44" i="18"/>
  <c r="BB45" i="18"/>
  <c r="BB29" i="18"/>
  <c r="BB26" i="18"/>
  <c r="BB347" i="18"/>
  <c r="BB325" i="18"/>
  <c r="BB334" i="18"/>
  <c r="BB310" i="18"/>
  <c r="BB336" i="18"/>
  <c r="BB301" i="18"/>
  <c r="BB302" i="18"/>
  <c r="BB299" i="18"/>
  <c r="BB281" i="18"/>
  <c r="BB252" i="18"/>
  <c r="BB278" i="18"/>
  <c r="BB254" i="18"/>
  <c r="BB264" i="18"/>
  <c r="BB245" i="18"/>
  <c r="BB247" i="18"/>
  <c r="BB203" i="18"/>
  <c r="BB221" i="18"/>
  <c r="BB212" i="18"/>
  <c r="BB210" i="18"/>
  <c r="BB201" i="18"/>
  <c r="BB188" i="18"/>
  <c r="BB175" i="18"/>
  <c r="BB172" i="18"/>
  <c r="BB153" i="18"/>
  <c r="BB168" i="18"/>
  <c r="BB152" i="18"/>
  <c r="BB137" i="18"/>
  <c r="BB111" i="18"/>
  <c r="BB138" i="18"/>
  <c r="BB122" i="18"/>
  <c r="BB103" i="18"/>
  <c r="BB130" i="18"/>
  <c r="BB72" i="18"/>
  <c r="BB94" i="18"/>
  <c r="BB82" i="18"/>
  <c r="BB73" i="18"/>
  <c r="BB63" i="18"/>
  <c r="BB87" i="18"/>
  <c r="BB27" i="18"/>
  <c r="BB23" i="18"/>
  <c r="BB32" i="18"/>
  <c r="BB42" i="18"/>
  <c r="BB13" i="18"/>
  <c r="BB22" i="18"/>
  <c r="CH341" i="18"/>
  <c r="CH335" i="18"/>
  <c r="CH342" i="18"/>
  <c r="CH316" i="18"/>
  <c r="CH336" i="18"/>
  <c r="CH306" i="18"/>
  <c r="CH297" i="18"/>
  <c r="CH290" i="18"/>
  <c r="CH275" i="18"/>
  <c r="CH283" i="18"/>
  <c r="CH269" i="18"/>
  <c r="CH261" i="18"/>
  <c r="CH250" i="18"/>
  <c r="CH248" i="18"/>
  <c r="CH234" i="18"/>
  <c r="CH230" i="18"/>
  <c r="CH209" i="18"/>
  <c r="CH222" i="18"/>
  <c r="CH225" i="18"/>
  <c r="CH213" i="18"/>
  <c r="CH178" i="18"/>
  <c r="CH157" i="18"/>
  <c r="CH186" i="18"/>
  <c r="CH158" i="18"/>
  <c r="CH180" i="18"/>
  <c r="CH166" i="18"/>
  <c r="CH112" i="18"/>
  <c r="CH139" i="18"/>
  <c r="CH117" i="18"/>
  <c r="CH104" i="18"/>
  <c r="CH125" i="18"/>
  <c r="CH109" i="18"/>
  <c r="CH84" i="18"/>
  <c r="CH77" i="18"/>
  <c r="CH61" i="18"/>
  <c r="CH54" i="18"/>
  <c r="CH62" i="18"/>
  <c r="CH48" i="18"/>
  <c r="CH46" i="18"/>
  <c r="CH41" i="18"/>
  <c r="CH31" i="18"/>
  <c r="CH20" i="18"/>
  <c r="CH6" i="18"/>
  <c r="CH340" i="18"/>
  <c r="CH349" i="18"/>
  <c r="CH334" i="18"/>
  <c r="CH320" i="18"/>
  <c r="CH332" i="18"/>
  <c r="CH328" i="18"/>
  <c r="CH289" i="18"/>
  <c r="CH293" i="18"/>
  <c r="CH273" i="18"/>
  <c r="CH282" i="18"/>
  <c r="CH268" i="18"/>
  <c r="CH244" i="18"/>
  <c r="CH266" i="18"/>
  <c r="CH243" i="18"/>
  <c r="CH232" i="18"/>
  <c r="CH227" i="18"/>
  <c r="CH199" i="18"/>
  <c r="CH217" i="18"/>
  <c r="CH224" i="18"/>
  <c r="CH206" i="18"/>
  <c r="CH176" i="18"/>
  <c r="CH147" i="18"/>
  <c r="CH181" i="18"/>
  <c r="CH156" i="18"/>
  <c r="CH167" i="18"/>
  <c r="CH164" i="18"/>
  <c r="CH99" i="18"/>
  <c r="CH133" i="18"/>
  <c r="CH107" i="18"/>
  <c r="CH134" i="18"/>
  <c r="CH118" i="18"/>
  <c r="CH100" i="18"/>
  <c r="CH71" i="18"/>
  <c r="CH70" i="18"/>
  <c r="CH347" i="18"/>
  <c r="CH351" i="18"/>
  <c r="CH322" i="18"/>
  <c r="CH314" i="18"/>
  <c r="CH344" i="18"/>
  <c r="CH301" i="18"/>
  <c r="CH304" i="18"/>
  <c r="CH300" i="18"/>
  <c r="CH285" i="18"/>
  <c r="CH280" i="18"/>
  <c r="CH284" i="18"/>
  <c r="CH254" i="18"/>
  <c r="CH258" i="18"/>
  <c r="CH245" i="18"/>
  <c r="CH249" i="18"/>
  <c r="CH236" i="18"/>
  <c r="CH202" i="18"/>
  <c r="CH223" i="18"/>
  <c r="CH220" i="18"/>
  <c r="CH201" i="18"/>
  <c r="CH188" i="18"/>
  <c r="CH148" i="18"/>
  <c r="CH172" i="18"/>
  <c r="CH153" i="18"/>
  <c r="CH168" i="18"/>
  <c r="CH152" i="18"/>
  <c r="CH143" i="18"/>
  <c r="CH126" i="18"/>
  <c r="CH108" i="18"/>
  <c r="CH129" i="18"/>
  <c r="CH113" i="18"/>
  <c r="CH144" i="18"/>
  <c r="CH81" i="18"/>
  <c r="CH53" i="18"/>
  <c r="CH92" i="18"/>
  <c r="CH79" i="18"/>
  <c r="CH76" i="18"/>
  <c r="CH87" i="18"/>
  <c r="CH27" i="18"/>
  <c r="CH23" i="18"/>
  <c r="CH32" i="18"/>
  <c r="CH42" i="18"/>
  <c r="CH22" i="18"/>
  <c r="CH19" i="18"/>
  <c r="CH343" i="18"/>
  <c r="CH325" i="18"/>
  <c r="CH337" i="18"/>
  <c r="CH311" i="18"/>
  <c r="CH333" i="18"/>
  <c r="CH303" i="18"/>
  <c r="CH302" i="18"/>
  <c r="CH307" i="18"/>
  <c r="CH281" i="18"/>
  <c r="CH252" i="18"/>
  <c r="CH271" i="18"/>
  <c r="CH240" i="18"/>
  <c r="CH256" i="18"/>
  <c r="CH238" i="18"/>
  <c r="CH247" i="18"/>
  <c r="CH216" i="18"/>
  <c r="CH200" i="18"/>
  <c r="CH212" i="18"/>
  <c r="CH210" i="18"/>
  <c r="CH191" i="18"/>
  <c r="CH197" i="18"/>
  <c r="CH175" i="18"/>
  <c r="CH160" i="18"/>
  <c r="CH184" i="18"/>
  <c r="CH155" i="18"/>
  <c r="CH192" i="18"/>
  <c r="CH137" i="18"/>
  <c r="CH121" i="18"/>
  <c r="CH138" i="18"/>
  <c r="CH122" i="18"/>
  <c r="CH103" i="18"/>
  <c r="CH130" i="18"/>
  <c r="CH72" i="18"/>
  <c r="CH94" i="18"/>
  <c r="CH82" i="18"/>
  <c r="CH348" i="18"/>
  <c r="CH318" i="18"/>
  <c r="CH309" i="18"/>
  <c r="CH292" i="18"/>
  <c r="CH277" i="18"/>
  <c r="CH241" i="18"/>
  <c r="CH242" i="18"/>
  <c r="CH226" i="18"/>
  <c r="CH211" i="18"/>
  <c r="CH204" i="18"/>
  <c r="CH189" i="18"/>
  <c r="CH183" i="18"/>
  <c r="CH151" i="18"/>
  <c r="CH124" i="18"/>
  <c r="CH132" i="18"/>
  <c r="CH96" i="18"/>
  <c r="CH68" i="18"/>
  <c r="CH66" i="18"/>
  <c r="CH57" i="18"/>
  <c r="CH33" i="18"/>
  <c r="CH12" i="18"/>
  <c r="CH17" i="18"/>
  <c r="CH26" i="18"/>
  <c r="CH9" i="18"/>
  <c r="CH353" i="18"/>
  <c r="CH329" i="18"/>
  <c r="CH339" i="18"/>
  <c r="CH308" i="18"/>
  <c r="CH288" i="18"/>
  <c r="CH276" i="18"/>
  <c r="CH264" i="18"/>
  <c r="CH257" i="18"/>
  <c r="CH215" i="18"/>
  <c r="CH205" i="18"/>
  <c r="CH190" i="18"/>
  <c r="CH174" i="18"/>
  <c r="CH177" i="18"/>
  <c r="CH145" i="18"/>
  <c r="CH110" i="18"/>
  <c r="CH119" i="18"/>
  <c r="CH86" i="18"/>
  <c r="CH56" i="18"/>
  <c r="CH64" i="18"/>
  <c r="CH98" i="18"/>
  <c r="CH21" i="18"/>
  <c r="CH49" i="18"/>
  <c r="CH50" i="18"/>
  <c r="CH8" i="18"/>
  <c r="CH352" i="18"/>
  <c r="CH331" i="18"/>
  <c r="CH327" i="18"/>
  <c r="CH296" i="18"/>
  <c r="CH287" i="18"/>
  <c r="CH291" i="18"/>
  <c r="CH253" i="18"/>
  <c r="CH246" i="18"/>
  <c r="CH221" i="18"/>
  <c r="CH208" i="18"/>
  <c r="CH187" i="18"/>
  <c r="CH146" i="18"/>
  <c r="CH149" i="18"/>
  <c r="CH127" i="18"/>
  <c r="CH136" i="18"/>
  <c r="CH141" i="18"/>
  <c r="CH59" i="18"/>
  <c r="CH80" i="18"/>
  <c r="CH90" i="18"/>
  <c r="CH93" i="18"/>
  <c r="CH18" i="18"/>
  <c r="CH34" i="18"/>
  <c r="CH45" i="18"/>
  <c r="CH13" i="18"/>
  <c r="CH350" i="18"/>
  <c r="CH330" i="18"/>
  <c r="CH326" i="18"/>
  <c r="CH323" i="18"/>
  <c r="CH278" i="18"/>
  <c r="CH272" i="18"/>
  <c r="CH251" i="18"/>
  <c r="CH235" i="18"/>
  <c r="CH214" i="18"/>
  <c r="CH194" i="18"/>
  <c r="CH185" i="18"/>
  <c r="CH195" i="18"/>
  <c r="CH182" i="18"/>
  <c r="CH114" i="18"/>
  <c r="CH123" i="18"/>
  <c r="CH131" i="18"/>
  <c r="CH95" i="18"/>
  <c r="CH67" i="18"/>
  <c r="CH85" i="18"/>
  <c r="CH74" i="18"/>
  <c r="CH16" i="18"/>
  <c r="CH52" i="18"/>
  <c r="CH37" i="18"/>
  <c r="CH29" i="18"/>
  <c r="CH346" i="18"/>
  <c r="CH319" i="18"/>
  <c r="CH317" i="18"/>
  <c r="CH312" i="18"/>
  <c r="CH270" i="18"/>
  <c r="CH260" i="18"/>
  <c r="CH265" i="18"/>
  <c r="CH229" i="18"/>
  <c r="CH193" i="18"/>
  <c r="CH219" i="18"/>
  <c r="CH163" i="18"/>
  <c r="CH171" i="18"/>
  <c r="CH161" i="18"/>
  <c r="CH142" i="18"/>
  <c r="CH101" i="18"/>
  <c r="CH116" i="18"/>
  <c r="CH65" i="18"/>
  <c r="CH55" i="18"/>
  <c r="CH78" i="18"/>
  <c r="CH69" i="18"/>
  <c r="CH38" i="18"/>
  <c r="CH44" i="18"/>
  <c r="CH30" i="18"/>
  <c r="CH40" i="18"/>
  <c r="CH338" i="18"/>
  <c r="CH315" i="18"/>
  <c r="CH305" i="18"/>
  <c r="CH313" i="18"/>
  <c r="CH279" i="18"/>
  <c r="CH259" i="18"/>
  <c r="CH255" i="18"/>
  <c r="CH228" i="18"/>
  <c r="CH237" i="18"/>
  <c r="CH207" i="18"/>
  <c r="CH150" i="18"/>
  <c r="CH159" i="18"/>
  <c r="CH154" i="18"/>
  <c r="CH140" i="18"/>
  <c r="CH135" i="18"/>
  <c r="CH102" i="18"/>
  <c r="CH58" i="18"/>
  <c r="CH97" i="18"/>
  <c r="CH63" i="18"/>
  <c r="CH60" i="18"/>
  <c r="CH36" i="18"/>
  <c r="CH10" i="18"/>
  <c r="CH25" i="18"/>
  <c r="CH28" i="18"/>
  <c r="CH324" i="18"/>
  <c r="CH310" i="18"/>
  <c r="CH295" i="18"/>
  <c r="CH299" i="18"/>
  <c r="CH274" i="18"/>
  <c r="CH267" i="18"/>
  <c r="CH263" i="18"/>
  <c r="CH203" i="18"/>
  <c r="CH198" i="18"/>
  <c r="CH231" i="18"/>
  <c r="CH169" i="18"/>
  <c r="CH170" i="18"/>
  <c r="CH179" i="18"/>
  <c r="CH111" i="18"/>
  <c r="CH120" i="18"/>
  <c r="CH128" i="18"/>
  <c r="CH89" i="18"/>
  <c r="CH91" i="18"/>
  <c r="CH88" i="18"/>
  <c r="CH47" i="18"/>
  <c r="CH35" i="18"/>
  <c r="CH51" i="18"/>
  <c r="CH7" i="18"/>
  <c r="CH24" i="18"/>
  <c r="CH345" i="18"/>
  <c r="CH321" i="18"/>
  <c r="CH294" i="18"/>
  <c r="CH298" i="18"/>
  <c r="CH286" i="18"/>
  <c r="CH239" i="18"/>
  <c r="CH262" i="18"/>
  <c r="CH233" i="18"/>
  <c r="CH196" i="18"/>
  <c r="CH218" i="18"/>
  <c r="CH162" i="18"/>
  <c r="CH165" i="18"/>
  <c r="CH173" i="18"/>
  <c r="CH105" i="18"/>
  <c r="CH106" i="18"/>
  <c r="CH115" i="18"/>
  <c r="CH83" i="18"/>
  <c r="CH73" i="18"/>
  <c r="CH75" i="18"/>
  <c r="CH39" i="18"/>
  <c r="CH14" i="18"/>
  <c r="CH43" i="18"/>
  <c r="CH11" i="18"/>
  <c r="CH15" i="18"/>
  <c r="BP11" i="18"/>
  <c r="BP41" i="18"/>
  <c r="BP18" i="18"/>
  <c r="BP37" i="18"/>
  <c r="BP64" i="18"/>
  <c r="BP82" i="18"/>
  <c r="BP65" i="18"/>
  <c r="BP74" i="18"/>
  <c r="BP119" i="18"/>
  <c r="BP107" i="18"/>
  <c r="BP111" i="18"/>
  <c r="BP143" i="18"/>
  <c r="BP131" i="18"/>
  <c r="BP184" i="18"/>
  <c r="BP172" i="18"/>
  <c r="BP163" i="18"/>
  <c r="BP154" i="18"/>
  <c r="BP189" i="18"/>
  <c r="BP209" i="18"/>
  <c r="BP232" i="18"/>
  <c r="BP224" i="18"/>
  <c r="BP259" i="18"/>
  <c r="BP253" i="18"/>
  <c r="BP277" i="18"/>
  <c r="BP264" i="18"/>
  <c r="BP271" i="18"/>
  <c r="BP291" i="18"/>
  <c r="BP306" i="18"/>
  <c r="BP320" i="18"/>
  <c r="BP313" i="18"/>
  <c r="BP352" i="18"/>
  <c r="BP345" i="18"/>
  <c r="BS39" i="18"/>
  <c r="BS19" i="18"/>
  <c r="BS8" i="18"/>
  <c r="BS34" i="18"/>
  <c r="BS47" i="18"/>
  <c r="BS98" i="18"/>
  <c r="BS54" i="18"/>
  <c r="BS82" i="18"/>
  <c r="BS65" i="18"/>
  <c r="BS100" i="18"/>
  <c r="BS141" i="18"/>
  <c r="BS135" i="18"/>
  <c r="BS133" i="18"/>
  <c r="BS163" i="18"/>
  <c r="BS152" i="18"/>
  <c r="BS177" i="18"/>
  <c r="BS171" i="18"/>
  <c r="BS175" i="18"/>
  <c r="BS218" i="18"/>
  <c r="BS189" i="18"/>
  <c r="BS209" i="18"/>
  <c r="BS240" i="18"/>
  <c r="BS243" i="18"/>
  <c r="BS257" i="18"/>
  <c r="BS290" i="18"/>
  <c r="BS248" i="18"/>
  <c r="BS282" i="18"/>
  <c r="BS300" i="18"/>
  <c r="BS309" i="18"/>
  <c r="BS338" i="18"/>
  <c r="BS331" i="18"/>
  <c r="BS327" i="18"/>
  <c r="BS349" i="18"/>
  <c r="BG16" i="18"/>
  <c r="BG41" i="18"/>
  <c r="BG46" i="18"/>
  <c r="BG42" i="18"/>
  <c r="BG73" i="18"/>
  <c r="BG68" i="18"/>
  <c r="BG84" i="18"/>
  <c r="BG93" i="18"/>
  <c r="BG104" i="18"/>
  <c r="BG136" i="18"/>
  <c r="BG126" i="18"/>
  <c r="BG109" i="18"/>
  <c r="BG141" i="18"/>
  <c r="BG153" i="18"/>
  <c r="BG157" i="18"/>
  <c r="BG185" i="18"/>
  <c r="BG180" i="18"/>
  <c r="BG211" i="18"/>
  <c r="BG214" i="18"/>
  <c r="BG188" i="18"/>
  <c r="BG228" i="18"/>
  <c r="BG264" i="18"/>
  <c r="BG247" i="18"/>
  <c r="BG255" i="18"/>
  <c r="BG266" i="18"/>
  <c r="BG272" i="18"/>
  <c r="BG283" i="18"/>
  <c r="BG299" i="18"/>
  <c r="BG324" i="18"/>
  <c r="BG337" i="18"/>
  <c r="CB26" i="18"/>
  <c r="CB28" i="18"/>
  <c r="CB34" i="18"/>
  <c r="CB81" i="18"/>
  <c r="CB85" i="18"/>
  <c r="CB68" i="18"/>
  <c r="CB137" i="18"/>
  <c r="AI334" i="18"/>
  <c r="AI294" i="18"/>
  <c r="AI278" i="18"/>
  <c r="AI202" i="18"/>
  <c r="AI210" i="18"/>
  <c r="AI170" i="18"/>
  <c r="AI142" i="18"/>
  <c r="AI102" i="18"/>
  <c r="AI54" i="18"/>
  <c r="AI38" i="18"/>
  <c r="AI6" i="18"/>
  <c r="AI127" i="18"/>
  <c r="AI255" i="18"/>
  <c r="AI96" i="18"/>
  <c r="AI249" i="18"/>
  <c r="AI141" i="18"/>
  <c r="AI340" i="18"/>
  <c r="AI155" i="18"/>
  <c r="AI332" i="18"/>
  <c r="AI272" i="18"/>
  <c r="AI119" i="18"/>
  <c r="AI60" i="18"/>
  <c r="AI188" i="18"/>
  <c r="AI81" i="18"/>
  <c r="AI292" i="18"/>
  <c r="AI211" i="18"/>
  <c r="AI153" i="18"/>
  <c r="AI331" i="18"/>
  <c r="AI229" i="18"/>
  <c r="AI56" i="18"/>
  <c r="AI184" i="18"/>
  <c r="AI57" i="18"/>
  <c r="AI330" i="18"/>
  <c r="AI310" i="18"/>
  <c r="AI262" i="18"/>
  <c r="AI234" i="18"/>
  <c r="AI218" i="18"/>
  <c r="AI158" i="18"/>
  <c r="AI126" i="18"/>
  <c r="AI130" i="18"/>
  <c r="AI90" i="18"/>
  <c r="AI26" i="18"/>
  <c r="AI10" i="18"/>
  <c r="AI159" i="18"/>
  <c r="AI335" i="18"/>
  <c r="AI112" i="18"/>
  <c r="AI268" i="18"/>
  <c r="AI185" i="18"/>
  <c r="AI353" i="18"/>
  <c r="AI187" i="18"/>
  <c r="AI53" i="18"/>
  <c r="AI301" i="18"/>
  <c r="AI151" i="18"/>
  <c r="AI76" i="18"/>
  <c r="AI204" i="18"/>
  <c r="AI161" i="18"/>
  <c r="AI267" i="18"/>
  <c r="AI271" i="18"/>
  <c r="AI213" i="18"/>
  <c r="AI15" i="18"/>
  <c r="AI261" i="18"/>
  <c r="AI72" i="18"/>
  <c r="AI200" i="18"/>
  <c r="AI326" i="18"/>
  <c r="AI298" i="18"/>
  <c r="AI250" i="18"/>
  <c r="AI214" i="18"/>
  <c r="AI206" i="18"/>
  <c r="AI182" i="18"/>
  <c r="AI110" i="18"/>
  <c r="AI114" i="18"/>
  <c r="AI78" i="18"/>
  <c r="AI34" i="18"/>
  <c r="AI18" i="18"/>
  <c r="AI191" i="18"/>
  <c r="AI351" i="18"/>
  <c r="AI128" i="18"/>
  <c r="AI9" i="18"/>
  <c r="AI193" i="18"/>
  <c r="AI235" i="18"/>
  <c r="AI219" i="18"/>
  <c r="AI101" i="18"/>
  <c r="AI327" i="18"/>
  <c r="AI183" i="18"/>
  <c r="AI92" i="18"/>
  <c r="AI220" i="18"/>
  <c r="AI221" i="18"/>
  <c r="AI19" i="18"/>
  <c r="AI284" i="18"/>
  <c r="AI224" i="18"/>
  <c r="AI47" i="18"/>
  <c r="AI293" i="18"/>
  <c r="AI88" i="18"/>
  <c r="AI216" i="18"/>
  <c r="AI314" i="18"/>
  <c r="AI290" i="18"/>
  <c r="AI258" i="18"/>
  <c r="AI230" i="18"/>
  <c r="AI190" i="18"/>
  <c r="AI154" i="18"/>
  <c r="AI138" i="18"/>
  <c r="AI58" i="18"/>
  <c r="AI62" i="18"/>
  <c r="AI22" i="18"/>
  <c r="AI14" i="18"/>
  <c r="AI223" i="18"/>
  <c r="AI16" i="18"/>
  <c r="AI144" i="18"/>
  <c r="AI17" i="18"/>
  <c r="AI201" i="18"/>
  <c r="AI299" i="18"/>
  <c r="AI248" i="18"/>
  <c r="AI109" i="18"/>
  <c r="AI225" i="18"/>
  <c r="AI215" i="18"/>
  <c r="AI108" i="18"/>
  <c r="AI265" i="18"/>
  <c r="AI320" i="18"/>
  <c r="AI51" i="18"/>
  <c r="AI329" i="18"/>
  <c r="AI269" i="18"/>
  <c r="AI79" i="18"/>
  <c r="AI325" i="18"/>
  <c r="AI104" i="18"/>
  <c r="AI300" i="18"/>
  <c r="AI189" i="18"/>
  <c r="AI347" i="18"/>
  <c r="AI232" i="18"/>
  <c r="AI25" i="18"/>
  <c r="AI336" i="18"/>
  <c r="AI103" i="18"/>
  <c r="AI68" i="18"/>
  <c r="AI196" i="18"/>
  <c r="AI97" i="18"/>
  <c r="AI67" i="18"/>
  <c r="AI339" i="18"/>
  <c r="AI304" i="18"/>
  <c r="AI338" i="18"/>
  <c r="AI322" i="18"/>
  <c r="AI270" i="18"/>
  <c r="AI266" i="18"/>
  <c r="AI226" i="18"/>
  <c r="AI162" i="18"/>
  <c r="AI194" i="18"/>
  <c r="AI122" i="18"/>
  <c r="AI94" i="18"/>
  <c r="AI98" i="18"/>
  <c r="AI50" i="18"/>
  <c r="AI21" i="18"/>
  <c r="AI245" i="18"/>
  <c r="AI32" i="18"/>
  <c r="AI160" i="18"/>
  <c r="AI29" i="18"/>
  <c r="AI209" i="18"/>
  <c r="AI27" i="18"/>
  <c r="AI280" i="18"/>
  <c r="AI117" i="18"/>
  <c r="AI289" i="18"/>
  <c r="AI344" i="18"/>
  <c r="AI124" i="18"/>
  <c r="AI275" i="18"/>
  <c r="AI247" i="18"/>
  <c r="AI83" i="18"/>
  <c r="AI33" i="18"/>
  <c r="AI352" i="18"/>
  <c r="AI111" i="18"/>
  <c r="AI319" i="18"/>
  <c r="AI120" i="18"/>
  <c r="AI348" i="18"/>
  <c r="AI350" i="18"/>
  <c r="AI318" i="18"/>
  <c r="AI274" i="18"/>
  <c r="AI246" i="18"/>
  <c r="AI198" i="18"/>
  <c r="AI174" i="18"/>
  <c r="AI166" i="18"/>
  <c r="AI106" i="18"/>
  <c r="AI70" i="18"/>
  <c r="AI74" i="18"/>
  <c r="AI45" i="18"/>
  <c r="AI31" i="18"/>
  <c r="AI277" i="18"/>
  <c r="AI48" i="18"/>
  <c r="AI176" i="18"/>
  <c r="AI89" i="18"/>
  <c r="AI295" i="18"/>
  <c r="AI59" i="18"/>
  <c r="AI312" i="18"/>
  <c r="AI169" i="18"/>
  <c r="AI23" i="18"/>
  <c r="AI12" i="18"/>
  <c r="AI140" i="18"/>
  <c r="AI291" i="18"/>
  <c r="AI279" i="18"/>
  <c r="AI115" i="18"/>
  <c r="AI65" i="18"/>
  <c r="AI241" i="18"/>
  <c r="AI143" i="18"/>
  <c r="AI8" i="18"/>
  <c r="AI136" i="18"/>
  <c r="AI227" i="18"/>
  <c r="AI346" i="18"/>
  <c r="AI306" i="18"/>
  <c r="AI286" i="18"/>
  <c r="AI254" i="18"/>
  <c r="AI222" i="18"/>
  <c r="AI146" i="18"/>
  <c r="AI178" i="18"/>
  <c r="AI134" i="18"/>
  <c r="AI82" i="18"/>
  <c r="AI86" i="18"/>
  <c r="AI42" i="18"/>
  <c r="AI63" i="18"/>
  <c r="AI309" i="18"/>
  <c r="AI64" i="18"/>
  <c r="AI192" i="18"/>
  <c r="AI125" i="18"/>
  <c r="AI311" i="18"/>
  <c r="AI91" i="18"/>
  <c r="AI303" i="18"/>
  <c r="AI177" i="18"/>
  <c r="AI55" i="18"/>
  <c r="AI28" i="18"/>
  <c r="AI156" i="18"/>
  <c r="AI41" i="18"/>
  <c r="AI343" i="18"/>
  <c r="AI147" i="18"/>
  <c r="AI93" i="18"/>
  <c r="AI305" i="18"/>
  <c r="AI175" i="18"/>
  <c r="AI24" i="18"/>
  <c r="AI152" i="18"/>
  <c r="AI307" i="18"/>
  <c r="AI342" i="18"/>
  <c r="AI302" i="18"/>
  <c r="AI282" i="18"/>
  <c r="AI242" i="18"/>
  <c r="AI238" i="18"/>
  <c r="AI186" i="18"/>
  <c r="AI150" i="18"/>
  <c r="AI118" i="18"/>
  <c r="AI66" i="18"/>
  <c r="AI46" i="18"/>
  <c r="AI30" i="18"/>
  <c r="AI95" i="18"/>
  <c r="AI341" i="18"/>
  <c r="AI80" i="18"/>
  <c r="AI208" i="18"/>
  <c r="AI133" i="18"/>
  <c r="AI276" i="18"/>
  <c r="AI123" i="18"/>
  <c r="AI313" i="18"/>
  <c r="AI253" i="18"/>
  <c r="AI87" i="18"/>
  <c r="AI44" i="18"/>
  <c r="AI172" i="18"/>
  <c r="AI73" i="18"/>
  <c r="AI228" i="18"/>
  <c r="AI179" i="18"/>
  <c r="AI145" i="18"/>
  <c r="AI315" i="18"/>
  <c r="AI207" i="18"/>
  <c r="AI40" i="18"/>
  <c r="AI168" i="18"/>
  <c r="AI13" i="18"/>
  <c r="AI317" i="18"/>
  <c r="AI107" i="18"/>
  <c r="AI239" i="18"/>
  <c r="AI121" i="18"/>
  <c r="AI283" i="18"/>
  <c r="AI287" i="18"/>
  <c r="AI132" i="18"/>
  <c r="AI345" i="18"/>
  <c r="AI263" i="18"/>
  <c r="AI195" i="18"/>
  <c r="AI149" i="18"/>
  <c r="AI251" i="18"/>
  <c r="AI129" i="18"/>
  <c r="AI11" i="18"/>
  <c r="AI328" i="18"/>
  <c r="AI181" i="18"/>
  <c r="AI135" i="18"/>
  <c r="AI116" i="18"/>
  <c r="AI49" i="18"/>
  <c r="AI99" i="18"/>
  <c r="AI69" i="18"/>
  <c r="AI137" i="18"/>
  <c r="AI43" i="18"/>
  <c r="AI236" i="18"/>
  <c r="AI240" i="18"/>
  <c r="AI167" i="18"/>
  <c r="AI148" i="18"/>
  <c r="AI77" i="18"/>
  <c r="AI131" i="18"/>
  <c r="AI157" i="18"/>
  <c r="AI197" i="18"/>
  <c r="AI75" i="18"/>
  <c r="AI281" i="18"/>
  <c r="AI349" i="18"/>
  <c r="AI199" i="18"/>
  <c r="AI164" i="18"/>
  <c r="AI165" i="18"/>
  <c r="AI163" i="18"/>
  <c r="AI237" i="18"/>
  <c r="AI205" i="18"/>
  <c r="AI139" i="18"/>
  <c r="AI323" i="18"/>
  <c r="AI257" i="18"/>
  <c r="AI20" i="18"/>
  <c r="AI180" i="18"/>
  <c r="AI217" i="18"/>
  <c r="AI233" i="18"/>
  <c r="AI256" i="18"/>
  <c r="AI288" i="18"/>
  <c r="AI171" i="18"/>
  <c r="AI85" i="18"/>
  <c r="AI321" i="18"/>
  <c r="AI36" i="18"/>
  <c r="AI212" i="18"/>
  <c r="AI285" i="18"/>
  <c r="AI316" i="18"/>
  <c r="AI333" i="18"/>
  <c r="AI231" i="18"/>
  <c r="AI203" i="18"/>
  <c r="AI105" i="18"/>
  <c r="AI7" i="18"/>
  <c r="AI52" i="18"/>
  <c r="AI252" i="18"/>
  <c r="AI260" i="18"/>
  <c r="AI259" i="18"/>
  <c r="AI273" i="18"/>
  <c r="AI244" i="18"/>
  <c r="AI264" i="18"/>
  <c r="AI113" i="18"/>
  <c r="AI39" i="18"/>
  <c r="AI84" i="18"/>
  <c r="AI297" i="18"/>
  <c r="AI324" i="18"/>
  <c r="AI37" i="18"/>
  <c r="AI337" i="18"/>
  <c r="AI308" i="18"/>
  <c r="AI296" i="18"/>
  <c r="AI173" i="18"/>
  <c r="AI71" i="18"/>
  <c r="AI100" i="18"/>
  <c r="AI243" i="18"/>
  <c r="AI35" i="18"/>
  <c r="AI61"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187" i="18"/>
  <c r="CL332" i="18"/>
  <c r="CL329" i="18"/>
  <c r="CL319" i="18"/>
  <c r="CL306" i="18"/>
  <c r="CL275" i="18"/>
  <c r="CL255" i="18"/>
  <c r="CL254" i="18"/>
  <c r="CL218" i="18"/>
  <c r="CL193" i="18"/>
  <c r="CL161" i="18"/>
  <c r="CL157" i="18"/>
  <c r="CL113" i="18"/>
  <c r="CL121" i="18"/>
  <c r="CL54" i="18"/>
  <c r="CL81" i="18"/>
  <c r="CL10" i="18"/>
  <c r="CL46" i="18"/>
  <c r="CL22" i="18"/>
  <c r="CL168" i="18"/>
  <c r="CL279" i="18"/>
  <c r="CL111" i="18"/>
  <c r="CL84" i="18"/>
  <c r="CL295" i="18"/>
  <c r="CL248" i="18"/>
  <c r="CL147" i="18"/>
  <c r="CL96" i="18"/>
  <c r="CL325" i="18"/>
  <c r="CL39" i="18"/>
  <c r="CL199" i="18"/>
  <c r="CL156" i="18"/>
  <c r="CL292" i="18"/>
  <c r="CL43" i="18"/>
  <c r="CL219" i="18"/>
  <c r="CL345" i="18"/>
  <c r="CL316" i="18"/>
  <c r="CL301" i="18"/>
  <c r="CL291" i="18"/>
  <c r="CL270" i="18"/>
  <c r="CL243" i="18"/>
  <c r="CL239" i="18"/>
  <c r="CL206" i="18"/>
  <c r="CL233" i="18"/>
  <c r="CL154" i="18"/>
  <c r="CL146" i="18"/>
  <c r="CL141" i="18"/>
  <c r="CL105" i="18"/>
  <c r="CL85" i="18"/>
  <c r="CL65" i="18"/>
  <c r="CL50" i="18"/>
  <c r="CL26" i="18"/>
  <c r="CL8" i="18"/>
  <c r="CL184" i="18"/>
  <c r="CL261" i="18"/>
  <c r="CL127" i="18"/>
  <c r="CL100" i="18"/>
  <c r="CL343" i="18"/>
  <c r="CL277" i="18"/>
  <c r="CL163" i="18"/>
  <c r="CL128" i="18"/>
  <c r="CL352" i="18"/>
  <c r="CL55" i="18"/>
  <c r="CL12" i="18"/>
  <c r="CL172" i="18"/>
  <c r="CL327" i="18"/>
  <c r="CL75" i="18"/>
  <c r="CL334" i="18"/>
  <c r="CL320" i="18"/>
  <c r="CL294" i="18"/>
  <c r="CL274" i="18"/>
  <c r="CL287" i="18"/>
  <c r="CL265" i="18"/>
  <c r="CL222" i="18"/>
  <c r="CL190" i="18"/>
  <c r="CL198" i="18"/>
  <c r="CL173" i="18"/>
  <c r="CL197" i="18"/>
  <c r="CL118" i="18"/>
  <c r="CL133" i="18"/>
  <c r="CL78" i="18"/>
  <c r="CL53" i="18"/>
  <c r="CL45" i="18"/>
  <c r="CL14" i="18"/>
  <c r="CL40" i="18"/>
  <c r="CL200" i="18"/>
  <c r="CL299" i="18"/>
  <c r="CL159" i="18"/>
  <c r="CL116" i="18"/>
  <c r="CL283" i="18"/>
  <c r="CL19" i="18"/>
  <c r="CL179" i="18"/>
  <c r="CL144" i="18"/>
  <c r="CL311" i="18"/>
  <c r="CL71" i="18"/>
  <c r="CL28" i="18"/>
  <c r="CL204" i="18"/>
  <c r="CL340" i="18"/>
  <c r="CL91" i="18"/>
  <c r="CL339" i="18"/>
  <c r="CL314" i="18"/>
  <c r="CL310" i="18"/>
  <c r="CL286" i="18"/>
  <c r="CL290" i="18"/>
  <c r="CL262" i="18"/>
  <c r="CL205" i="18"/>
  <c r="CL227" i="18"/>
  <c r="CL189" i="18"/>
  <c r="CL145" i="18"/>
  <c r="CL186" i="18"/>
  <c r="CL102" i="18"/>
  <c r="CL138" i="18"/>
  <c r="CL62" i="18"/>
  <c r="CL94" i="18"/>
  <c r="CL37" i="18"/>
  <c r="CL13" i="18"/>
  <c r="CL56" i="18"/>
  <c r="CL228" i="18"/>
  <c r="CL309" i="18"/>
  <c r="CL175" i="18"/>
  <c r="CL148" i="18"/>
  <c r="CL296" i="18"/>
  <c r="CL35" i="18"/>
  <c r="CL211" i="18"/>
  <c r="CL160" i="18"/>
  <c r="CL353" i="18"/>
  <c r="CL103" i="18"/>
  <c r="CL44" i="18"/>
  <c r="CL220" i="18"/>
  <c r="CL267" i="18"/>
  <c r="CL107" i="18"/>
  <c r="CL350" i="18"/>
  <c r="CL336" i="18"/>
  <c r="CL302" i="18"/>
  <c r="CL300" i="18"/>
  <c r="CL282" i="18"/>
  <c r="CL258" i="18"/>
  <c r="CL266" i="18"/>
  <c r="CL237" i="18"/>
  <c r="CL202" i="18"/>
  <c r="CL170" i="18"/>
  <c r="CL185" i="18"/>
  <c r="CL153" i="18"/>
  <c r="CL130" i="18"/>
  <c r="CL117" i="18"/>
  <c r="CL98" i="18"/>
  <c r="CL89" i="18"/>
  <c r="CL30" i="18"/>
  <c r="CL29" i="18"/>
  <c r="CL72" i="18"/>
  <c r="CL321" i="18"/>
  <c r="CL31" i="18"/>
  <c r="CL191" i="18"/>
  <c r="CL164" i="18"/>
  <c r="CL231" i="18"/>
  <c r="CL51" i="18"/>
  <c r="CL16" i="18"/>
  <c r="CL192" i="18"/>
  <c r="CL229" i="18"/>
  <c r="CL119" i="18"/>
  <c r="CL76" i="18"/>
  <c r="CL263" i="18"/>
  <c r="CL280" i="18"/>
  <c r="CL139" i="18"/>
  <c r="CL346" i="18"/>
  <c r="CL333" i="18"/>
  <c r="CL297" i="18"/>
  <c r="CL285" i="18"/>
  <c r="CL272" i="18"/>
  <c r="CL256" i="18"/>
  <c r="CL249" i="18"/>
  <c r="CL210" i="18"/>
  <c r="CL236" i="18"/>
  <c r="CL158" i="18"/>
  <c r="CL178" i="18"/>
  <c r="CL129" i="18"/>
  <c r="CL137" i="18"/>
  <c r="CL101" i="18"/>
  <c r="CL93" i="18"/>
  <c r="CL70" i="18"/>
  <c r="CL25" i="18"/>
  <c r="CL17" i="18"/>
  <c r="CL104" i="18"/>
  <c r="CL315" i="18"/>
  <c r="CL47" i="18"/>
  <c r="CL20" i="18"/>
  <c r="CL180" i="18"/>
  <c r="CL260" i="18"/>
  <c r="CL83" i="18"/>
  <c r="CL32" i="18"/>
  <c r="CL208" i="18"/>
  <c r="CL312" i="18"/>
  <c r="CL135" i="18"/>
  <c r="CL92" i="18"/>
  <c r="CL305" i="18"/>
  <c r="CL331" i="18"/>
  <c r="CL155" i="18"/>
  <c r="CL342" i="18"/>
  <c r="CL335" i="18"/>
  <c r="CL323" i="18"/>
  <c r="CL313" i="18"/>
  <c r="CL268" i="18"/>
  <c r="CL253" i="18"/>
  <c r="CL246" i="18"/>
  <c r="CL224" i="18"/>
  <c r="CL221" i="18"/>
  <c r="CL177" i="18"/>
  <c r="CL169" i="18"/>
  <c r="CL122" i="18"/>
  <c r="CL114" i="18"/>
  <c r="CL73" i="18"/>
  <c r="CL74" i="18"/>
  <c r="CL82" i="18"/>
  <c r="CL21" i="18"/>
  <c r="CL9" i="18"/>
  <c r="CL120" i="18"/>
  <c r="CL351" i="18"/>
  <c r="CL63" i="18"/>
  <c r="CL36" i="18"/>
  <c r="CL212" i="18"/>
  <c r="CL289" i="18"/>
  <c r="CL99" i="18"/>
  <c r="CL64" i="18"/>
  <c r="CL225" i="18"/>
  <c r="CL347" i="18"/>
  <c r="CL167" i="18"/>
  <c r="CL108" i="18"/>
  <c r="CL251" i="18"/>
  <c r="CL11" i="18"/>
  <c r="CL171" i="18"/>
  <c r="CL349" i="18"/>
  <c r="CL317" i="18"/>
  <c r="CL307" i="18"/>
  <c r="CL298" i="18"/>
  <c r="CL284" i="18"/>
  <c r="CL238" i="18"/>
  <c r="CL240" i="18"/>
  <c r="CL201" i="18"/>
  <c r="CL209" i="18"/>
  <c r="CL149" i="18"/>
  <c r="CL162" i="18"/>
  <c r="CL134" i="18"/>
  <c r="CL142" i="18"/>
  <c r="CL66" i="18"/>
  <c r="CL86" i="18"/>
  <c r="CL61" i="18"/>
  <c r="CL18" i="18"/>
  <c r="CL34" i="18"/>
  <c r="CL136" i="18"/>
  <c r="CL244" i="18"/>
  <c r="CL95" i="18"/>
  <c r="CL52" i="18"/>
  <c r="CL273" i="18"/>
  <c r="CL235" i="18"/>
  <c r="CL115" i="18"/>
  <c r="CL80" i="18"/>
  <c r="CL324" i="18"/>
  <c r="CL7" i="18"/>
  <c r="CL183" i="18"/>
  <c r="CL140" i="18"/>
  <c r="CL293" i="18"/>
  <c r="CL27" i="18"/>
  <c r="CL203" i="18"/>
  <c r="CJ343" i="18"/>
  <c r="CJ338" i="18"/>
  <c r="CJ334" i="18"/>
  <c r="CJ326" i="18"/>
  <c r="CJ317" i="18"/>
  <c r="CJ299" i="18"/>
  <c r="CJ308" i="18"/>
  <c r="CJ303" i="18"/>
  <c r="CJ278" i="18"/>
  <c r="CJ261" i="18"/>
  <c r="CJ269" i="18"/>
  <c r="CJ264" i="18"/>
  <c r="CJ244" i="18"/>
  <c r="CJ262" i="18"/>
  <c r="CJ233" i="18"/>
  <c r="CJ221"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CJ348" i="18"/>
  <c r="CJ332" i="18"/>
  <c r="CJ325" i="18"/>
  <c r="CJ324" i="18"/>
  <c r="CJ316" i="18"/>
  <c r="CJ298" i="18"/>
  <c r="CJ295" i="18"/>
  <c r="CJ286" i="18"/>
  <c r="CJ265" i="18"/>
  <c r="CJ260" i="18"/>
  <c r="CJ268" i="18"/>
  <c r="CJ257" i="18"/>
  <c r="CJ258" i="18"/>
  <c r="CJ245" i="18"/>
  <c r="CJ230" i="18"/>
  <c r="CJ214" i="18"/>
  <c r="CJ217" i="18"/>
  <c r="CJ194" i="18"/>
  <c r="CJ218" i="18"/>
  <c r="CJ228" i="18"/>
  <c r="CJ160" i="18"/>
  <c r="CJ170" i="18"/>
  <c r="CJ168" i="18"/>
  <c r="CJ154" i="18"/>
  <c r="CJ185" i="18"/>
  <c r="CJ162" i="18"/>
  <c r="CJ146" i="18"/>
  <c r="CJ129" i="18"/>
  <c r="CJ113" i="18"/>
  <c r="CJ144" i="18"/>
  <c r="CJ127" i="18"/>
  <c r="CJ111" i="18"/>
  <c r="CJ56" i="18"/>
  <c r="CJ91" i="18"/>
  <c r="CJ78" i="18"/>
  <c r="CJ93" i="18"/>
  <c r="CJ72" i="18"/>
  <c r="CJ46" i="18"/>
  <c r="CJ52" i="18"/>
  <c r="CJ42" i="18"/>
  <c r="CJ19" i="18"/>
  <c r="CJ26" i="18"/>
  <c r="CJ6" i="18"/>
  <c r="CJ340" i="18"/>
  <c r="CJ328" i="18"/>
  <c r="CJ341" i="18"/>
  <c r="CJ323" i="18"/>
  <c r="CJ315" i="18"/>
  <c r="CJ319" i="18"/>
  <c r="CJ294" i="18"/>
  <c r="CJ283" i="18"/>
  <c r="CJ289" i="18"/>
  <c r="CJ254" i="18"/>
  <c r="CJ275" i="18"/>
  <c r="CJ256" i="18"/>
  <c r="CJ255" i="18"/>
  <c r="CJ243" i="18"/>
  <c r="CJ259" i="18"/>
  <c r="CJ209"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36" i="18"/>
  <c r="CJ329" i="18"/>
  <c r="CJ320" i="18"/>
  <c r="CJ313" i="18"/>
  <c r="CJ314" i="18"/>
  <c r="CJ311" i="18"/>
  <c r="CJ280" i="18"/>
  <c r="CJ282" i="18"/>
  <c r="CJ293" i="18"/>
  <c r="CJ297" i="18"/>
  <c r="CJ288" i="18"/>
  <c r="CJ247" i="18"/>
  <c r="CJ253" i="18"/>
  <c r="CJ242" i="18"/>
  <c r="CJ252" i="18"/>
  <c r="CJ19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CJ353" i="18"/>
  <c r="CJ352" i="18"/>
  <c r="CJ346" i="18"/>
  <c r="CJ318" i="18"/>
  <c r="CJ337" i="18"/>
  <c r="CJ306" i="18"/>
  <c r="CJ307" i="18"/>
  <c r="CJ302" i="18"/>
  <c r="CJ304" i="18"/>
  <c r="CJ274" i="18"/>
  <c r="CJ292" i="18"/>
  <c r="CJ273" i="18"/>
  <c r="CJ246" i="18"/>
  <c r="CJ238" i="18"/>
  <c r="CJ236" i="18"/>
  <c r="CJ239" i="18"/>
  <c r="CJ223" i="18"/>
  <c r="CJ195" i="18"/>
  <c r="CJ225" i="18"/>
  <c r="CJ204" i="18"/>
  <c r="CJ215" i="18"/>
  <c r="CJ171" i="18"/>
  <c r="CJ156" i="18"/>
  <c r="CJ193" i="18"/>
  <c r="CJ173" i="18"/>
  <c r="CJ163" i="18"/>
  <c r="CJ139" i="18"/>
  <c r="CJ123" i="18"/>
  <c r="CJ106" i="18"/>
  <c r="CJ131" i="18"/>
  <c r="CJ115" i="18"/>
  <c r="CJ99" i="18"/>
  <c r="CJ89" i="18"/>
  <c r="CJ80" i="18"/>
  <c r="CJ66" i="18"/>
  <c r="CJ88" i="18"/>
  <c r="CJ69" i="18"/>
  <c r="CJ84" i="18"/>
  <c r="CJ14" i="18"/>
  <c r="CJ10" i="18"/>
  <c r="CJ25" i="18"/>
  <c r="CJ33" i="18"/>
  <c r="CJ7" i="18"/>
  <c r="CJ17" i="18"/>
  <c r="CJ349" i="18"/>
  <c r="CJ350" i="18"/>
  <c r="CJ344" i="18"/>
  <c r="CJ312" i="18"/>
  <c r="CJ331" i="18"/>
  <c r="CJ300" i="18"/>
  <c r="CJ309" i="18"/>
  <c r="CJ296" i="18"/>
  <c r="CJ291" i="18"/>
  <c r="CJ285" i="18"/>
  <c r="CJ281" i="18"/>
  <c r="CJ270" i="18"/>
  <c r="CJ241" i="18"/>
  <c r="CJ237" i="18"/>
  <c r="CJ248" i="18"/>
  <c r="CJ235"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12" i="18"/>
  <c r="CJ51" i="18"/>
  <c r="CJ20" i="18"/>
  <c r="CJ27" i="18"/>
  <c r="CJ13" i="18"/>
  <c r="CJ15" i="18"/>
  <c r="CJ345" i="18"/>
  <c r="CJ347" i="18"/>
  <c r="CJ342" i="18"/>
  <c r="CJ333" i="18"/>
  <c r="CJ322" i="18"/>
  <c r="CJ330" i="18"/>
  <c r="CJ305" i="18"/>
  <c r="CJ290" i="18"/>
  <c r="CJ284" i="18"/>
  <c r="CJ277" i="18"/>
  <c r="CJ271" i="18"/>
  <c r="CJ267" i="18"/>
  <c r="CJ251" i="18"/>
  <c r="CJ231" i="18"/>
  <c r="CJ249" i="18"/>
  <c r="CJ234"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CJ351" i="18"/>
  <c r="CJ335" i="18"/>
  <c r="CJ339" i="18"/>
  <c r="CJ327" i="18"/>
  <c r="CJ321" i="18"/>
  <c r="CJ310" i="18"/>
  <c r="CJ301" i="18"/>
  <c r="CJ287" i="18"/>
  <c r="CJ279" i="18"/>
  <c r="CJ276" i="18"/>
  <c r="CJ272" i="18"/>
  <c r="CJ266" i="18"/>
  <c r="CJ250" i="18"/>
  <c r="CJ263" i="18"/>
  <c r="CJ240" i="18"/>
  <c r="CJ232"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BY347" i="18"/>
  <c r="BY338" i="18"/>
  <c r="BY337" i="18"/>
  <c r="BY321" i="18"/>
  <c r="BY323" i="18"/>
  <c r="BY312" i="18"/>
  <c r="BY296" i="18"/>
  <c r="BY289" i="18"/>
  <c r="BY280" i="18"/>
  <c r="BY282" i="18"/>
  <c r="BY277" i="18"/>
  <c r="BY249" i="18"/>
  <c r="BY253" i="18"/>
  <c r="BY246" i="18"/>
  <c r="BY237" i="18"/>
  <c r="BY197" i="18"/>
  <c r="BY209" i="18"/>
  <c r="BY234" i="18"/>
  <c r="BY230" i="18"/>
  <c r="BY224" i="18"/>
  <c r="BY173" i="18"/>
  <c r="BY150" i="18"/>
  <c r="BY174" i="18"/>
  <c r="BY153" i="18"/>
  <c r="BY177" i="18"/>
  <c r="BY161" i="18"/>
  <c r="BY100" i="18"/>
  <c r="BY140" i="18"/>
  <c r="BY110" i="18"/>
  <c r="BY135" i="18"/>
  <c r="BY119" i="18"/>
  <c r="BY116" i="18"/>
  <c r="BY96" i="18"/>
  <c r="BY65" i="18"/>
  <c r="BY68" i="18"/>
  <c r="BY97" i="18"/>
  <c r="BY85" i="18"/>
  <c r="BY50" i="18"/>
  <c r="BY39" i="18"/>
  <c r="BY9" i="18"/>
  <c r="BY52" i="18"/>
  <c r="BY12" i="18"/>
  <c r="BY30" i="18"/>
  <c r="BY353" i="18"/>
  <c r="BY352" i="18"/>
  <c r="BY336" i="18"/>
  <c r="BY314" i="18"/>
  <c r="BY331" i="18"/>
  <c r="BY301" i="18"/>
  <c r="BY309" i="18"/>
  <c r="BY291" i="18"/>
  <c r="BY293" i="18"/>
  <c r="BY281" i="18"/>
  <c r="BY265" i="18"/>
  <c r="BY263" i="18"/>
  <c r="BY240" i="18"/>
  <c r="BY248" i="18"/>
  <c r="BY260" i="18"/>
  <c r="BY204" i="18"/>
  <c r="BY202" i="18"/>
  <c r="BY223" i="18"/>
  <c r="BY211" i="18"/>
  <c r="BY194" i="18"/>
  <c r="BY191" i="18"/>
  <c r="BY185" i="18"/>
  <c r="BY162" i="18"/>
  <c r="BY186" i="18"/>
  <c r="BY165" i="18"/>
  <c r="BY189" i="18"/>
  <c r="BY130" i="18"/>
  <c r="BY114" i="18"/>
  <c r="BY105" i="18"/>
  <c r="BY123" i="18"/>
  <c r="BY106" i="18"/>
  <c r="BY141" i="18"/>
  <c r="BY87" i="18"/>
  <c r="BY59" i="18"/>
  <c r="BY89" i="18"/>
  <c r="BY80" i="18"/>
  <c r="BY66" i="18"/>
  <c r="BY88" i="18"/>
  <c r="BY28" i="18"/>
  <c r="BY36" i="18"/>
  <c r="BY34" i="18"/>
  <c r="BY43" i="18"/>
  <c r="BY27" i="18"/>
  <c r="BY10" i="18"/>
  <c r="BY340" i="18"/>
  <c r="BY328" i="18"/>
  <c r="BY316" i="18"/>
  <c r="BY305" i="18"/>
  <c r="BY304" i="18"/>
  <c r="BY290" i="18"/>
  <c r="BY268" i="18"/>
  <c r="BY297" i="18"/>
  <c r="BY266" i="18"/>
  <c r="BY241" i="18"/>
  <c r="BY254" i="18"/>
  <c r="BY227" i="18"/>
  <c r="BY231" i="18"/>
  <c r="BY195" i="18"/>
  <c r="BY219" i="18"/>
  <c r="BY151" i="18"/>
  <c r="BY147" i="18"/>
  <c r="BY187" i="18"/>
  <c r="BY149" i="18"/>
  <c r="BY115" i="18"/>
  <c r="BY126" i="18"/>
  <c r="BY136" i="18"/>
  <c r="BY134" i="18"/>
  <c r="BY102" i="18"/>
  <c r="BY72" i="18"/>
  <c r="BY77" i="18"/>
  <c r="BY91" i="18"/>
  <c r="BY63" i="18"/>
  <c r="BY13" i="18"/>
  <c r="BY35" i="18"/>
  <c r="BY51" i="18"/>
  <c r="BY20" i="18"/>
  <c r="BY350" i="18"/>
  <c r="BY325" i="18"/>
  <c r="BY329" i="18"/>
  <c r="BY322" i="18"/>
  <c r="BY302" i="18"/>
  <c r="BY287" i="18"/>
  <c r="BY275" i="18"/>
  <c r="BY274" i="18"/>
  <c r="BY261" i="18"/>
  <c r="BY238" i="18"/>
  <c r="BY252" i="18"/>
  <c r="BY226" i="18"/>
  <c r="BY212" i="18"/>
  <c r="BY233" i="18"/>
  <c r="BY207" i="18"/>
  <c r="BY178" i="18"/>
  <c r="BY196" i="18"/>
  <c r="BY184" i="18"/>
  <c r="BY182" i="18"/>
  <c r="BY109" i="18"/>
  <c r="BY121" i="18"/>
  <c r="BY117" i="18"/>
  <c r="BY132" i="18"/>
  <c r="BY98" i="18"/>
  <c r="BY95" i="18"/>
  <c r="BY70" i="18"/>
  <c r="BY79" i="18"/>
  <c r="BY75" i="18"/>
  <c r="BY47" i="18"/>
  <c r="BY49" i="18"/>
  <c r="BY31" i="18"/>
  <c r="BY16" i="18"/>
  <c r="BY351" i="18"/>
  <c r="BY348" i="18"/>
  <c r="BY313" i="18"/>
  <c r="BY334" i="18"/>
  <c r="BY320" i="18"/>
  <c r="BY294" i="18"/>
  <c r="BY295" i="18"/>
  <c r="BY286" i="18"/>
  <c r="BY276" i="18"/>
  <c r="BY244" i="18"/>
  <c r="BY257" i="18"/>
  <c r="BY218" i="18"/>
  <c r="BY215" i="18"/>
  <c r="BY198" i="18"/>
  <c r="BY220" i="18"/>
  <c r="BY201" i="18"/>
  <c r="BY176" i="18"/>
  <c r="BY172" i="18"/>
  <c r="BY170" i="18"/>
  <c r="BY180" i="18"/>
  <c r="BY143" i="18"/>
  <c r="BY111" i="18"/>
  <c r="BY107" i="18"/>
  <c r="BY113" i="18"/>
  <c r="BY93" i="18"/>
  <c r="BY84" i="18"/>
  <c r="BY56" i="18"/>
  <c r="BY73" i="18"/>
  <c r="BY62" i="18"/>
  <c r="BY33" i="18"/>
  <c r="BY41" i="18"/>
  <c r="BY17" i="18"/>
  <c r="BY37" i="18"/>
  <c r="BY344" i="18"/>
  <c r="BY346" i="18"/>
  <c r="BY319" i="18"/>
  <c r="BY330" i="18"/>
  <c r="BY317" i="18"/>
  <c r="BY299" i="18"/>
  <c r="BY292" i="18"/>
  <c r="BY283" i="18"/>
  <c r="BY278" i="18"/>
  <c r="BY264" i="18"/>
  <c r="BY247" i="18"/>
  <c r="BY213" i="18"/>
  <c r="BY200" i="18"/>
  <c r="BY235" i="18"/>
  <c r="BY210" i="18"/>
  <c r="BY190" i="18"/>
  <c r="BY163" i="18"/>
  <c r="BY160" i="18"/>
  <c r="BY158" i="18"/>
  <c r="BY167" i="18"/>
  <c r="BY137" i="18"/>
  <c r="BY139" i="18"/>
  <c r="BY101" i="18"/>
  <c r="BY103" i="18"/>
  <c r="BY74" i="18"/>
  <c r="BY71" i="18"/>
  <c r="BY92" i="18"/>
  <c r="BY64" i="18"/>
  <c r="BY57" i="18"/>
  <c r="BY46" i="18"/>
  <c r="BY29" i="18"/>
  <c r="BY8" i="18"/>
  <c r="BY18" i="18"/>
  <c r="BY349" i="18"/>
  <c r="BY333" i="18"/>
  <c r="BY315" i="18"/>
  <c r="BY335" i="18"/>
  <c r="BY310" i="18"/>
  <c r="BY298" i="18"/>
  <c r="BY288" i="18"/>
  <c r="BY273" i="18"/>
  <c r="BY271" i="18"/>
  <c r="BY258" i="18"/>
  <c r="BY243" i="18"/>
  <c r="BY206" i="18"/>
  <c r="BY221" i="18"/>
  <c r="BY232" i="18"/>
  <c r="BY208" i="18"/>
  <c r="BY188" i="18"/>
  <c r="BY148" i="18"/>
  <c r="BY146" i="18"/>
  <c r="BY156" i="18"/>
  <c r="BY154" i="18"/>
  <c r="BY127" i="18"/>
  <c r="BY133" i="18"/>
  <c r="BY129" i="18"/>
  <c r="BY145" i="18"/>
  <c r="BY69" i="18"/>
  <c r="BY58" i="18"/>
  <c r="BY82" i="18"/>
  <c r="BY54" i="18"/>
  <c r="BY45" i="18"/>
  <c r="BY38" i="18"/>
  <c r="BY22" i="18"/>
  <c r="BY7" i="18"/>
  <c r="BY14" i="18"/>
  <c r="BY345" i="18"/>
  <c r="BY327" i="18"/>
  <c r="BY311" i="18"/>
  <c r="BY324" i="18"/>
  <c r="BY306" i="18"/>
  <c r="BY284" i="18"/>
  <c r="BY285" i="18"/>
  <c r="BY270" i="18"/>
  <c r="BY262" i="18"/>
  <c r="BY256" i="18"/>
  <c r="BY242" i="18"/>
  <c r="BY229" i="18"/>
  <c r="BY214" i="18"/>
  <c r="BY222" i="18"/>
  <c r="BY192" i="18"/>
  <c r="BY179" i="18"/>
  <c r="BY175" i="18"/>
  <c r="BY181" i="18"/>
  <c r="BY183" i="18"/>
  <c r="BY152" i="18"/>
  <c r="BY112" i="18"/>
  <c r="BY124" i="18"/>
  <c r="BY122" i="18"/>
  <c r="BY131" i="18"/>
  <c r="BY60" i="18"/>
  <c r="BY53" i="18"/>
  <c r="BY67" i="18"/>
  <c r="BY90" i="18"/>
  <c r="BY48" i="18"/>
  <c r="BY26" i="18"/>
  <c r="BY11" i="18"/>
  <c r="BY25" i="18"/>
  <c r="BY6" i="18"/>
  <c r="BY341" i="18"/>
  <c r="BY339" i="18"/>
  <c r="BY343" i="18"/>
  <c r="BY318" i="18"/>
  <c r="BY300" i="18"/>
  <c r="BY279" i="18"/>
  <c r="BY272" i="18"/>
  <c r="BY267" i="18"/>
  <c r="BY251" i="18"/>
  <c r="BY239" i="18"/>
  <c r="BY236" i="18"/>
  <c r="BY216" i="18"/>
  <c r="BY199" i="18"/>
  <c r="BY217" i="18"/>
  <c r="BY228" i="18"/>
  <c r="BY166" i="18"/>
  <c r="BY169" i="18"/>
  <c r="BY171" i="18"/>
  <c r="BY168" i="18"/>
  <c r="BY144" i="18"/>
  <c r="BY99" i="18"/>
  <c r="BY108" i="18"/>
  <c r="BY120" i="18"/>
  <c r="BY125" i="18"/>
  <c r="BY86" i="18"/>
  <c r="BY94" i="18"/>
  <c r="BY61" i="18"/>
  <c r="BY78" i="18"/>
  <c r="BY40" i="18"/>
  <c r="BY24" i="18"/>
  <c r="BY44" i="18"/>
  <c r="BY21" i="18"/>
  <c r="BY42" i="18"/>
  <c r="BY342" i="18"/>
  <c r="BY332" i="18"/>
  <c r="BY326" i="18"/>
  <c r="BY307" i="18"/>
  <c r="BY308" i="18"/>
  <c r="BY303" i="18"/>
  <c r="BY269" i="18"/>
  <c r="BY255" i="18"/>
  <c r="BY250" i="18"/>
  <c r="BY245" i="18"/>
  <c r="BY259" i="18"/>
  <c r="BY203" i="18"/>
  <c r="BY193" i="18"/>
  <c r="BY205" i="18"/>
  <c r="BY225" i="18"/>
  <c r="BY164" i="18"/>
  <c r="BY157" i="18"/>
  <c r="BY159" i="18"/>
  <c r="BY155" i="18"/>
  <c r="BY128" i="18"/>
  <c r="BY142" i="18"/>
  <c r="BY138" i="18"/>
  <c r="BY104" i="18"/>
  <c r="BY118" i="18"/>
  <c r="BY81" i="18"/>
  <c r="BY83" i="18"/>
  <c r="BY55" i="18"/>
  <c r="BY76" i="18"/>
  <c r="BY19" i="18"/>
  <c r="BY15" i="18"/>
  <c r="BY32" i="18"/>
  <c r="BY23" i="18"/>
  <c r="AM342" i="18"/>
  <c r="AM345" i="18"/>
  <c r="AM301" i="18"/>
  <c r="AM288" i="18"/>
  <c r="AM262" i="18"/>
  <c r="AM265" i="18"/>
  <c r="AM233" i="18"/>
  <c r="AM238" i="18"/>
  <c r="AM209" i="18"/>
  <c r="AM192" i="18"/>
  <c r="AM176" i="18"/>
  <c r="AM157" i="18"/>
  <c r="AM116" i="18"/>
  <c r="AM109" i="18"/>
  <c r="AM133" i="18"/>
  <c r="AM88" i="18"/>
  <c r="AM84" i="18"/>
  <c r="AM80" i="18"/>
  <c r="AM17" i="18"/>
  <c r="AM12" i="18"/>
  <c r="AM28" i="18"/>
  <c r="AM319" i="18"/>
  <c r="AM35" i="18"/>
  <c r="AM336" i="18"/>
  <c r="AM62" i="18"/>
  <c r="AM190" i="18"/>
  <c r="AM191" i="18"/>
  <c r="AM280" i="18"/>
  <c r="AM175" i="18"/>
  <c r="AM58" i="18"/>
  <c r="AM186" i="18"/>
  <c r="AM79" i="18"/>
  <c r="AM335" i="18"/>
  <c r="AM159" i="18"/>
  <c r="AM22" i="18"/>
  <c r="AM150" i="18"/>
  <c r="AM31" i="18"/>
  <c r="AM211" i="18"/>
  <c r="AM293" i="18"/>
  <c r="AM247" i="18"/>
  <c r="AM18" i="18"/>
  <c r="AM146" i="18"/>
  <c r="AM75" i="18"/>
  <c r="AM334" i="18"/>
  <c r="AM320" i="18"/>
  <c r="AM297" i="18"/>
  <c r="AM285" i="18"/>
  <c r="AM256" i="18"/>
  <c r="AM252" i="18"/>
  <c r="AM258" i="18"/>
  <c r="AM216" i="18"/>
  <c r="AM196" i="18"/>
  <c r="AM189" i="18"/>
  <c r="AM173" i="18"/>
  <c r="AM188" i="18"/>
  <c r="AM113" i="18"/>
  <c r="AM140" i="18"/>
  <c r="AM145" i="18"/>
  <c r="AM85" i="18"/>
  <c r="AM81" i="18"/>
  <c r="AM77" i="18"/>
  <c r="AM48" i="18"/>
  <c r="AM9" i="18"/>
  <c r="AM24" i="18"/>
  <c r="AM353" i="18"/>
  <c r="AM47" i="18"/>
  <c r="AM347" i="18"/>
  <c r="AM78" i="18"/>
  <c r="AM206" i="18"/>
  <c r="AM199" i="18"/>
  <c r="AM296" i="18"/>
  <c r="AM183" i="18"/>
  <c r="AM74" i="18"/>
  <c r="AM202" i="18"/>
  <c r="AM99" i="18"/>
  <c r="AM340" i="18"/>
  <c r="AM295" i="18"/>
  <c r="AM38" i="18"/>
  <c r="AM166" i="18"/>
  <c r="AM91" i="18"/>
  <c r="AM327" i="18"/>
  <c r="AM23" i="18"/>
  <c r="AM279" i="18"/>
  <c r="AM34" i="18"/>
  <c r="AM162" i="18"/>
  <c r="AM83" i="18"/>
  <c r="AM348" i="18"/>
  <c r="AM330" i="18"/>
  <c r="AM316" i="18"/>
  <c r="AM302" i="18"/>
  <c r="AM298" i="18"/>
  <c r="AM250" i="18"/>
  <c r="AM246" i="18"/>
  <c r="AM237" i="18"/>
  <c r="AM213" i="18"/>
  <c r="AM226" i="18"/>
  <c r="AM180" i="18"/>
  <c r="AM148" i="18"/>
  <c r="AM184" i="18"/>
  <c r="AM144" i="18"/>
  <c r="AM137" i="18"/>
  <c r="AM120" i="18"/>
  <c r="AM60" i="18"/>
  <c r="AM68" i="18"/>
  <c r="AM64" i="18"/>
  <c r="AM45" i="18"/>
  <c r="AM52" i="18"/>
  <c r="AM8" i="18"/>
  <c r="AM222" i="18"/>
  <c r="AM67" i="18"/>
  <c r="AM239" i="18"/>
  <c r="AM94" i="18"/>
  <c r="AM323" i="18"/>
  <c r="AM207" i="18"/>
  <c r="AM7" i="18"/>
  <c r="AM263" i="18"/>
  <c r="AM90" i="18"/>
  <c r="AM218" i="18"/>
  <c r="AM167" i="18"/>
  <c r="AM351" i="18"/>
  <c r="AM311" i="18"/>
  <c r="AM54" i="18"/>
  <c r="AM182" i="18"/>
  <c r="AM127" i="18"/>
  <c r="AM257" i="18"/>
  <c r="AM55" i="18"/>
  <c r="AM343" i="18"/>
  <c r="AM50" i="18"/>
  <c r="AM178" i="18"/>
  <c r="AM163" i="18"/>
  <c r="AM350" i="18"/>
  <c r="AM338" i="18"/>
  <c r="AM332" i="18"/>
  <c r="AM304" i="18"/>
  <c r="AM274" i="18"/>
  <c r="AM294" i="18"/>
  <c r="AM266" i="18"/>
  <c r="AM249" i="18"/>
  <c r="AM200" i="18"/>
  <c r="AM234" i="18"/>
  <c r="AM177" i="18"/>
  <c r="AM193" i="18"/>
  <c r="AM181" i="18"/>
  <c r="AM141" i="18"/>
  <c r="AM124" i="18"/>
  <c r="AM117" i="18"/>
  <c r="AM57" i="18"/>
  <c r="AM65" i="18"/>
  <c r="AM61" i="18"/>
  <c r="AM40" i="18"/>
  <c r="AM49" i="18"/>
  <c r="AM33" i="18"/>
  <c r="AM227" i="18"/>
  <c r="AM95" i="18"/>
  <c r="AM273" i="18"/>
  <c r="AM110" i="18"/>
  <c r="AM325" i="18"/>
  <c r="AM283" i="18"/>
  <c r="AM27" i="18"/>
  <c r="AM241" i="18"/>
  <c r="AM106" i="18"/>
  <c r="AM259" i="18"/>
  <c r="AM219" i="18"/>
  <c r="AM312" i="18"/>
  <c r="AM235" i="18"/>
  <c r="AM70" i="18"/>
  <c r="AM198" i="18"/>
  <c r="AM135" i="18"/>
  <c r="AM276" i="18"/>
  <c r="AM103" i="18"/>
  <c r="AM267" i="18"/>
  <c r="AM66" i="18"/>
  <c r="AM194" i="18"/>
  <c r="AM223" i="18"/>
  <c r="AM352" i="18"/>
  <c r="AM318" i="18"/>
  <c r="AM326" i="18"/>
  <c r="AM300" i="18"/>
  <c r="AM269" i="18"/>
  <c r="AM286" i="18"/>
  <c r="AM254" i="18"/>
  <c r="AM230" i="18"/>
  <c r="AM197" i="18"/>
  <c r="AM220" i="18"/>
  <c r="AM152" i="18"/>
  <c r="AM185" i="18"/>
  <c r="AM156" i="18"/>
  <c r="AM128" i="18"/>
  <c r="AM121" i="18"/>
  <c r="AM104" i="18"/>
  <c r="AM96" i="18"/>
  <c r="AM56" i="18"/>
  <c r="AM97" i="18"/>
  <c r="AM37" i="18"/>
  <c r="AM44" i="18"/>
  <c r="AM25" i="18"/>
  <c r="AM229" i="18"/>
  <c r="AM147" i="18"/>
  <c r="AM292" i="18"/>
  <c r="AM126" i="18"/>
  <c r="AM15" i="18"/>
  <c r="AM287" i="18"/>
  <c r="AM87" i="18"/>
  <c r="AM260" i="18"/>
  <c r="AM122" i="18"/>
  <c r="AM261" i="18"/>
  <c r="AM251" i="18"/>
  <c r="AM39" i="18"/>
  <c r="AM299" i="18"/>
  <c r="AM86" i="18"/>
  <c r="AM214" i="18"/>
  <c r="AM143" i="18"/>
  <c r="AM248" i="18"/>
  <c r="AM111" i="18"/>
  <c r="AM271" i="18"/>
  <c r="AM82" i="18"/>
  <c r="AM210" i="18"/>
  <c r="AM315"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31" i="18"/>
  <c r="AM346" i="18"/>
  <c r="AM322" i="18"/>
  <c r="AM317" i="18"/>
  <c r="AM310" i="18"/>
  <c r="AM268" i="18"/>
  <c r="AM270" i="18"/>
  <c r="AM240" i="18"/>
  <c r="AM204" i="18"/>
  <c r="AM221" i="18"/>
  <c r="AM208" i="18"/>
  <c r="AM164" i="18"/>
  <c r="AM169" i="18"/>
  <c r="AM168" i="18"/>
  <c r="AM100" i="18"/>
  <c r="AM105" i="18"/>
  <c r="AM132" i="18"/>
  <c r="AM72" i="18"/>
  <c r="AM92" i="18"/>
  <c r="AM73" i="18"/>
  <c r="AM13" i="18"/>
  <c r="AM32" i="18"/>
  <c r="AM225" i="18"/>
  <c r="AM307" i="18"/>
  <c r="AM215" i="18"/>
  <c r="AM30" i="18"/>
  <c r="AM158" i="18"/>
  <c r="AM131" i="18"/>
  <c r="AM243" i="18"/>
  <c r="AM115" i="18"/>
  <c r="AM26" i="18"/>
  <c r="AM154" i="18"/>
  <c r="AM341" i="18"/>
  <c r="AM289" i="18"/>
  <c r="AM71" i="18"/>
  <c r="AM303" i="18"/>
  <c r="AM118" i="18"/>
  <c r="AM11" i="18"/>
  <c r="AM195" i="18"/>
  <c r="AM277" i="18"/>
  <c r="AM171" i="18"/>
  <c r="AM324" i="18"/>
  <c r="AM114" i="18"/>
  <c r="AM344" i="18"/>
  <c r="AM329" i="18"/>
  <c r="AM313" i="18"/>
  <c r="AM306" i="18"/>
  <c r="AM284" i="18"/>
  <c r="AM278" i="18"/>
  <c r="AM272" i="18"/>
  <c r="AM253" i="18"/>
  <c r="AM201" i="18"/>
  <c r="AM212" i="18"/>
  <c r="AM205" i="18"/>
  <c r="AM161" i="18"/>
  <c r="AM160" i="18"/>
  <c r="AM165" i="18"/>
  <c r="AM112" i="18"/>
  <c r="AM136" i="18"/>
  <c r="AM129" i="18"/>
  <c r="AM69" i="18"/>
  <c r="AM89" i="18"/>
  <c r="AM20" i="18"/>
  <c r="AM36" i="18"/>
  <c r="AM29" i="18"/>
  <c r="AM244" i="18"/>
  <c r="AM309" i="18"/>
  <c r="AM231" i="18"/>
  <c r="AM46" i="18"/>
  <c r="AM174" i="18"/>
  <c r="AM139" i="18"/>
  <c r="AM245" i="18"/>
  <c r="AM123" i="18"/>
  <c r="AM42" i="18"/>
  <c r="AM170" i="18"/>
  <c r="AM51" i="18"/>
  <c r="AM308" i="18"/>
  <c r="AM151" i="18"/>
  <c r="AM6" i="18"/>
  <c r="AM134" i="18"/>
  <c r="AM19" i="18"/>
  <c r="AM203" i="18"/>
  <c r="AM291" i="18"/>
  <c r="AM179" i="18"/>
  <c r="AM337" i="18"/>
  <c r="AM130" i="18"/>
  <c r="AM43" i="18"/>
  <c r="CO314" i="18"/>
  <c r="CO309" i="18"/>
  <c r="CO290" i="18"/>
  <c r="CO265" i="18"/>
  <c r="CO233" i="18"/>
  <c r="CO206" i="18"/>
  <c r="CO209" i="18"/>
  <c r="CO194" i="18"/>
  <c r="CO145" i="18"/>
  <c r="CO186" i="18"/>
  <c r="CO154" i="18"/>
  <c r="CO137" i="18"/>
  <c r="CO117" i="18"/>
  <c r="CO98" i="18"/>
  <c r="CO94" i="18"/>
  <c r="CO61" i="18"/>
  <c r="CO50" i="18"/>
  <c r="CO21" i="18"/>
  <c r="CO17" i="18"/>
  <c r="CO269" i="18"/>
  <c r="CO172" i="18"/>
  <c r="CO51" i="18"/>
  <c r="CO179" i="18"/>
  <c r="CO84" i="18"/>
  <c r="CO312" i="18"/>
  <c r="CO148" i="18"/>
  <c r="CO335" i="18"/>
  <c r="CO111" i="18"/>
  <c r="CO16" i="18"/>
  <c r="CO320" i="18"/>
  <c r="CO303" i="18"/>
  <c r="CO116" i="18"/>
  <c r="CO223" i="18"/>
  <c r="CO123" i="18"/>
  <c r="CO300" i="18"/>
  <c r="CO220" i="18"/>
  <c r="CO308" i="18"/>
  <c r="CO253" i="18"/>
  <c r="CO315" i="18"/>
  <c r="CO87" i="18"/>
  <c r="CO215" i="18"/>
  <c r="CO92" i="18"/>
  <c r="CO257" i="18"/>
  <c r="CO313" i="18"/>
  <c r="CO325" i="18"/>
  <c r="CO294" i="18"/>
  <c r="CO274" i="18"/>
  <c r="CO254" i="18"/>
  <c r="CO201" i="18"/>
  <c r="CO198" i="18"/>
  <c r="CO189" i="18"/>
  <c r="CO193" i="18"/>
  <c r="CO181" i="18"/>
  <c r="CO149" i="18"/>
  <c r="CO126" i="18"/>
  <c r="CO106" i="18"/>
  <c r="CO74" i="18"/>
  <c r="CO70" i="18"/>
  <c r="CO54" i="18"/>
  <c r="CO45" i="18"/>
  <c r="CO34" i="18"/>
  <c r="CO9" i="18"/>
  <c r="CO316" i="18"/>
  <c r="CO180" i="18"/>
  <c r="CO67" i="18"/>
  <c r="CO195" i="18"/>
  <c r="CO164" i="18"/>
  <c r="CO332" i="18"/>
  <c r="CO156" i="18"/>
  <c r="CO351" i="18"/>
  <c r="CO127" i="18"/>
  <c r="CO60" i="18"/>
  <c r="CO353" i="18"/>
  <c r="CO284" i="18"/>
  <c r="CO124" i="18"/>
  <c r="CO11" i="18"/>
  <c r="CO139" i="18"/>
  <c r="CO348" i="18"/>
  <c r="CO241" i="18"/>
  <c r="CO267" i="18"/>
  <c r="CO40" i="18"/>
  <c r="CO331" i="18"/>
  <c r="CO103" i="18"/>
  <c r="CO252" i="18"/>
  <c r="CO128" i="18"/>
  <c r="CO305" i="18"/>
  <c r="CO341" i="18"/>
  <c r="CO322" i="18"/>
  <c r="CO318" i="18"/>
  <c r="CO277" i="18"/>
  <c r="CO262" i="18"/>
  <c r="CO229" i="18"/>
  <c r="CO213" i="18"/>
  <c r="CO234" i="18"/>
  <c r="CO190" i="18"/>
  <c r="CO185" i="18"/>
  <c r="CO170" i="18"/>
  <c r="CO141" i="18"/>
  <c r="CO121" i="18"/>
  <c r="CO101" i="18"/>
  <c r="CO57" i="18"/>
  <c r="CO65" i="18"/>
  <c r="CO97" i="18"/>
  <c r="CO37" i="18"/>
  <c r="CO22" i="18"/>
  <c r="CO10" i="18"/>
  <c r="CO323" i="18"/>
  <c r="CO256" i="18"/>
  <c r="CO83" i="18"/>
  <c r="CO211" i="18"/>
  <c r="CO273" i="18"/>
  <c r="CO259" i="18"/>
  <c r="CO216" i="18"/>
  <c r="CO15" i="18"/>
  <c r="CO143" i="18"/>
  <c r="CO132" i="18"/>
  <c r="CO295" i="18"/>
  <c r="CO301" i="18"/>
  <c r="CO176" i="18"/>
  <c r="CO27" i="18"/>
  <c r="CO155" i="18"/>
  <c r="CO275" i="18"/>
  <c r="CO288" i="18"/>
  <c r="CO232" i="18"/>
  <c r="CO64" i="18"/>
  <c r="CO319" i="18"/>
  <c r="CO119" i="18"/>
  <c r="CO317" i="18"/>
  <c r="CO136" i="18"/>
  <c r="CO231" i="18"/>
  <c r="CO346" i="18"/>
  <c r="CO330" i="18"/>
  <c r="CO306" i="18"/>
  <c r="CO286" i="18"/>
  <c r="CO250" i="18"/>
  <c r="CO238" i="18"/>
  <c r="CO226" i="18"/>
  <c r="CO222" i="18"/>
  <c r="CO166" i="18"/>
  <c r="CO162" i="18"/>
  <c r="CO158" i="18"/>
  <c r="CO130" i="18"/>
  <c r="CO110" i="18"/>
  <c r="CO134" i="18"/>
  <c r="CO93" i="18"/>
  <c r="CO53" i="18"/>
  <c r="CO90" i="18"/>
  <c r="CO25" i="18"/>
  <c r="CO49" i="18"/>
  <c r="CO30" i="18"/>
  <c r="CO24" i="18"/>
  <c r="CO304" i="18"/>
  <c r="CO99" i="18"/>
  <c r="CO268" i="18"/>
  <c r="CO263" i="18"/>
  <c r="CO339" i="18"/>
  <c r="CO272" i="18"/>
  <c r="CO31" i="18"/>
  <c r="CO159" i="18"/>
  <c r="CO140" i="18"/>
  <c r="CO311" i="18"/>
  <c r="CO349" i="18"/>
  <c r="CO184" i="18"/>
  <c r="CO43" i="18"/>
  <c r="CO171" i="18"/>
  <c r="CO291" i="18"/>
  <c r="CO337" i="18"/>
  <c r="CO264" i="18"/>
  <c r="CO72" i="18"/>
  <c r="CO7" i="18"/>
  <c r="CO135" i="18"/>
  <c r="CO227" i="18"/>
  <c r="CO144" i="18"/>
  <c r="CO260" i="18"/>
  <c r="CO326" i="18"/>
  <c r="CO329" i="18"/>
  <c r="CO302" i="18"/>
  <c r="CO282" i="18"/>
  <c r="CO245" i="18"/>
  <c r="CO258" i="18"/>
  <c r="CO202" i="18"/>
  <c r="CO230" i="18"/>
  <c r="CO161" i="18"/>
  <c r="CO174" i="18"/>
  <c r="CO153" i="18"/>
  <c r="CO125" i="18"/>
  <c r="CO105" i="18"/>
  <c r="CO129" i="18"/>
  <c r="CO86" i="18"/>
  <c r="CO89" i="18"/>
  <c r="CO78" i="18"/>
  <c r="CO46" i="18"/>
  <c r="CO41" i="18"/>
  <c r="CO18" i="18"/>
  <c r="CO56" i="18"/>
  <c r="CO283" i="18"/>
  <c r="CO115" i="18"/>
  <c r="CO333" i="18"/>
  <c r="CO276" i="18"/>
  <c r="CO36" i="18"/>
  <c r="CO321" i="18"/>
  <c r="CO47" i="18"/>
  <c r="CO175" i="18"/>
  <c r="CO192" i="18"/>
  <c r="CO228" i="18"/>
  <c r="CO8" i="18"/>
  <c r="CO224" i="18"/>
  <c r="CO59" i="18"/>
  <c r="CO187" i="18"/>
  <c r="CO52" i="18"/>
  <c r="CO247" i="18"/>
  <c r="CO296" i="18"/>
  <c r="CO152" i="18"/>
  <c r="CO23" i="18"/>
  <c r="CO151" i="18"/>
  <c r="CO307" i="18"/>
  <c r="CO188" i="18"/>
  <c r="CO324" i="18"/>
  <c r="CO342" i="18"/>
  <c r="CO345" i="18"/>
  <c r="CO298" i="18"/>
  <c r="CO281" i="18"/>
  <c r="CO266" i="18"/>
  <c r="CO242" i="18"/>
  <c r="CO197" i="18"/>
  <c r="CO217" i="18"/>
  <c r="CO178" i="18"/>
  <c r="CO169" i="18"/>
  <c r="CO165" i="18"/>
  <c r="CO114" i="18"/>
  <c r="CO138" i="18"/>
  <c r="CO118" i="18"/>
  <c r="CO69" i="18"/>
  <c r="CO82" i="18"/>
  <c r="CO73" i="18"/>
  <c r="CO38" i="18"/>
  <c r="CO29" i="18"/>
  <c r="CO14" i="18"/>
  <c r="CO104" i="18"/>
  <c r="CO287" i="18"/>
  <c r="CO131" i="18"/>
  <c r="CO243" i="18"/>
  <c r="CO340" i="18"/>
  <c r="CO48" i="18"/>
  <c r="CO251" i="18"/>
  <c r="CO63" i="18"/>
  <c r="CO191" i="18"/>
  <c r="CO200" i="18"/>
  <c r="CO292" i="18"/>
  <c r="CO28" i="18"/>
  <c r="CO289" i="18"/>
  <c r="CO75" i="18"/>
  <c r="CO203" i="18"/>
  <c r="CO80" i="18"/>
  <c r="CO279" i="18"/>
  <c r="CO328" i="18"/>
  <c r="CO160" i="18"/>
  <c r="CO39" i="18"/>
  <c r="CO167" i="18"/>
  <c r="CO12" i="18"/>
  <c r="CO196" i="18"/>
  <c r="CO347" i="18"/>
  <c r="CO350" i="18"/>
  <c r="CO334" i="18"/>
  <c r="CO297" i="18"/>
  <c r="CO270" i="18"/>
  <c r="CO249" i="18"/>
  <c r="CO261" i="18"/>
  <c r="CO214" i="18"/>
  <c r="CO210" i="18"/>
  <c r="CO173" i="18"/>
  <c r="CO157" i="18"/>
  <c r="CO182" i="18"/>
  <c r="CO109" i="18"/>
  <c r="CO133" i="18"/>
  <c r="CO113" i="18"/>
  <c r="CO81" i="18"/>
  <c r="CO77" i="18"/>
  <c r="CO85" i="18"/>
  <c r="CO33" i="18"/>
  <c r="CO6" i="18"/>
  <c r="CO13" i="18"/>
  <c r="CO112" i="18"/>
  <c r="CO19" i="18"/>
  <c r="CO147" i="18"/>
  <c r="CO44" i="18"/>
  <c r="CO248" i="18"/>
  <c r="CO68" i="18"/>
  <c r="CO344" i="18"/>
  <c r="CO79" i="18"/>
  <c r="CO207" i="18"/>
  <c r="CO208" i="18"/>
  <c r="CO235" i="18"/>
  <c r="CO88" i="18"/>
  <c r="CO352" i="18"/>
  <c r="CO91" i="18"/>
  <c r="CO219" i="18"/>
  <c r="CO100" i="18"/>
  <c r="CO343" i="18"/>
  <c r="CO271" i="18"/>
  <c r="CO240" i="18"/>
  <c r="CO55" i="18"/>
  <c r="CO183" i="18"/>
  <c r="CO20" i="18"/>
  <c r="CO204" i="18"/>
  <c r="CO338" i="18"/>
  <c r="CO310" i="18"/>
  <c r="CO293" i="18"/>
  <c r="CO278" i="18"/>
  <c r="CO246" i="18"/>
  <c r="CO218" i="18"/>
  <c r="CO221" i="18"/>
  <c r="CO205" i="18"/>
  <c r="CO150" i="18"/>
  <c r="CO146" i="18"/>
  <c r="CO177" i="18"/>
  <c r="CO142" i="18"/>
  <c r="CO122" i="18"/>
  <c r="CO102" i="18"/>
  <c r="CO58" i="18"/>
  <c r="CO66" i="18"/>
  <c r="CO62" i="18"/>
  <c r="CO26" i="18"/>
  <c r="CO42" i="18"/>
  <c r="CO239" i="18"/>
  <c r="CO120" i="18"/>
  <c r="CO35" i="18"/>
  <c r="CO163" i="18"/>
  <c r="CO76" i="18"/>
  <c r="CO280" i="18"/>
  <c r="CO96" i="18"/>
  <c r="CO255" i="18"/>
  <c r="CO95" i="18"/>
  <c r="CO285" i="18"/>
  <c r="CO225" i="18"/>
  <c r="CO299" i="18"/>
  <c r="CO108" i="18"/>
  <c r="CO327" i="18"/>
  <c r="CO107" i="18"/>
  <c r="CO237" i="18"/>
  <c r="CO168" i="18"/>
  <c r="CO244" i="18"/>
  <c r="CO236" i="18"/>
  <c r="CO336" i="18"/>
  <c r="CO71" i="18"/>
  <c r="CO199" i="18"/>
  <c r="CO32" i="18"/>
  <c r="CO212" i="18"/>
  <c r="BH352" i="18"/>
  <c r="BH340" i="18"/>
  <c r="BH323" i="18"/>
  <c r="BH315" i="18"/>
  <c r="BH343" i="18"/>
  <c r="BH308" i="18"/>
  <c r="BH293" i="18"/>
  <c r="BH284" i="18"/>
  <c r="BH287" i="18"/>
  <c r="BH275" i="18"/>
  <c r="BH247" i="18"/>
  <c r="BH277" i="18"/>
  <c r="BH248" i="18"/>
  <c r="BH241" i="18"/>
  <c r="BH255" i="18"/>
  <c r="BH219" i="18"/>
  <c r="BH203" i="18"/>
  <c r="BH214" i="18"/>
  <c r="BH234" i="18"/>
  <c r="BH189" i="18"/>
  <c r="BH180" i="18"/>
  <c r="BH173" i="18"/>
  <c r="BH163" i="18"/>
  <c r="BH187" i="18"/>
  <c r="BH153" i="18"/>
  <c r="BH168" i="18"/>
  <c r="BH116" i="18"/>
  <c r="BH143" i="18"/>
  <c r="BH126" i="18"/>
  <c r="BH108" i="18"/>
  <c r="BH135" i="18"/>
  <c r="BH119" i="18"/>
  <c r="BH93" i="18"/>
  <c r="BH72" i="18"/>
  <c r="BH94" i="18"/>
  <c r="BH82" i="18"/>
  <c r="BH73" i="18"/>
  <c r="BH63" i="18"/>
  <c r="BH20" i="18"/>
  <c r="BH18" i="18"/>
  <c r="BH12" i="18"/>
  <c r="BH32" i="18"/>
  <c r="BH43" i="18"/>
  <c r="BH336" i="18"/>
  <c r="BH339" i="18"/>
  <c r="BH338" i="18"/>
  <c r="BH314" i="18"/>
  <c r="BH329" i="18"/>
  <c r="BH322" i="18"/>
  <c r="BH292" i="18"/>
  <c r="BH279" i="18"/>
  <c r="BH278" i="18"/>
  <c r="BH273" i="18"/>
  <c r="BH246" i="18"/>
  <c r="BH276" i="18"/>
  <c r="BH249" i="18"/>
  <c r="BH251" i="18"/>
  <c r="BH253" i="18"/>
  <c r="BH207" i="18"/>
  <c r="BH197" i="18"/>
  <c r="BH209" i="18"/>
  <c r="BH232" i="18"/>
  <c r="BH220" i="18"/>
  <c r="BH167" i="18"/>
  <c r="BH166" i="18"/>
  <c r="BH150" i="18"/>
  <c r="BH174" i="18"/>
  <c r="BH184" i="18"/>
  <c r="BH155" i="18"/>
  <c r="BH102" i="18"/>
  <c r="BH137" i="18"/>
  <c r="BH121" i="18"/>
  <c r="BH145" i="18"/>
  <c r="BH129" i="18"/>
  <c r="BH113" i="18"/>
  <c r="BH87" i="18"/>
  <c r="BH59" i="18"/>
  <c r="BH89" i="18"/>
  <c r="BH80" i="18"/>
  <c r="BH66" i="18"/>
  <c r="BH51" i="18"/>
  <c r="BH48" i="18"/>
  <c r="BH16" i="18"/>
  <c r="BH49" i="18"/>
  <c r="BH10" i="18"/>
  <c r="BH6" i="18"/>
  <c r="BH350" i="18"/>
  <c r="BH342" i="18"/>
  <c r="BH326" i="18"/>
  <c r="BH311" i="18"/>
  <c r="BH325" i="18"/>
  <c r="BH299" i="18"/>
  <c r="BH302" i="18"/>
  <c r="BH303" i="18"/>
  <c r="BH271" i="18"/>
  <c r="BH270" i="18"/>
  <c r="BH265" i="18"/>
  <c r="BH261" i="18"/>
  <c r="BH240" i="18"/>
  <c r="BH250" i="18"/>
  <c r="BH243" i="18"/>
  <c r="BH201" i="18"/>
  <c r="BH227" i="18"/>
  <c r="BH199" i="18"/>
  <c r="BH229" i="18"/>
  <c r="BH210" i="18"/>
  <c r="BH161" i="18"/>
  <c r="BH164" i="18"/>
  <c r="BH148" i="18"/>
  <c r="BH172" i="18"/>
  <c r="BH170" i="18"/>
  <c r="BH149" i="18"/>
  <c r="BH144" i="18"/>
  <c r="BH127" i="18"/>
  <c r="BH111" i="18"/>
  <c r="BH138" i="18"/>
  <c r="BH122" i="18"/>
  <c r="BH103" i="18"/>
  <c r="BH74" i="18"/>
  <c r="BH95" i="18"/>
  <c r="BH83" i="18"/>
  <c r="BH67" i="18"/>
  <c r="BH64" i="18"/>
  <c r="BH50" i="18"/>
  <c r="BH40" i="18"/>
  <c r="BH46" i="18"/>
  <c r="BH41" i="18"/>
  <c r="BH31" i="18"/>
  <c r="BH26" i="18"/>
  <c r="BH334" i="18"/>
  <c r="BH337" i="18"/>
  <c r="BH345" i="18"/>
  <c r="BH310" i="18"/>
  <c r="BH320" i="18"/>
  <c r="BH298" i="18"/>
  <c r="BH297" i="18"/>
  <c r="BH304" i="18"/>
  <c r="BH285" i="18"/>
  <c r="BH267" i="18"/>
  <c r="BH288" i="18"/>
  <c r="BH260" i="18"/>
  <c r="BH233" i="18"/>
  <c r="BH244" i="18"/>
  <c r="BH242" i="18"/>
  <c r="BH218" i="18"/>
  <c r="BH226" i="18"/>
  <c r="BH223" i="18"/>
  <c r="BH222" i="18"/>
  <c r="BH208" i="18"/>
  <c r="BH154" i="18"/>
  <c r="BH151" i="18"/>
  <c r="BH175" i="18"/>
  <c r="BH160" i="18"/>
  <c r="BH165" i="18"/>
  <c r="BH146" i="18"/>
  <c r="BH130" i="18"/>
  <c r="BH114" i="18"/>
  <c r="BH105" i="18"/>
  <c r="BH136" i="18"/>
  <c r="BH120" i="18"/>
  <c r="BH88" i="18"/>
  <c r="BH69" i="18"/>
  <c r="BH84" i="18"/>
  <c r="BH77" i="18"/>
  <c r="BH61" i="18"/>
  <c r="BH54" i="18"/>
  <c r="BH45" i="18"/>
  <c r="BH47" i="18"/>
  <c r="BH38" i="18"/>
  <c r="BH34" i="18"/>
  <c r="BH17" i="18"/>
  <c r="BH9" i="18"/>
  <c r="BH351" i="18"/>
  <c r="BH331" i="18"/>
  <c r="BH333" i="18"/>
  <c r="BH317" i="18"/>
  <c r="BH332" i="18"/>
  <c r="BH318" i="18"/>
  <c r="BH307" i="18"/>
  <c r="BH286" i="18"/>
  <c r="BH280" i="18"/>
  <c r="BH272" i="18"/>
  <c r="BH266" i="18"/>
  <c r="BH274" i="18"/>
  <c r="BH254" i="18"/>
  <c r="BH230" i="18"/>
  <c r="BH238" i="18"/>
  <c r="BH236" i="18"/>
  <c r="BH213" i="18"/>
  <c r="BH215" i="18"/>
  <c r="BH212" i="18"/>
  <c r="BH217" i="18"/>
  <c r="BH194" i="18"/>
  <c r="BH152" i="18"/>
  <c r="BH193" i="18"/>
  <c r="BH169" i="18"/>
  <c r="BH186" i="18"/>
  <c r="BH158" i="18"/>
  <c r="BH141" i="18"/>
  <c r="BH128" i="18"/>
  <c r="BH112" i="18"/>
  <c r="BH139" i="18"/>
  <c r="BH123" i="18"/>
  <c r="BH106" i="18"/>
  <c r="BH75" i="18"/>
  <c r="BH60" i="18"/>
  <c r="BH71" i="18"/>
  <c r="BH70" i="18"/>
  <c r="BH55" i="18"/>
  <c r="BH90" i="18"/>
  <c r="BH42" i="18"/>
  <c r="BH39" i="18"/>
  <c r="BH36" i="18"/>
  <c r="BH29" i="18"/>
  <c r="BH28" i="18"/>
  <c r="BH11" i="18"/>
  <c r="BH353" i="18"/>
  <c r="BH330" i="18"/>
  <c r="BH327" i="18"/>
  <c r="BH313" i="18"/>
  <c r="BH328" i="18"/>
  <c r="BH312" i="18"/>
  <c r="BH306" i="18"/>
  <c r="BH283" i="18"/>
  <c r="BH305" i="18"/>
  <c r="BH269" i="18"/>
  <c r="BH264" i="18"/>
  <c r="BH296" i="18"/>
  <c r="BH263" i="18"/>
  <c r="BH239" i="18"/>
  <c r="BH237" i="18"/>
  <c r="BH228" i="18"/>
  <c r="BH206" i="18"/>
  <c r="BH202" i="18"/>
  <c r="BH198" i="18"/>
  <c r="BH211" i="18"/>
  <c r="BH192" i="18"/>
  <c r="BH190" i="18"/>
  <c r="BH185" i="18"/>
  <c r="BH162" i="18"/>
  <c r="BH181" i="18"/>
  <c r="BH156" i="18"/>
  <c r="BH131" i="18"/>
  <c r="BH115" i="18"/>
  <c r="BH99" i="18"/>
  <c r="BH133" i="18"/>
  <c r="BH117" i="18"/>
  <c r="BH104" i="18"/>
  <c r="BH62" i="18"/>
  <c r="BH96" i="18"/>
  <c r="BH65" i="18"/>
  <c r="BH68" i="18"/>
  <c r="BH97" i="18"/>
  <c r="BH85" i="18"/>
  <c r="BH37" i="18"/>
  <c r="BH33" i="18"/>
  <c r="BH35" i="18"/>
  <c r="BH22" i="18"/>
  <c r="BH24" i="18"/>
  <c r="BH7" i="18"/>
  <c r="BH344" i="18"/>
  <c r="BH348" i="18"/>
  <c r="BH341" i="18"/>
  <c r="BH324" i="18"/>
  <c r="BH321" i="18"/>
  <c r="BH347" i="18"/>
  <c r="BH300" i="18"/>
  <c r="BH282" i="18"/>
  <c r="BH301" i="18"/>
  <c r="BH268" i="18"/>
  <c r="BH257" i="18"/>
  <c r="BH294" i="18"/>
  <c r="BH262" i="18"/>
  <c r="BH259" i="18"/>
  <c r="BH231" i="18"/>
  <c r="BH225" i="18"/>
  <c r="BH204" i="18"/>
  <c r="BH200" i="18"/>
  <c r="BH196" i="18"/>
  <c r="BH205" i="18"/>
  <c r="BH191" i="18"/>
  <c r="BH188" i="18"/>
  <c r="BH178" i="18"/>
  <c r="BH157" i="18"/>
  <c r="BH171" i="18"/>
  <c r="BH183" i="18"/>
  <c r="BH125" i="18"/>
  <c r="BH109" i="18"/>
  <c r="BH142" i="18"/>
  <c r="BH124" i="18"/>
  <c r="BH107" i="18"/>
  <c r="BH134" i="18"/>
  <c r="BH57" i="18"/>
  <c r="BH86" i="18"/>
  <c r="BH58" i="18"/>
  <c r="BH56" i="18"/>
  <c r="BH91" i="18"/>
  <c r="BH78" i="18"/>
  <c r="BH30" i="18"/>
  <c r="BH27" i="18"/>
  <c r="BH23" i="18"/>
  <c r="BH52" i="18"/>
  <c r="BH19" i="18"/>
  <c r="BH8" i="18"/>
  <c r="BH349" i="18"/>
  <c r="BH346" i="18"/>
  <c r="BH335" i="18"/>
  <c r="BH319" i="18"/>
  <c r="BH316" i="18"/>
  <c r="BH309" i="18"/>
  <c r="BH295" i="18"/>
  <c r="BH291" i="18"/>
  <c r="BH290" i="18"/>
  <c r="BH281" i="18"/>
  <c r="BH256" i="18"/>
  <c r="BH289" i="18"/>
  <c r="BH245" i="18"/>
  <c r="BH252" i="18"/>
  <c r="BH258" i="18"/>
  <c r="BH224" i="18"/>
  <c r="BH216" i="18"/>
  <c r="BH221" i="18"/>
  <c r="BH235" i="18"/>
  <c r="BH195" i="18"/>
  <c r="BH182" i="18"/>
  <c r="BH179" i="18"/>
  <c r="BH176" i="18"/>
  <c r="BH147" i="18"/>
  <c r="BH159" i="18"/>
  <c r="BH177" i="18"/>
  <c r="BH118" i="18"/>
  <c r="BH100" i="18"/>
  <c r="BH140" i="18"/>
  <c r="BH110" i="18"/>
  <c r="BH101" i="18"/>
  <c r="BH132" i="18"/>
  <c r="BH98" i="18"/>
  <c r="BH81" i="18"/>
  <c r="BH53" i="18"/>
  <c r="BH92" i="18"/>
  <c r="BH79" i="18"/>
  <c r="BH76" i="18"/>
  <c r="BH25" i="18"/>
  <c r="BH21" i="18"/>
  <c r="BH14" i="18"/>
  <c r="BH44" i="18"/>
  <c r="BH15" i="18"/>
  <c r="BH13" i="18"/>
  <c r="BV341" i="18"/>
  <c r="BV338" i="18"/>
  <c r="BV331" i="18"/>
  <c r="BV324" i="18"/>
  <c r="BV316" i="18"/>
  <c r="BV302" i="18"/>
  <c r="BV305" i="18"/>
  <c r="BV288" i="18"/>
  <c r="BV289" i="18"/>
  <c r="BV286" i="18"/>
  <c r="BV273" i="18"/>
  <c r="BV246" i="18"/>
  <c r="BV265" i="18"/>
  <c r="BV264" i="18"/>
  <c r="BV245" i="18"/>
  <c r="BV211" i="18"/>
  <c r="BV225" i="18"/>
  <c r="BV206" i="18"/>
  <c r="BV226" i="18"/>
  <c r="BV199" i="18"/>
  <c r="BV189" i="18"/>
  <c r="BV168" i="18"/>
  <c r="BV152" i="18"/>
  <c r="BV185" i="18"/>
  <c r="BV169" i="18"/>
  <c r="BV160" i="18"/>
  <c r="BV129" i="18"/>
  <c r="BV113" i="18"/>
  <c r="BV144" i="18"/>
  <c r="BV127" i="18"/>
  <c r="BV111" i="18"/>
  <c r="BV136" i="18"/>
  <c r="BV73" i="18"/>
  <c r="BV63" i="18"/>
  <c r="BV74" i="18"/>
  <c r="BV95" i="18"/>
  <c r="BV83" i="18"/>
  <c r="BV67" i="18"/>
  <c r="BV51" i="18"/>
  <c r="BV20" i="18"/>
  <c r="BV21" i="18"/>
  <c r="BV15" i="18"/>
  <c r="BV29" i="18"/>
  <c r="BV8" i="18"/>
  <c r="BV340" i="18"/>
  <c r="BV347" i="18"/>
  <c r="BV330" i="18"/>
  <c r="BV323" i="18"/>
  <c r="BV312" i="18"/>
  <c r="BV296" i="18"/>
  <c r="BV301" i="18"/>
  <c r="BV285" i="18"/>
  <c r="BV279" i="18"/>
  <c r="BV283" i="18"/>
  <c r="BV270" i="18"/>
  <c r="BV238" i="18"/>
  <c r="BV261" i="18"/>
  <c r="BV258" i="18"/>
  <c r="BV239" i="18"/>
  <c r="BV205" i="18"/>
  <c r="BV224" i="18"/>
  <c r="BV204" i="18"/>
  <c r="BV215" i="18"/>
  <c r="BV193" i="18"/>
  <c r="BV184" i="18"/>
  <c r="BV155" i="18"/>
  <c r="BV197" i="18"/>
  <c r="BV178" i="18"/>
  <c r="BV162" i="18"/>
  <c r="BV146" i="18"/>
  <c r="BV122" i="18"/>
  <c r="BV103" i="18"/>
  <c r="BV130" i="18"/>
  <c r="BV114" i="18"/>
  <c r="BV105" i="18"/>
  <c r="BV123" i="18"/>
  <c r="BV66" i="18"/>
  <c r="BV88" i="18"/>
  <c r="BV69" i="18"/>
  <c r="BV84" i="18"/>
  <c r="BV77" i="18"/>
  <c r="BV61" i="18"/>
  <c r="BV43" i="18"/>
  <c r="BV7" i="18"/>
  <c r="BV18" i="18"/>
  <c r="BV35" i="18"/>
  <c r="BV31" i="18"/>
  <c r="BV6" i="18"/>
  <c r="BV348" i="18"/>
  <c r="BV345" i="18"/>
  <c r="BV344" i="18"/>
  <c r="BV336" i="18"/>
  <c r="BV310" i="18"/>
  <c r="BV318" i="18"/>
  <c r="BV303" i="18"/>
  <c r="BV299" i="18"/>
  <c r="BV274" i="18"/>
  <c r="BV282" i="18"/>
  <c r="BV290" i="18"/>
  <c r="BV266" i="18"/>
  <c r="BV244" i="18"/>
  <c r="BV256" i="18"/>
  <c r="BV263" i="18"/>
  <c r="BV237" i="18"/>
  <c r="BV219" i="18"/>
  <c r="BV190" i="18"/>
  <c r="BV202" i="18"/>
  <c r="BV233" i="18"/>
  <c r="BV170" i="18"/>
  <c r="BV149" i="18"/>
  <c r="BV179" i="18"/>
  <c r="BV176" i="18"/>
  <c r="BV157" i="18"/>
  <c r="BV186" i="18"/>
  <c r="BV120" i="18"/>
  <c r="BV141" i="18"/>
  <c r="BV128" i="18"/>
  <c r="BV112" i="18"/>
  <c r="BV139" i="18"/>
  <c r="BV117" i="18"/>
  <c r="BV64" i="18"/>
  <c r="BV75" i="18"/>
  <c r="BV60" i="18"/>
  <c r="BV71" i="18"/>
  <c r="BV70" i="18"/>
  <c r="BV55" i="18"/>
  <c r="BV50" i="18"/>
  <c r="BV48" i="18"/>
  <c r="BV16" i="18"/>
  <c r="BV23" i="18"/>
  <c r="BV17" i="18"/>
  <c r="BV346" i="18"/>
  <c r="BV337" i="18"/>
  <c r="BV333" i="18"/>
  <c r="BV322" i="18"/>
  <c r="BV315" i="18"/>
  <c r="BV297" i="18"/>
  <c r="BV295" i="18"/>
  <c r="BV298" i="18"/>
  <c r="BV280" i="18"/>
  <c r="BV272" i="18"/>
  <c r="BV287" i="18"/>
  <c r="BV260" i="18"/>
  <c r="BV235" i="18"/>
  <c r="BV253" i="18"/>
  <c r="BV262" i="18"/>
  <c r="BV220" i="18"/>
  <c r="BV207" i="18"/>
  <c r="BV188" i="18"/>
  <c r="BV200" i="18"/>
  <c r="BV230" i="18"/>
  <c r="BV165" i="18"/>
  <c r="BV182" i="18"/>
  <c r="BV173" i="18"/>
  <c r="BV163" i="18"/>
  <c r="BV147" i="18"/>
  <c r="BV181" i="18"/>
  <c r="BV106" i="18"/>
  <c r="BV131" i="18"/>
  <c r="BV115" i="18"/>
  <c r="BV99" i="18"/>
  <c r="BV133" i="18"/>
  <c r="BV107" i="18"/>
  <c r="BV54" i="18"/>
  <c r="BV62" i="18"/>
  <c r="BV96" i="18"/>
  <c r="BV65" i="18"/>
  <c r="BV68" i="18"/>
  <c r="BV49" i="18"/>
  <c r="BV45" i="18"/>
  <c r="BV40" i="18"/>
  <c r="BV46" i="18"/>
  <c r="BV14" i="18"/>
  <c r="BV28" i="18"/>
  <c r="BV342" i="18"/>
  <c r="BV332" i="18"/>
  <c r="BV327" i="18"/>
  <c r="BV325" i="18"/>
  <c r="BV314" i="18"/>
  <c r="BV319" i="18"/>
  <c r="BV306" i="18"/>
  <c r="BV294" i="18"/>
  <c r="BV277" i="18"/>
  <c r="BV269" i="18"/>
  <c r="BV252" i="18"/>
  <c r="BV259" i="18"/>
  <c r="BV234" i="18"/>
  <c r="BV251" i="18"/>
  <c r="BV248" i="18"/>
  <c r="BV210" i="18"/>
  <c r="BV201" i="18"/>
  <c r="BV216" i="18"/>
  <c r="BV236" i="18"/>
  <c r="BV223" i="18"/>
  <c r="BV158" i="18"/>
  <c r="BV180" i="18"/>
  <c r="BV166" i="18"/>
  <c r="BV150" i="18"/>
  <c r="BV195" i="18"/>
  <c r="BV171" i="18"/>
  <c r="BV104" i="18"/>
  <c r="BV125" i="18"/>
  <c r="BV109" i="18"/>
  <c r="BV142" i="18"/>
  <c r="BV124" i="18"/>
  <c r="BV101" i="18"/>
  <c r="BV90" i="18"/>
  <c r="BV57" i="18"/>
  <c r="BV86" i="18"/>
  <c r="BV58" i="18"/>
  <c r="BV56" i="18"/>
  <c r="BV52" i="18"/>
  <c r="BV42" i="18"/>
  <c r="BV47" i="18"/>
  <c r="BV38" i="18"/>
  <c r="BV12" i="18"/>
  <c r="BV19" i="18"/>
  <c r="BV353" i="18"/>
  <c r="BV328" i="18"/>
  <c r="BV326" i="18"/>
  <c r="BV317" i="18"/>
  <c r="BV309" i="18"/>
  <c r="BV307" i="18"/>
  <c r="BV300" i="18"/>
  <c r="BV281" i="18"/>
  <c r="BV276" i="18"/>
  <c r="BV268" i="18"/>
  <c r="BV257" i="18"/>
  <c r="BV254" i="18"/>
  <c r="BV232" i="18"/>
  <c r="BV250" i="18"/>
  <c r="BV241" i="18"/>
  <c r="BV208" i="18"/>
  <c r="BV191" i="18"/>
  <c r="BV203" i="18"/>
  <c r="BV221" i="18"/>
  <c r="BV212" i="18"/>
  <c r="BV156" i="18"/>
  <c r="BV167" i="18"/>
  <c r="BV164" i="18"/>
  <c r="BV148" i="18"/>
  <c r="BV187" i="18"/>
  <c r="BV159" i="18"/>
  <c r="BV134" i="18"/>
  <c r="BV118" i="18"/>
  <c r="BV100" i="18"/>
  <c r="BV140" i="18"/>
  <c r="BV110" i="18"/>
  <c r="BV97" i="18"/>
  <c r="BV85" i="18"/>
  <c r="BV98" i="18"/>
  <c r="BV81" i="18"/>
  <c r="BV53" i="18"/>
  <c r="BV92" i="18"/>
  <c r="BV44" i="18"/>
  <c r="BV37" i="18"/>
  <c r="BV39" i="18"/>
  <c r="BV36" i="18"/>
  <c r="BV41" i="18"/>
  <c r="BV22" i="18"/>
  <c r="BV352" i="18"/>
  <c r="BV351" i="18"/>
  <c r="BV349" i="18"/>
  <c r="BV339" i="18"/>
  <c r="BV329" i="18"/>
  <c r="BV308" i="18"/>
  <c r="BV320" i="18"/>
  <c r="BV293" i="18"/>
  <c r="BV313" i="18"/>
  <c r="BV278" i="18"/>
  <c r="BV284" i="18"/>
  <c r="BV249" i="18"/>
  <c r="BV243" i="18"/>
  <c r="BV229" i="18"/>
  <c r="BV240" i="18"/>
  <c r="BV222" i="18"/>
  <c r="BV194" i="18"/>
  <c r="BV218" i="18"/>
  <c r="BV231" i="18"/>
  <c r="BV214" i="18"/>
  <c r="BV198" i="18"/>
  <c r="BV183" i="18"/>
  <c r="BV161" i="18"/>
  <c r="BV151" i="18"/>
  <c r="BV192" i="18"/>
  <c r="BV174" i="18"/>
  <c r="BV153" i="18"/>
  <c r="BV132" i="18"/>
  <c r="BV116" i="18"/>
  <c r="BV143" i="18"/>
  <c r="BV126" i="18"/>
  <c r="BV108" i="18"/>
  <c r="BV91" i="18"/>
  <c r="BV78" i="18"/>
  <c r="BV93" i="18"/>
  <c r="BV72" i="18"/>
  <c r="BV94" i="18"/>
  <c r="BV82" i="18"/>
  <c r="BV32" i="18"/>
  <c r="BV30" i="18"/>
  <c r="BV33" i="18"/>
  <c r="BV26" i="18"/>
  <c r="BV13" i="18"/>
  <c r="BV9" i="18"/>
  <c r="BV350" i="18"/>
  <c r="BV343" i="18"/>
  <c r="BV334" i="18"/>
  <c r="BV335" i="18"/>
  <c r="BV321" i="18"/>
  <c r="BV304" i="18"/>
  <c r="BV311" i="18"/>
  <c r="BV292" i="18"/>
  <c r="BV291" i="18"/>
  <c r="BV271" i="18"/>
  <c r="BV275" i="18"/>
  <c r="BV247" i="18"/>
  <c r="BV242" i="18"/>
  <c r="BV267" i="18"/>
  <c r="BV255" i="18"/>
  <c r="BV217" i="18"/>
  <c r="BV228" i="18"/>
  <c r="BV213" i="18"/>
  <c r="BV227" i="18"/>
  <c r="BV209" i="18"/>
  <c r="BV196" i="18"/>
  <c r="BV177" i="18"/>
  <c r="BV154" i="18"/>
  <c r="BV145" i="18"/>
  <c r="BV175" i="18"/>
  <c r="BV172" i="18"/>
  <c r="BV135" i="18"/>
  <c r="BV119" i="18"/>
  <c r="BV102" i="18"/>
  <c r="BV137" i="18"/>
  <c r="BV121" i="18"/>
  <c r="BV138" i="18"/>
  <c r="BV79" i="18"/>
  <c r="BV76" i="18"/>
  <c r="BV87" i="18"/>
  <c r="BV59" i="18"/>
  <c r="BV89" i="18"/>
  <c r="BV80" i="18"/>
  <c r="BV10" i="18"/>
  <c r="BV25" i="18"/>
  <c r="BV27" i="18"/>
  <c r="BV24" i="18"/>
  <c r="BV34" i="18"/>
  <c r="BV11" i="18"/>
  <c r="BD345" i="18"/>
  <c r="BD347" i="18"/>
  <c r="BD342" i="18"/>
  <c r="BD341" i="18"/>
  <c r="BD331" i="18"/>
  <c r="BD317" i="18"/>
  <c r="BD309" i="18"/>
  <c r="BD290" i="18"/>
  <c r="BD291" i="18"/>
  <c r="BD285" i="18"/>
  <c r="BD278" i="18"/>
  <c r="BD270" i="18"/>
  <c r="BD241" i="18"/>
  <c r="BD340" i="18"/>
  <c r="BD328" i="18"/>
  <c r="BD318" i="18"/>
  <c r="BD324" i="18"/>
  <c r="BD314" i="18"/>
  <c r="BD330" i="18"/>
  <c r="BD295" i="18"/>
  <c r="BD286" i="18"/>
  <c r="BD265" i="18"/>
  <c r="BD260" i="18"/>
  <c r="BD268" i="18"/>
  <c r="BD257" i="18"/>
  <c r="BD258" i="18"/>
  <c r="BD349" i="18"/>
  <c r="BD338" i="18"/>
  <c r="BD312" i="18"/>
  <c r="BD334" i="18"/>
  <c r="BD299" i="18"/>
  <c r="BD280" i="18"/>
  <c r="BD304" i="18"/>
  <c r="BD276" i="18"/>
  <c r="BD275" i="18"/>
  <c r="BD246" i="18"/>
  <c r="BD231" i="18"/>
  <c r="BD249" i="18"/>
  <c r="BD234" i="18"/>
  <c r="BD212" i="18"/>
  <c r="BD189" i="18"/>
  <c r="BD224" i="18"/>
  <c r="BD216" i="18"/>
  <c r="BD187" i="18"/>
  <c r="BD153" i="18"/>
  <c r="BD188" i="18"/>
  <c r="BD180" i="18"/>
  <c r="BD164" i="18"/>
  <c r="BD175" i="18"/>
  <c r="BD110" i="18"/>
  <c r="BD107" i="18"/>
  <c r="BD134" i="18"/>
  <c r="BD118" i="18"/>
  <c r="BD100" i="18"/>
  <c r="BD140" i="18"/>
  <c r="BD77" i="18"/>
  <c r="BD61" i="18"/>
  <c r="BD54" i="18"/>
  <c r="BD62" i="18"/>
  <c r="BD96" i="18"/>
  <c r="BD65" i="18"/>
  <c r="BD49" i="18"/>
  <c r="BD336" i="18"/>
  <c r="BD344" i="18"/>
  <c r="BD333" i="18"/>
  <c r="BD306" i="18"/>
  <c r="BD307" i="18"/>
  <c r="BD294" i="18"/>
  <c r="BD289" i="18"/>
  <c r="BD281" i="18"/>
  <c r="BD266" i="18"/>
  <c r="BD255" i="18"/>
  <c r="BD243" i="18"/>
  <c r="BD259" i="18"/>
  <c r="BD209" i="18"/>
  <c r="BD217" i="18"/>
  <c r="BD194" i="18"/>
  <c r="BD218" i="18"/>
  <c r="BD226" i="18"/>
  <c r="BD186" i="18"/>
  <c r="BD165" i="18"/>
  <c r="BD155" i="18"/>
  <c r="BD152" i="18"/>
  <c r="BD176" i="18"/>
  <c r="BD147" i="18"/>
  <c r="BD138" i="18"/>
  <c r="BD122" i="18"/>
  <c r="BD103" i="18"/>
  <c r="BD130" i="18"/>
  <c r="BD114" i="18"/>
  <c r="BD105" i="18"/>
  <c r="BD92" i="18"/>
  <c r="BD79" i="18"/>
  <c r="BD76" i="18"/>
  <c r="BD87" i="18"/>
  <c r="BD59" i="18"/>
  <c r="BD35" i="18"/>
  <c r="BD44" i="18"/>
  <c r="BD348" i="18"/>
  <c r="BD339" i="18"/>
  <c r="BD313" i="18"/>
  <c r="BD316" i="18"/>
  <c r="BD303" i="18"/>
  <c r="BD277" i="18"/>
  <c r="BD273" i="18"/>
  <c r="BD253" i="18"/>
  <c r="BD248" i="18"/>
  <c r="BD221" i="18"/>
  <c r="BD211" i="18"/>
  <c r="BD225" i="18"/>
  <c r="BD197" i="18"/>
  <c r="BD181" i="18"/>
  <c r="BD190" i="18"/>
  <c r="BD161" i="18"/>
  <c r="BD163" i="18"/>
  <c r="BD124" i="18"/>
  <c r="BD135" i="18"/>
  <c r="BD141" i="18"/>
  <c r="BD109" i="18"/>
  <c r="BD121" i="18"/>
  <c r="BD82" i="18"/>
  <c r="BD64" i="18"/>
  <c r="BD98" i="18"/>
  <c r="BD95" i="18"/>
  <c r="BD12" i="18"/>
  <c r="BD50" i="18"/>
  <c r="BD40" i="18"/>
  <c r="BD18" i="18"/>
  <c r="BD24" i="18"/>
  <c r="BD11" i="18"/>
  <c r="BD343" i="18"/>
  <c r="BD353" i="18"/>
  <c r="BD325" i="18"/>
  <c r="BD311" i="18"/>
  <c r="BD283" i="18"/>
  <c r="BD261" i="18"/>
  <c r="BD267" i="18"/>
  <c r="BD238" i="18"/>
  <c r="BD240" i="18"/>
  <c r="BD214" i="18"/>
  <c r="BD205" i="18"/>
  <c r="BD219" i="18"/>
  <c r="BD227" i="18"/>
  <c r="BD171" i="18"/>
  <c r="BD183" i="18"/>
  <c r="BD154" i="18"/>
  <c r="BD150" i="18"/>
  <c r="BD108" i="18"/>
  <c r="BD129" i="18"/>
  <c r="BD131" i="18"/>
  <c r="BD143" i="18"/>
  <c r="BD111" i="18"/>
  <c r="BD80" i="18"/>
  <c r="BD90" i="18"/>
  <c r="BD93" i="18"/>
  <c r="BD84" i="18"/>
  <c r="BD41" i="18"/>
  <c r="BD45" i="18"/>
  <c r="BD28" i="18"/>
  <c r="BD16" i="18"/>
  <c r="BD17" i="18"/>
  <c r="BD352" i="18"/>
  <c r="BD320" i="18"/>
  <c r="BD319" i="18"/>
  <c r="BD305" i="18"/>
  <c r="BD282" i="18"/>
  <c r="BD254" i="18"/>
  <c r="BD264" i="18"/>
  <c r="BD237" i="18"/>
  <c r="BD233" i="18"/>
  <c r="BD199" i="18"/>
  <c r="BD195" i="18"/>
  <c r="BD207" i="18"/>
  <c r="BD215" i="18"/>
  <c r="BD159" i="18"/>
  <c r="BD177" i="18"/>
  <c r="BD179" i="18"/>
  <c r="BD148" i="18"/>
  <c r="BD146" i="18"/>
  <c r="BD120" i="18"/>
  <c r="BD125" i="18"/>
  <c r="BD137" i="18"/>
  <c r="BD94" i="18"/>
  <c r="BD67" i="18"/>
  <c r="BD85" i="18"/>
  <c r="BD74" i="18"/>
  <c r="BD71" i="18"/>
  <c r="BD34" i="18"/>
  <c r="BD42" i="18"/>
  <c r="BD19" i="18"/>
  <c r="BD36" i="18"/>
  <c r="BD15" i="18"/>
  <c r="BD350" i="18"/>
  <c r="BD326" i="18"/>
  <c r="BD315" i="18"/>
  <c r="BD301" i="18"/>
  <c r="BD284" i="18"/>
  <c r="BD292" i="18"/>
  <c r="BD256" i="18"/>
  <c r="BD263" i="18"/>
  <c r="BD230" i="18"/>
  <c r="BD229" i="18"/>
  <c r="BD220" i="18"/>
  <c r="BD201" i="18"/>
  <c r="BD202" i="18"/>
  <c r="BD191" i="18"/>
  <c r="BD168" i="18"/>
  <c r="BD173" i="18"/>
  <c r="BD169" i="18"/>
  <c r="BD145" i="18"/>
  <c r="BD106" i="18"/>
  <c r="BD116" i="18"/>
  <c r="BD127" i="18"/>
  <c r="BD89" i="18"/>
  <c r="BD55" i="18"/>
  <c r="BD78" i="18"/>
  <c r="BD69" i="18"/>
  <c r="BD58" i="18"/>
  <c r="BD52" i="18"/>
  <c r="BD37" i="18"/>
  <c r="BD47" i="18"/>
  <c r="BD7" i="18"/>
  <c r="BD26" i="18"/>
  <c r="BD335" i="18"/>
  <c r="BD322" i="18"/>
  <c r="BD300" i="18"/>
  <c r="BD308" i="18"/>
  <c r="BD279" i="18"/>
  <c r="BD271" i="18"/>
  <c r="BD247" i="18"/>
  <c r="BD262" i="18"/>
  <c r="BD252" i="18"/>
  <c r="BD223" i="18"/>
  <c r="BD210" i="18"/>
  <c r="BD213" i="18"/>
  <c r="BD200" i="18"/>
  <c r="BD184" i="18"/>
  <c r="BD149" i="18"/>
  <c r="BD166" i="18"/>
  <c r="BD162" i="18"/>
  <c r="BD136" i="18"/>
  <c r="BD104" i="18"/>
  <c r="BD102" i="18"/>
  <c r="BD112" i="18"/>
  <c r="BD83" i="18"/>
  <c r="BD97" i="18"/>
  <c r="BD63" i="18"/>
  <c r="BD60" i="18"/>
  <c r="BD53" i="18"/>
  <c r="BD32" i="18"/>
  <c r="BD30" i="18"/>
  <c r="BD39" i="18"/>
  <c r="BD29" i="18"/>
  <c r="BD22" i="18"/>
  <c r="BD332" i="18"/>
  <c r="BD337" i="18"/>
  <c r="BD321" i="18"/>
  <c r="BD302" i="18"/>
  <c r="BD297" i="18"/>
  <c r="BD272" i="18"/>
  <c r="BD251" i="18"/>
  <c r="BD245" i="18"/>
  <c r="BD239" i="18"/>
  <c r="BD198" i="18"/>
  <c r="BD208" i="18"/>
  <c r="BD206" i="18"/>
  <c r="BD174" i="18"/>
  <c r="BD170" i="18"/>
  <c r="BD193" i="18"/>
  <c r="BD151" i="18"/>
  <c r="BD157" i="18"/>
  <c r="BD123" i="18"/>
  <c r="BD132" i="18"/>
  <c r="BD144" i="18"/>
  <c r="BD99" i="18"/>
  <c r="BD70" i="18"/>
  <c r="BD91" i="18"/>
  <c r="BD88" i="18"/>
  <c r="BD86" i="18"/>
  <c r="BD46" i="18"/>
  <c r="BD10" i="18"/>
  <c r="BD25" i="18"/>
  <c r="BD33" i="18"/>
  <c r="BD13" i="18"/>
  <c r="BD6" i="18"/>
  <c r="BD329" i="18"/>
  <c r="BD327" i="18"/>
  <c r="BD310" i="18"/>
  <c r="BD296" i="18"/>
  <c r="BD293" i="18"/>
  <c r="BD269" i="18"/>
  <c r="BD250" i="18"/>
  <c r="BD242" i="18"/>
  <c r="BD235" i="18"/>
  <c r="BD196" i="18"/>
  <c r="BD192" i="18"/>
  <c r="BD204" i="18"/>
  <c r="BD172" i="18"/>
  <c r="BD158" i="18"/>
  <c r="BD182" i="18"/>
  <c r="BD185" i="18"/>
  <c r="BD139" i="18"/>
  <c r="BD117" i="18"/>
  <c r="BD119" i="18"/>
  <c r="BD128" i="18"/>
  <c r="BD142" i="18"/>
  <c r="BD68" i="18"/>
  <c r="BD73" i="18"/>
  <c r="BD75" i="18"/>
  <c r="BD81" i="18"/>
  <c r="BD23" i="18"/>
  <c r="BD51" i="18"/>
  <c r="BD20" i="18"/>
  <c r="BD27" i="18"/>
  <c r="BD8" i="18"/>
  <c r="BD38" i="18"/>
  <c r="BD351" i="18"/>
  <c r="BD346" i="18"/>
  <c r="BD323" i="18"/>
  <c r="BD298" i="18"/>
  <c r="BD287" i="18"/>
  <c r="BD274" i="18"/>
  <c r="BD288" i="18"/>
  <c r="BD244" i="18"/>
  <c r="BD236" i="18"/>
  <c r="BD232" i="18"/>
  <c r="BD222" i="18"/>
  <c r="BD228" i="18"/>
  <c r="BD203" i="18"/>
  <c r="BD160" i="18"/>
  <c r="BD156" i="18"/>
  <c r="BD167" i="18"/>
  <c r="BD178" i="18"/>
  <c r="BD133" i="18"/>
  <c r="BD101" i="18"/>
  <c r="BD113" i="18"/>
  <c r="BD115" i="18"/>
  <c r="BD126" i="18"/>
  <c r="BD56" i="18"/>
  <c r="BD66" i="18"/>
  <c r="BD57" i="18"/>
  <c r="BD72" i="18"/>
  <c r="BD14" i="18"/>
  <c r="BD43" i="18"/>
  <c r="BD48" i="18"/>
  <c r="BD21" i="18"/>
  <c r="BD31" i="18"/>
  <c r="BD9" i="18"/>
  <c r="BX334" i="18"/>
  <c r="BX333" i="18"/>
  <c r="BX317" i="18"/>
  <c r="BX343" i="18"/>
  <c r="BX320" i="18"/>
  <c r="BX307" i="18"/>
  <c r="BX297" i="18"/>
  <c r="BX304" i="18"/>
  <c r="BX285" i="18"/>
  <c r="BX270" i="18"/>
  <c r="BX351" i="18"/>
  <c r="BX331" i="18"/>
  <c r="BX327" i="18"/>
  <c r="BX337" i="18"/>
  <c r="BX332" i="18"/>
  <c r="BX318" i="18"/>
  <c r="BX324" i="18"/>
  <c r="BX286" i="18"/>
  <c r="BX280" i="18"/>
  <c r="BX272" i="18"/>
  <c r="BX267" i="18"/>
  <c r="BX296" i="18"/>
  <c r="BX254" i="18"/>
  <c r="BX230" i="18"/>
  <c r="BX241" i="18"/>
  <c r="BX236" i="18"/>
  <c r="BX213" i="18"/>
  <c r="BX227" i="18"/>
  <c r="BX353" i="18"/>
  <c r="BX330" i="18"/>
  <c r="BX341" i="18"/>
  <c r="BX313" i="18"/>
  <c r="BX328" i="18"/>
  <c r="BX312" i="18"/>
  <c r="BX306" i="18"/>
  <c r="BX283" i="18"/>
  <c r="BX305" i="18"/>
  <c r="BX269" i="18"/>
  <c r="BX266" i="18"/>
  <c r="BX288" i="18"/>
  <c r="BX259" i="18"/>
  <c r="BX258" i="18"/>
  <c r="BX248" i="18"/>
  <c r="BX228" i="18"/>
  <c r="BX206" i="18"/>
  <c r="BX226" i="18"/>
  <c r="BX223" i="18"/>
  <c r="BX217" i="18"/>
  <c r="BX194" i="18"/>
  <c r="BX152" i="18"/>
  <c r="BX145" i="18"/>
  <c r="BX175" i="18"/>
  <c r="BX186" i="18"/>
  <c r="BX158" i="18"/>
  <c r="BX131" i="18"/>
  <c r="BX115" i="18"/>
  <c r="BX99" i="18"/>
  <c r="BX139" i="18"/>
  <c r="BX117" i="18"/>
  <c r="BX104" i="18"/>
  <c r="BX62" i="18"/>
  <c r="BX96" i="18"/>
  <c r="BX65" i="18"/>
  <c r="BX68" i="18"/>
  <c r="BX97" i="18"/>
  <c r="BX85" i="18"/>
  <c r="BX37" i="18"/>
  <c r="BX33" i="18"/>
  <c r="BX35" i="18"/>
  <c r="BX22" i="18"/>
  <c r="BX17" i="18"/>
  <c r="BX8" i="18"/>
  <c r="BX349" i="18"/>
  <c r="BX352" i="18"/>
  <c r="BX323" i="18"/>
  <c r="BX315" i="18"/>
  <c r="BX321" i="18"/>
  <c r="BX309" i="18"/>
  <c r="BX295" i="18"/>
  <c r="BX291" i="18"/>
  <c r="BX290" i="18"/>
  <c r="BX281" i="18"/>
  <c r="BX257" i="18"/>
  <c r="BX336" i="18"/>
  <c r="BX346" i="18"/>
  <c r="BX345" i="18"/>
  <c r="BX314" i="18"/>
  <c r="BX316" i="18"/>
  <c r="BX308" i="18"/>
  <c r="BX293" i="18"/>
  <c r="BX284" i="18"/>
  <c r="BX287" i="18"/>
  <c r="BX275" i="18"/>
  <c r="BX256" i="18"/>
  <c r="BX277" i="18"/>
  <c r="BX250" i="18"/>
  <c r="BX239" i="18"/>
  <c r="BX237" i="18"/>
  <c r="BX219" i="18"/>
  <c r="BX216" i="18"/>
  <c r="BX350" i="18"/>
  <c r="BX342" i="18"/>
  <c r="BX325" i="18"/>
  <c r="BX311" i="18"/>
  <c r="BX329" i="18"/>
  <c r="BX299" i="18"/>
  <c r="BX292" i="18"/>
  <c r="BX279" i="18"/>
  <c r="BX278" i="18"/>
  <c r="BX294" i="18"/>
  <c r="BX247" i="18"/>
  <c r="BX276" i="18"/>
  <c r="BX244" i="18"/>
  <c r="BX263" i="18"/>
  <c r="BX231" i="18"/>
  <c r="BX207" i="18"/>
  <c r="BX203" i="18"/>
  <c r="BX221" i="18"/>
  <c r="BX235" i="18"/>
  <c r="BX189" i="18"/>
  <c r="BX180" i="18"/>
  <c r="BX173" i="18"/>
  <c r="BX176" i="18"/>
  <c r="BX147" i="18"/>
  <c r="BX153" i="18"/>
  <c r="BX168" i="18"/>
  <c r="BX102" i="18"/>
  <c r="BX137" i="18"/>
  <c r="BX121" i="18"/>
  <c r="BX108" i="18"/>
  <c r="BX129" i="18"/>
  <c r="BX113" i="18"/>
  <c r="BX87" i="18"/>
  <c r="BX59" i="18"/>
  <c r="BX89" i="18"/>
  <c r="BX80" i="18"/>
  <c r="BX66" i="18"/>
  <c r="BX51" i="18"/>
  <c r="BX48" i="18"/>
  <c r="BX16" i="18"/>
  <c r="BX49" i="18"/>
  <c r="BX10" i="18"/>
  <c r="BX15" i="18"/>
  <c r="BX322" i="18"/>
  <c r="BX302" i="18"/>
  <c r="BX246" i="18"/>
  <c r="BX240" i="18"/>
  <c r="BX243" i="18"/>
  <c r="BX197" i="18"/>
  <c r="BX212" i="18"/>
  <c r="BX195" i="18"/>
  <c r="BX161" i="18"/>
  <c r="BX193" i="18"/>
  <c r="BX157" i="18"/>
  <c r="BX170" i="18"/>
  <c r="BX125" i="18"/>
  <c r="BX143" i="18"/>
  <c r="BX105" i="18"/>
  <c r="BX107" i="18"/>
  <c r="BX119" i="18"/>
  <c r="BX69" i="18"/>
  <c r="BX58" i="18"/>
  <c r="BX82" i="18"/>
  <c r="BX54" i="18"/>
  <c r="BX30" i="18"/>
  <c r="BX18" i="18"/>
  <c r="BX34" i="18"/>
  <c r="BX28" i="18"/>
  <c r="BX319" i="18"/>
  <c r="BX282" i="18"/>
  <c r="BX265" i="18"/>
  <c r="BX233" i="18"/>
  <c r="BX242" i="18"/>
  <c r="BX187" i="18"/>
  <c r="BX198" i="18"/>
  <c r="BX220" i="18"/>
  <c r="BX154" i="18"/>
  <c r="BX185" i="18"/>
  <c r="BX174" i="18"/>
  <c r="BX165" i="18"/>
  <c r="BX118" i="18"/>
  <c r="BX127" i="18"/>
  <c r="BX146" i="18"/>
  <c r="BX101" i="18"/>
  <c r="BX103" i="18"/>
  <c r="BX60" i="18"/>
  <c r="BX53" i="18"/>
  <c r="BX67" i="18"/>
  <c r="BX90" i="18"/>
  <c r="BX25" i="18"/>
  <c r="BX46" i="18"/>
  <c r="BX29" i="18"/>
  <c r="BX24" i="18"/>
  <c r="BX310" i="18"/>
  <c r="BX303" i="18"/>
  <c r="BX274" i="18"/>
  <c r="BX255" i="18"/>
  <c r="BX225" i="18"/>
  <c r="BX215" i="18"/>
  <c r="BX196" i="18"/>
  <c r="BX210" i="18"/>
  <c r="BX190" i="18"/>
  <c r="BX178" i="18"/>
  <c r="BX172" i="18"/>
  <c r="BX156" i="18"/>
  <c r="BX116" i="18"/>
  <c r="BX114" i="18"/>
  <c r="BX133" i="18"/>
  <c r="BX135" i="18"/>
  <c r="BX88" i="18"/>
  <c r="BX86" i="18"/>
  <c r="BX94" i="18"/>
  <c r="BX61" i="18"/>
  <c r="BX78" i="18"/>
  <c r="BX20" i="18"/>
  <c r="BX38" i="18"/>
  <c r="BX52" i="18"/>
  <c r="BX19" i="18"/>
  <c r="BX344" i="18"/>
  <c r="BX326" i="18"/>
  <c r="BX301" i="18"/>
  <c r="BX289" i="18"/>
  <c r="BX253" i="18"/>
  <c r="BX224" i="18"/>
  <c r="BX202" i="18"/>
  <c r="BX234" i="18"/>
  <c r="BX208" i="18"/>
  <c r="BX188" i="18"/>
  <c r="BX163" i="18"/>
  <c r="BX160" i="18"/>
  <c r="BX183" i="18"/>
  <c r="BX144" i="18"/>
  <c r="BX112" i="18"/>
  <c r="BX124" i="18"/>
  <c r="BX122" i="18"/>
  <c r="BX75" i="18"/>
  <c r="BX81" i="18"/>
  <c r="BX83" i="18"/>
  <c r="BX55" i="18"/>
  <c r="BX76" i="18"/>
  <c r="BX40" i="18"/>
  <c r="BX36" i="18"/>
  <c r="BX44" i="18"/>
  <c r="BX9" i="18"/>
  <c r="BX348" i="18"/>
  <c r="BX347" i="18"/>
  <c r="BX271" i="18"/>
  <c r="BX261" i="18"/>
  <c r="BX262" i="18"/>
  <c r="BX201" i="18"/>
  <c r="BX200" i="18"/>
  <c r="BX232" i="18"/>
  <c r="BX192" i="18"/>
  <c r="BX179" i="18"/>
  <c r="BX150" i="18"/>
  <c r="BX181" i="18"/>
  <c r="BX177" i="18"/>
  <c r="BX130" i="18"/>
  <c r="BX142" i="18"/>
  <c r="BX110" i="18"/>
  <c r="BX120" i="18"/>
  <c r="BX57" i="18"/>
  <c r="BX72" i="18"/>
  <c r="BX77" i="18"/>
  <c r="BX91" i="18"/>
  <c r="BX63" i="18"/>
  <c r="BX47" i="18"/>
  <c r="BX23" i="18"/>
  <c r="BX32" i="18"/>
  <c r="BX26" i="18"/>
  <c r="BX340" i="18"/>
  <c r="BX339" i="18"/>
  <c r="BX268" i="18"/>
  <c r="BX260" i="18"/>
  <c r="BX245" i="18"/>
  <c r="BX218" i="18"/>
  <c r="BX214" i="18"/>
  <c r="BX222" i="18"/>
  <c r="BX191" i="18"/>
  <c r="BX166" i="18"/>
  <c r="BX148" i="18"/>
  <c r="BX171" i="18"/>
  <c r="BX155" i="18"/>
  <c r="BX128" i="18"/>
  <c r="BX140" i="18"/>
  <c r="BX138" i="18"/>
  <c r="BX106" i="18"/>
  <c r="BX98" i="18"/>
  <c r="BX95" i="18"/>
  <c r="BX70" i="18"/>
  <c r="BX79" i="18"/>
  <c r="BX50" i="18"/>
  <c r="BX39" i="18"/>
  <c r="BX14" i="18"/>
  <c r="BX43" i="18"/>
  <c r="BX11" i="18"/>
  <c r="BX338" i="18"/>
  <c r="BX298" i="18"/>
  <c r="BX273" i="18"/>
  <c r="BX252" i="18"/>
  <c r="BX249" i="18"/>
  <c r="BX204" i="18"/>
  <c r="BX209" i="18"/>
  <c r="BX211" i="18"/>
  <c r="BX182" i="18"/>
  <c r="BX164" i="18"/>
  <c r="BX169" i="18"/>
  <c r="BX159" i="18"/>
  <c r="BX149" i="18"/>
  <c r="BX109" i="18"/>
  <c r="BX126" i="18"/>
  <c r="BX136" i="18"/>
  <c r="BX134" i="18"/>
  <c r="BX93" i="18"/>
  <c r="BX84" i="18"/>
  <c r="BX56" i="18"/>
  <c r="BX73" i="18"/>
  <c r="BX45" i="18"/>
  <c r="BX27" i="18"/>
  <c r="BX12" i="18"/>
  <c r="BX7" i="18"/>
  <c r="BX6" i="18"/>
  <c r="BX335" i="18"/>
  <c r="BX300" i="18"/>
  <c r="BX264" i="18"/>
  <c r="BX251" i="18"/>
  <c r="BX238" i="18"/>
  <c r="BX229" i="18"/>
  <c r="BX199" i="18"/>
  <c r="BX205" i="18"/>
  <c r="BX167" i="18"/>
  <c r="BX151" i="18"/>
  <c r="BX162" i="18"/>
  <c r="BX184" i="18"/>
  <c r="BX141" i="18"/>
  <c r="BX100" i="18"/>
  <c r="BX111" i="18"/>
  <c r="BX123" i="18"/>
  <c r="BX132" i="18"/>
  <c r="BX74" i="18"/>
  <c r="BX71" i="18"/>
  <c r="BX92" i="18"/>
  <c r="BX64" i="18"/>
  <c r="BX42" i="18"/>
  <c r="BX21" i="18"/>
  <c r="BX41" i="18"/>
  <c r="BX31" i="18"/>
  <c r="BX13" i="18"/>
  <c r="AV350" i="18"/>
  <c r="AD349" i="10" s="1"/>
  <c r="AV330" i="18"/>
  <c r="AD329" i="10" s="1"/>
  <c r="AV317" i="18"/>
  <c r="AD316" i="10" s="1"/>
  <c r="AV310" i="18"/>
  <c r="AD309" i="10" s="1"/>
  <c r="AV279" i="18"/>
  <c r="AD278" i="10" s="1"/>
  <c r="AV294" i="18"/>
  <c r="AD293" i="10" s="1"/>
  <c r="AV247" i="18"/>
  <c r="AD246" i="10" s="1"/>
  <c r="AV243" i="18"/>
  <c r="AD242" i="10" s="1"/>
  <c r="AV266" i="18"/>
  <c r="AD265" i="10" s="1"/>
  <c r="AV198" i="18"/>
  <c r="AD197" i="10" s="1"/>
  <c r="AV233" i="18"/>
  <c r="AD232" i="10" s="1"/>
  <c r="AV221" i="18"/>
  <c r="AD220" i="10" s="1"/>
  <c r="AV177" i="18"/>
  <c r="AD176" i="10" s="1"/>
  <c r="AV189" i="18"/>
  <c r="AD188" i="10" s="1"/>
  <c r="AV162" i="18"/>
  <c r="AD161" i="10" s="1"/>
  <c r="AV113" i="18"/>
  <c r="AD112" i="10" s="1"/>
  <c r="AV137" i="18"/>
  <c r="AD136" i="10" s="1"/>
  <c r="AV145" i="18"/>
  <c r="AD144" i="10" s="1"/>
  <c r="AV66" i="18"/>
  <c r="AD65" i="10" s="1"/>
  <c r="AV98" i="18"/>
  <c r="AD97" i="10" s="1"/>
  <c r="AV58" i="18"/>
  <c r="AD57" i="10" s="1"/>
  <c r="AV37" i="18"/>
  <c r="AD36" i="10" s="1"/>
  <c r="AV38" i="18"/>
  <c r="AD37" i="10" s="1"/>
  <c r="AV13" i="18"/>
  <c r="AD12" i="10" s="1"/>
  <c r="AV344" i="18"/>
  <c r="AD343" i="10" s="1"/>
  <c r="AV87" i="18"/>
  <c r="AD86" i="10" s="1"/>
  <c r="AV215" i="18"/>
  <c r="AD214" i="10" s="1"/>
  <c r="AV309" i="18"/>
  <c r="AD308" i="10" s="1"/>
  <c r="AV104" i="18"/>
  <c r="AD103" i="10" s="1"/>
  <c r="AV336" i="18"/>
  <c r="AD335" i="10" s="1"/>
  <c r="AV27" i="18"/>
  <c r="AD26" i="10" s="1"/>
  <c r="AV155" i="18"/>
  <c r="AD154" i="10" s="1"/>
  <c r="AV280" i="18"/>
  <c r="AD279" i="10" s="1"/>
  <c r="AV108" i="18"/>
  <c r="AD107" i="10" s="1"/>
  <c r="AV241" i="18"/>
  <c r="AD240" i="10" s="1"/>
  <c r="AV31" i="18"/>
  <c r="AD30" i="10" s="1"/>
  <c r="AV159" i="18"/>
  <c r="AD158" i="10" s="1"/>
  <c r="AV312" i="18"/>
  <c r="AD311" i="10" s="1"/>
  <c r="AV128" i="18"/>
  <c r="AD127" i="10" s="1"/>
  <c r="AV328" i="18"/>
  <c r="AD327" i="10" s="1"/>
  <c r="AV115" i="18"/>
  <c r="AD114" i="10" s="1"/>
  <c r="AV276" i="18"/>
  <c r="AD275" i="10" s="1"/>
  <c r="AV68" i="18"/>
  <c r="AD67" i="10" s="1"/>
  <c r="AV196" i="18"/>
  <c r="AD195" i="10" s="1"/>
  <c r="AV348" i="18"/>
  <c r="AD347" i="10" s="1"/>
  <c r="AV327" i="18"/>
  <c r="AD326" i="10" s="1"/>
  <c r="AV311" i="18"/>
  <c r="AD310" i="10" s="1"/>
  <c r="AV302" i="18"/>
  <c r="AD301" i="10" s="1"/>
  <c r="AV301" i="18"/>
  <c r="AD300" i="10" s="1"/>
  <c r="AV288" i="18"/>
  <c r="AD287" i="10" s="1"/>
  <c r="AV275" i="18"/>
  <c r="AD274" i="10" s="1"/>
  <c r="AV242" i="18"/>
  <c r="AD241" i="10" s="1"/>
  <c r="AV263" i="18"/>
  <c r="AD262" i="10" s="1"/>
  <c r="AV222" i="18"/>
  <c r="AD221" i="10" s="1"/>
  <c r="AV230" i="18"/>
  <c r="AD229" i="10" s="1"/>
  <c r="AV209" i="18"/>
  <c r="AD208" i="10" s="1"/>
  <c r="AV170" i="18"/>
  <c r="AD169" i="10" s="1"/>
  <c r="AV185" i="18"/>
  <c r="AD184" i="10" s="1"/>
  <c r="AV181" i="18"/>
  <c r="AD180" i="10" s="1"/>
  <c r="AV106" i="18"/>
  <c r="AD105" i="10" s="1"/>
  <c r="AV130" i="18"/>
  <c r="AD129" i="10" s="1"/>
  <c r="AV117" i="18"/>
  <c r="AD116" i="10" s="1"/>
  <c r="AV54" i="18"/>
  <c r="AD53" i="10" s="1"/>
  <c r="AV81" i="18"/>
  <c r="AD80" i="10" s="1"/>
  <c r="AV94" i="18"/>
  <c r="AD93" i="10" s="1"/>
  <c r="AV25" i="18"/>
  <c r="AD24" i="10" s="1"/>
  <c r="AV26" i="18"/>
  <c r="AD25" i="10" s="1"/>
  <c r="AV30" i="18"/>
  <c r="AD29" i="10" s="1"/>
  <c r="AV223" i="18"/>
  <c r="AD222" i="10" s="1"/>
  <c r="AV103" i="18"/>
  <c r="AD102" i="10" s="1"/>
  <c r="AV225" i="18"/>
  <c r="AD224" i="10" s="1"/>
  <c r="AV287" i="18"/>
  <c r="AD286" i="10" s="1"/>
  <c r="AV120" i="18"/>
  <c r="AD119" i="10" s="1"/>
  <c r="AV273" i="18"/>
  <c r="AD272" i="10" s="1"/>
  <c r="AV43" i="18"/>
  <c r="AD42" i="10" s="1"/>
  <c r="AV171" i="18"/>
  <c r="AD170" i="10" s="1"/>
  <c r="AV296" i="18"/>
  <c r="AD295" i="10" s="1"/>
  <c r="AV124" i="18"/>
  <c r="AD123" i="10" s="1"/>
  <c r="AV260" i="18"/>
  <c r="AD259" i="10" s="1"/>
  <c r="AV47" i="18"/>
  <c r="AD46" i="10" s="1"/>
  <c r="AV175" i="18"/>
  <c r="AD174" i="10" s="1"/>
  <c r="AV16" i="18"/>
  <c r="AD15" i="10" s="1"/>
  <c r="AV144" i="18"/>
  <c r="AD143" i="10" s="1"/>
  <c r="AV271" i="18"/>
  <c r="AD270" i="10" s="1"/>
  <c r="AV131" i="18"/>
  <c r="AD130" i="10" s="1"/>
  <c r="AV248" i="18"/>
  <c r="AD247" i="10" s="1"/>
  <c r="AV84" i="18"/>
  <c r="AD83" i="10" s="1"/>
  <c r="AV212" i="18"/>
  <c r="AD211" i="10" s="1"/>
  <c r="AV349" i="18"/>
  <c r="AD348" i="10" s="1"/>
  <c r="AV326" i="18"/>
  <c r="AD325" i="10" s="1"/>
  <c r="AV342" i="18"/>
  <c r="AD341" i="10" s="1"/>
  <c r="AV307" i="18"/>
  <c r="AD306" i="10" s="1"/>
  <c r="AV291" i="18"/>
  <c r="AD290" i="10" s="1"/>
  <c r="AV272" i="18"/>
  <c r="AD271" i="10" s="1"/>
  <c r="AV268" i="18"/>
  <c r="AD267" i="10" s="1"/>
  <c r="AV236" i="18"/>
  <c r="AD235" i="10" s="1"/>
  <c r="AV256" i="18"/>
  <c r="AD255" i="10" s="1"/>
  <c r="AV224" i="18"/>
  <c r="AD223" i="10" s="1"/>
  <c r="AV227" i="18"/>
  <c r="AD226" i="10" s="1"/>
  <c r="AV202" i="18"/>
  <c r="AD201" i="10" s="1"/>
  <c r="AV158" i="18"/>
  <c r="AD157" i="10" s="1"/>
  <c r="AV166" i="18"/>
  <c r="AD165" i="10" s="1"/>
  <c r="AV174" i="18"/>
  <c r="AD173" i="10" s="1"/>
  <c r="AV141" i="18"/>
  <c r="AD140" i="10" s="1"/>
  <c r="AV121" i="18"/>
  <c r="AD120" i="10" s="1"/>
  <c r="AV110" i="18"/>
  <c r="AD109" i="10" s="1"/>
  <c r="AV90" i="18"/>
  <c r="AD89" i="10" s="1"/>
  <c r="AV74" i="18"/>
  <c r="AD73" i="10" s="1"/>
  <c r="AV70" i="18"/>
  <c r="AD69" i="10" s="1"/>
  <c r="AV50" i="18"/>
  <c r="AD49" i="10" s="1"/>
  <c r="AV9" i="18"/>
  <c r="AD8" i="10" s="1"/>
  <c r="AV14" i="18"/>
  <c r="AD13" i="10" s="1"/>
  <c r="AV351" i="18"/>
  <c r="AD350" i="10" s="1"/>
  <c r="AV119" i="18"/>
  <c r="AD118" i="10" s="1"/>
  <c r="AV244" i="18"/>
  <c r="AD243" i="10" s="1"/>
  <c r="AV8" i="18"/>
  <c r="AD7" i="10" s="1"/>
  <c r="AV136" i="18"/>
  <c r="AD135" i="10" s="1"/>
  <c r="AV292" i="18"/>
  <c r="AD291" i="10" s="1"/>
  <c r="AV59" i="18"/>
  <c r="AD58" i="10" s="1"/>
  <c r="AV187" i="18"/>
  <c r="AD186" i="10" s="1"/>
  <c r="AV12" i="18"/>
  <c r="AD11" i="10" s="1"/>
  <c r="AV140" i="18"/>
  <c r="AD139" i="10" s="1"/>
  <c r="AV315" i="18"/>
  <c r="AD314" i="10" s="1"/>
  <c r="AV63" i="18"/>
  <c r="AD62" i="10" s="1"/>
  <c r="AV191" i="18"/>
  <c r="AD190" i="10" s="1"/>
  <c r="AV32" i="18"/>
  <c r="AD31" i="10" s="1"/>
  <c r="AV160" i="18"/>
  <c r="AD159" i="10" s="1"/>
  <c r="AV19" i="18"/>
  <c r="AD18" i="10" s="1"/>
  <c r="AV147" i="18"/>
  <c r="AD146" i="10" s="1"/>
  <c r="AV277" i="18"/>
  <c r="AD276" i="10" s="1"/>
  <c r="AV100" i="18"/>
  <c r="AD99" i="10" s="1"/>
  <c r="AV346" i="18"/>
  <c r="AD345" i="10" s="1"/>
  <c r="AV318" i="18"/>
  <c r="AD317" i="10" s="1"/>
  <c r="AV314" i="18"/>
  <c r="AD313" i="10" s="1"/>
  <c r="AV320" i="18"/>
  <c r="AD319" i="10" s="1"/>
  <c r="AV284" i="18"/>
  <c r="AD283" i="10" s="1"/>
  <c r="AV278" i="18"/>
  <c r="AD277" i="10" s="1"/>
  <c r="AV295" i="18"/>
  <c r="AD294" i="10" s="1"/>
  <c r="AV259" i="18"/>
  <c r="AD258" i="10" s="1"/>
  <c r="AV253" i="18"/>
  <c r="AD252" i="10" s="1"/>
  <c r="AV210" i="18"/>
  <c r="AD209" i="10" s="1"/>
  <c r="AV218" i="18"/>
  <c r="AD217" i="10" s="1"/>
  <c r="AV193" i="18"/>
  <c r="AD192" i="10" s="1"/>
  <c r="AV149" i="18"/>
  <c r="AD148" i="10" s="1"/>
  <c r="AV178" i="18"/>
  <c r="AD177" i="10" s="1"/>
  <c r="AV153" i="18"/>
  <c r="AD152" i="10" s="1"/>
  <c r="AV134" i="18"/>
  <c r="AD133" i="10" s="1"/>
  <c r="AV114" i="18"/>
  <c r="AD113" i="10" s="1"/>
  <c r="AV101" i="18"/>
  <c r="AD100" i="10" s="1"/>
  <c r="AV78" i="18"/>
  <c r="AD77" i="10" s="1"/>
  <c r="AV86" i="18"/>
  <c r="AD85" i="10" s="1"/>
  <c r="AV61" i="18"/>
  <c r="AD60" i="10" s="1"/>
  <c r="AV42" i="18"/>
  <c r="AD41" i="10" s="1"/>
  <c r="AV6" i="18"/>
  <c r="AD5" i="10" s="1"/>
  <c r="AV305" i="18"/>
  <c r="AD304" i="10" s="1"/>
  <c r="AV7" i="18"/>
  <c r="AD6" i="10" s="1"/>
  <c r="AV135" i="18"/>
  <c r="AD134" i="10" s="1"/>
  <c r="AV353" i="18"/>
  <c r="AD352" i="10" s="1"/>
  <c r="AV24" i="18"/>
  <c r="AD23" i="10" s="1"/>
  <c r="AV152" i="18"/>
  <c r="AD151" i="10" s="1"/>
  <c r="AV235" i="18"/>
  <c r="AD234" i="10" s="1"/>
  <c r="AV75" i="18"/>
  <c r="AD74" i="10" s="1"/>
  <c r="AV203" i="18"/>
  <c r="AD202" i="10" s="1"/>
  <c r="AV28" i="18"/>
  <c r="AD27" i="10" s="1"/>
  <c r="AV156" i="18"/>
  <c r="AD155" i="10" s="1"/>
  <c r="AV261" i="18"/>
  <c r="AD260" i="10" s="1"/>
  <c r="AV79" i="18"/>
  <c r="AD78" i="10" s="1"/>
  <c r="AV207" i="18"/>
  <c r="AD206" i="10" s="1"/>
  <c r="AV48" i="18"/>
  <c r="AD47" i="10" s="1"/>
  <c r="AV176" i="18"/>
  <c r="AD175" i="10" s="1"/>
  <c r="AV35" i="18"/>
  <c r="AD34" i="10" s="1"/>
  <c r="AV163" i="18"/>
  <c r="AD162" i="10" s="1"/>
  <c r="AV293" i="18"/>
  <c r="AD292" i="10" s="1"/>
  <c r="AV116" i="18"/>
  <c r="AD115" i="10" s="1"/>
  <c r="AV343" i="18"/>
  <c r="AD342" i="10" s="1"/>
  <c r="AV338" i="18"/>
  <c r="AD337" i="10" s="1"/>
  <c r="AV333" i="18"/>
  <c r="AD332" i="10" s="1"/>
  <c r="AV313" i="18"/>
  <c r="AD312" i="10" s="1"/>
  <c r="AV297" i="18"/>
  <c r="AD296" i="10" s="1"/>
  <c r="AV269" i="18"/>
  <c r="AD268" i="10" s="1"/>
  <c r="AV285" i="18"/>
  <c r="AD284" i="10" s="1"/>
  <c r="AV246" i="18"/>
  <c r="AD245" i="10" s="1"/>
  <c r="AV258" i="18"/>
  <c r="AD257" i="10" s="1"/>
  <c r="AV201" i="18"/>
  <c r="AD200" i="10" s="1"/>
  <c r="AV206" i="18"/>
  <c r="AD205" i="10" s="1"/>
  <c r="AV214" i="18"/>
  <c r="AD213" i="10" s="1"/>
  <c r="AV161" i="18"/>
  <c r="AD160" i="10" s="1"/>
  <c r="AV169" i="18"/>
  <c r="AD168" i="10" s="1"/>
  <c r="AV146" i="18"/>
  <c r="AD145" i="10" s="1"/>
  <c r="AV125" i="18"/>
  <c r="AD124" i="10" s="1"/>
  <c r="AV105" i="18"/>
  <c r="AD104" i="10" s="1"/>
  <c r="AV97" i="18"/>
  <c r="AD96" i="10" s="1"/>
  <c r="AV57" i="18"/>
  <c r="AD56" i="10" s="1"/>
  <c r="AV65" i="18"/>
  <c r="AD64" i="10" s="1"/>
  <c r="AV49" i="18"/>
  <c r="AD48" i="10" s="1"/>
  <c r="AV33" i="18"/>
  <c r="AD32" i="10" s="1"/>
  <c r="AV41" i="18"/>
  <c r="AD40" i="10" s="1"/>
  <c r="AV324" i="18"/>
  <c r="AD323" i="10" s="1"/>
  <c r="AV23" i="18"/>
  <c r="AD22" i="10" s="1"/>
  <c r="AV151" i="18"/>
  <c r="AD150" i="10" s="1"/>
  <c r="AV299" i="18"/>
  <c r="AD298" i="10" s="1"/>
  <c r="AV40" i="18"/>
  <c r="AD39" i="10" s="1"/>
  <c r="AV168" i="18"/>
  <c r="AD167" i="10" s="1"/>
  <c r="AV325" i="18"/>
  <c r="AD324" i="10" s="1"/>
  <c r="AV91" i="18"/>
  <c r="AD90" i="10" s="1"/>
  <c r="AV219" i="18"/>
  <c r="AD218" i="10" s="1"/>
  <c r="AV44" i="18"/>
  <c r="AD43" i="10" s="1"/>
  <c r="AV172" i="18"/>
  <c r="AD171" i="10" s="1"/>
  <c r="AV341" i="18"/>
  <c r="AD340" i="10" s="1"/>
  <c r="AV95" i="18"/>
  <c r="AD94" i="10" s="1"/>
  <c r="AV289" i="18"/>
  <c r="AD288" i="10" s="1"/>
  <c r="AV64" i="18"/>
  <c r="AD63" i="10" s="1"/>
  <c r="AV192" i="18"/>
  <c r="AD191" i="10" s="1"/>
  <c r="AV51" i="18"/>
  <c r="AD50" i="10" s="1"/>
  <c r="AV179" i="18"/>
  <c r="AD178" i="10" s="1"/>
  <c r="AV319" i="18"/>
  <c r="AD318" i="10" s="1"/>
  <c r="AV132" i="18"/>
  <c r="AD131" i="10" s="1"/>
  <c r="AV339" i="18"/>
  <c r="AD338" i="10" s="1"/>
  <c r="AV332" i="18"/>
  <c r="AD331" i="10" s="1"/>
  <c r="AV316" i="18"/>
  <c r="AD315" i="10" s="1"/>
  <c r="AV298" i="18"/>
  <c r="AD297" i="10" s="1"/>
  <c r="AV286" i="18"/>
  <c r="AD285" i="10" s="1"/>
  <c r="AV262" i="18"/>
  <c r="AD261" i="10" s="1"/>
  <c r="AV270" i="18"/>
  <c r="AD269" i="10" s="1"/>
  <c r="AV254" i="18"/>
  <c r="AD253" i="10" s="1"/>
  <c r="AV231" i="18"/>
  <c r="AD230" i="10" s="1"/>
  <c r="AV194" i="18"/>
  <c r="AD193" i="10" s="1"/>
  <c r="AV237" i="18"/>
  <c r="AD236" i="10" s="1"/>
  <c r="AV186" i="18"/>
  <c r="AD185" i="10" s="1"/>
  <c r="AV182" i="18"/>
  <c r="AD181" i="10" s="1"/>
  <c r="AV157" i="18"/>
  <c r="AD156" i="10" s="1"/>
  <c r="AV138" i="18"/>
  <c r="AD137" i="10" s="1"/>
  <c r="AV118" i="18"/>
  <c r="AD117" i="10" s="1"/>
  <c r="AV142" i="18"/>
  <c r="AD141" i="10" s="1"/>
  <c r="AV82" i="18"/>
  <c r="AD81" i="10" s="1"/>
  <c r="AV93" i="18"/>
  <c r="AD92" i="10" s="1"/>
  <c r="AV53" i="18"/>
  <c r="AD52" i="10" s="1"/>
  <c r="AV34" i="18"/>
  <c r="AD33" i="10" s="1"/>
  <c r="AV21" i="18"/>
  <c r="AD20" i="10" s="1"/>
  <c r="AV29" i="18"/>
  <c r="AD28" i="10" s="1"/>
  <c r="AV337" i="18"/>
  <c r="AD336" i="10" s="1"/>
  <c r="AV39" i="18"/>
  <c r="AD38" i="10" s="1"/>
  <c r="AV167" i="18"/>
  <c r="AD166" i="10" s="1"/>
  <c r="AV347" i="18"/>
  <c r="AD346" i="10" s="1"/>
  <c r="AV56" i="18"/>
  <c r="AD55" i="10" s="1"/>
  <c r="AV184" i="18"/>
  <c r="AD183" i="10" s="1"/>
  <c r="AV239" i="18"/>
  <c r="AD238" i="10" s="1"/>
  <c r="AV107" i="18"/>
  <c r="AD106" i="10" s="1"/>
  <c r="AV321" i="18"/>
  <c r="AD320" i="10" s="1"/>
  <c r="AV60" i="18"/>
  <c r="AD59" i="10" s="1"/>
  <c r="AV188" i="18"/>
  <c r="AD187" i="10" s="1"/>
  <c r="AV255" i="18"/>
  <c r="AD254" i="10" s="1"/>
  <c r="AV111" i="18"/>
  <c r="AD110" i="10" s="1"/>
  <c r="AV308" i="18"/>
  <c r="AD307" i="10" s="1"/>
  <c r="AV80" i="18"/>
  <c r="AD79" i="10" s="1"/>
  <c r="AV208" i="18"/>
  <c r="AD207" i="10" s="1"/>
  <c r="AV67" i="18"/>
  <c r="AD66" i="10" s="1"/>
  <c r="AV195" i="18"/>
  <c r="AD194" i="10" s="1"/>
  <c r="AV20" i="18"/>
  <c r="AD19" i="10" s="1"/>
  <c r="AV148" i="18"/>
  <c r="AD147" i="10" s="1"/>
  <c r="AV352" i="18"/>
  <c r="AD351" i="10" s="1"/>
  <c r="AV329" i="18"/>
  <c r="AD328" i="10" s="1"/>
  <c r="AV323" i="18"/>
  <c r="AD322" i="10" s="1"/>
  <c r="AV306" i="18"/>
  <c r="AD305" i="10" s="1"/>
  <c r="AV304" i="18"/>
  <c r="AD303" i="10" s="1"/>
  <c r="AV282" i="18"/>
  <c r="AD281" i="10" s="1"/>
  <c r="AV250" i="18"/>
  <c r="AD249" i="10" s="1"/>
  <c r="AV281" i="18"/>
  <c r="AD280" i="10" s="1"/>
  <c r="AV252" i="18"/>
  <c r="AD251" i="10" s="1"/>
  <c r="AV217" i="18"/>
  <c r="AD216" i="10" s="1"/>
  <c r="AV234" i="18"/>
  <c r="AD233" i="10" s="1"/>
  <c r="AV238" i="18"/>
  <c r="AD237" i="10" s="1"/>
  <c r="AV165" i="18"/>
  <c r="AD164" i="10" s="1"/>
  <c r="AV173" i="18"/>
  <c r="AD172" i="10" s="1"/>
  <c r="AV150" i="18"/>
  <c r="AD149" i="10" s="1"/>
  <c r="AV129" i="18"/>
  <c r="AD128" i="10" s="1"/>
  <c r="AV109" i="18"/>
  <c r="AD108" i="10" s="1"/>
  <c r="AV133" i="18"/>
  <c r="AD132" i="10" s="1"/>
  <c r="AV73" i="18"/>
  <c r="AD72" i="10" s="1"/>
  <c r="AV69" i="18"/>
  <c r="AD68" i="10" s="1"/>
  <c r="AV89" i="18"/>
  <c r="AD88" i="10" s="1"/>
  <c r="AV22" i="18"/>
  <c r="AD21" i="10" s="1"/>
  <c r="AV18" i="18"/>
  <c r="AD17" i="10" s="1"/>
  <c r="AV10" i="18"/>
  <c r="AD9" i="10" s="1"/>
  <c r="AV283" i="18"/>
  <c r="AD282" i="10" s="1"/>
  <c r="AV55" i="18"/>
  <c r="AD54" i="10" s="1"/>
  <c r="AV183" i="18"/>
  <c r="AD182" i="10" s="1"/>
  <c r="AV229" i="18"/>
  <c r="AD228" i="10" s="1"/>
  <c r="AV72" i="18"/>
  <c r="AD71" i="10" s="1"/>
  <c r="AV200" i="18"/>
  <c r="AD199" i="10" s="1"/>
  <c r="AV335" i="18"/>
  <c r="AD334" i="10" s="1"/>
  <c r="AV123" i="18"/>
  <c r="AD122" i="10" s="1"/>
  <c r="AV251" i="18"/>
  <c r="AD250" i="10" s="1"/>
  <c r="AV76" i="18"/>
  <c r="AD75" i="10" s="1"/>
  <c r="AV204" i="18"/>
  <c r="AD203" i="10" s="1"/>
  <c r="AV303" i="18"/>
  <c r="AD302" i="10" s="1"/>
  <c r="AV127" i="18"/>
  <c r="AD126" i="10" s="1"/>
  <c r="AV340" i="18"/>
  <c r="AD339" i="10" s="1"/>
  <c r="AV96" i="18"/>
  <c r="AD95" i="10" s="1"/>
  <c r="AV228" i="18"/>
  <c r="AD227" i="10" s="1"/>
  <c r="AV83" i="18"/>
  <c r="AD82" i="10" s="1"/>
  <c r="AV211" i="18"/>
  <c r="AD210" i="10" s="1"/>
  <c r="AV36" i="18"/>
  <c r="AD35" i="10" s="1"/>
  <c r="AV164" i="18"/>
  <c r="AD163" i="10" s="1"/>
  <c r="AV345" i="18"/>
  <c r="AD344" i="10" s="1"/>
  <c r="AV334" i="18"/>
  <c r="AD333" i="10" s="1"/>
  <c r="AV322" i="18"/>
  <c r="AD321" i="10" s="1"/>
  <c r="AV300" i="18"/>
  <c r="AD299" i="10" s="1"/>
  <c r="AV290" i="18"/>
  <c r="AD289" i="10" s="1"/>
  <c r="AV274" i="18"/>
  <c r="AD273" i="10" s="1"/>
  <c r="AV249" i="18"/>
  <c r="AD248" i="10" s="1"/>
  <c r="AV265" i="18"/>
  <c r="AD264" i="10" s="1"/>
  <c r="AV240" i="18"/>
  <c r="AD239" i="10" s="1"/>
  <c r="AV205" i="18"/>
  <c r="AD204" i="10" s="1"/>
  <c r="AV213" i="18"/>
  <c r="AD212" i="10" s="1"/>
  <c r="AV226" i="18"/>
  <c r="AD225" i="10" s="1"/>
  <c r="AV197" i="18"/>
  <c r="AD196" i="10" s="1"/>
  <c r="AV154" i="18"/>
  <c r="AD153" i="10" s="1"/>
  <c r="AV190" i="18"/>
  <c r="AD189" i="10" s="1"/>
  <c r="AV122" i="18"/>
  <c r="AD121" i="10" s="1"/>
  <c r="AV102" i="18"/>
  <c r="AD101" i="10" s="1"/>
  <c r="AV126" i="18"/>
  <c r="AD125" i="10" s="1"/>
  <c r="AV85" i="18"/>
  <c r="AD84" i="10" s="1"/>
  <c r="AV62" i="18"/>
  <c r="AD61" i="10" s="1"/>
  <c r="AV77" i="18"/>
  <c r="AD76" i="10" s="1"/>
  <c r="AV45" i="18"/>
  <c r="AD44" i="10" s="1"/>
  <c r="AV46" i="18"/>
  <c r="AD45" i="10" s="1"/>
  <c r="AV17" i="18"/>
  <c r="AD16" i="10" s="1"/>
  <c r="AV264" i="18"/>
  <c r="AD263" i="10" s="1"/>
  <c r="AV71" i="18"/>
  <c r="AD70" i="10" s="1"/>
  <c r="AV199" i="18"/>
  <c r="AD198" i="10" s="1"/>
  <c r="AV232" i="18"/>
  <c r="AD231" i="10" s="1"/>
  <c r="AV88" i="18"/>
  <c r="AD87" i="10" s="1"/>
  <c r="AV216" i="18"/>
  <c r="AD215" i="10" s="1"/>
  <c r="AV11" i="18"/>
  <c r="AD10" i="10" s="1"/>
  <c r="AV139" i="18"/>
  <c r="AD138" i="10" s="1"/>
  <c r="AV245" i="18"/>
  <c r="AD244" i="10" s="1"/>
  <c r="AV92" i="18"/>
  <c r="AD91" i="10" s="1"/>
  <c r="AV220" i="18"/>
  <c r="AD219" i="10" s="1"/>
  <c r="AV15" i="18"/>
  <c r="AD14" i="10" s="1"/>
  <c r="AV143" i="18"/>
  <c r="AD142" i="10" s="1"/>
  <c r="AV267" i="18"/>
  <c r="AD266" i="10" s="1"/>
  <c r="AV112" i="18"/>
  <c r="AD111" i="10" s="1"/>
  <c r="AV331" i="18"/>
  <c r="AD330" i="10" s="1"/>
  <c r="AV99" i="18"/>
  <c r="AD98" i="10" s="1"/>
  <c r="AV257" i="18"/>
  <c r="AD256" i="10" s="1"/>
  <c r="AV52" i="18"/>
  <c r="AD51" i="10" s="1"/>
  <c r="AV180" i="18"/>
  <c r="AD179" i="10" s="1"/>
  <c r="AL333" i="18"/>
  <c r="AL318" i="18"/>
  <c r="AL330" i="18"/>
  <c r="AL298" i="18"/>
  <c r="AL282" i="18"/>
  <c r="AL274" i="18"/>
  <c r="AL246" i="18"/>
  <c r="AL250" i="18"/>
  <c r="AL217" i="18"/>
  <c r="AL190" i="18"/>
  <c r="AL198" i="18"/>
  <c r="AL161" i="18"/>
  <c r="AL194" i="18"/>
  <c r="AL153" i="18"/>
  <c r="AL118" i="18"/>
  <c r="AL121" i="18"/>
  <c r="AL97" i="18"/>
  <c r="AL57" i="18"/>
  <c r="AL58" i="18"/>
  <c r="AL49" i="18"/>
  <c r="AL33" i="18"/>
  <c r="AL6" i="18"/>
  <c r="AL276" i="18"/>
  <c r="AL287" i="18"/>
  <c r="AL128" i="18"/>
  <c r="AL312" i="18"/>
  <c r="AL7" i="18"/>
  <c r="AL71" i="18"/>
  <c r="AL135" i="18"/>
  <c r="AL199" i="18"/>
  <c r="AL84" i="18"/>
  <c r="AL212" i="18"/>
  <c r="AL341" i="18"/>
  <c r="AL324" i="18"/>
  <c r="AL56" i="18"/>
  <c r="AL184" i="18"/>
  <c r="AL309" i="18"/>
  <c r="AL59" i="18"/>
  <c r="AL123" i="18"/>
  <c r="AL187" i="18"/>
  <c r="AL12" i="18"/>
  <c r="AL140" i="18"/>
  <c r="AL289" i="18"/>
  <c r="AL352" i="18"/>
  <c r="AL338" i="18"/>
  <c r="AL326" i="18"/>
  <c r="AL304" i="18"/>
  <c r="AL279" i="18"/>
  <c r="AL269" i="18"/>
  <c r="AL238" i="18"/>
  <c r="AL259" i="18"/>
  <c r="AL205" i="18"/>
  <c r="AL202" i="18"/>
  <c r="AL189" i="18"/>
  <c r="AL154" i="18"/>
  <c r="AL169" i="18"/>
  <c r="AL129" i="18"/>
  <c r="AL102" i="18"/>
  <c r="AL105" i="18"/>
  <c r="AL73" i="18"/>
  <c r="AL98" i="18"/>
  <c r="AL53" i="18"/>
  <c r="AL10" i="18"/>
  <c r="AL21" i="18"/>
  <c r="AL22" i="18"/>
  <c r="AL308" i="18"/>
  <c r="AL16" i="18"/>
  <c r="AL144" i="18"/>
  <c r="AL239" i="18"/>
  <c r="AL15" i="18"/>
  <c r="AL79" i="18"/>
  <c r="AL143" i="18"/>
  <c r="AL207" i="18"/>
  <c r="AL100" i="18"/>
  <c r="AL241" i="18"/>
  <c r="AL255" i="18"/>
  <c r="AL229" i="18"/>
  <c r="AL72" i="18"/>
  <c r="AL200" i="18"/>
  <c r="AL344" i="18"/>
  <c r="AL67" i="18"/>
  <c r="AL131" i="18"/>
  <c r="AL195" i="18"/>
  <c r="AL28" i="18"/>
  <c r="AL156" i="18"/>
  <c r="AL321" i="18"/>
  <c r="AL346" i="18"/>
  <c r="AL322" i="18"/>
  <c r="AL317" i="18"/>
  <c r="AL300" i="18"/>
  <c r="AL307" i="18"/>
  <c r="AL263" i="18"/>
  <c r="AL256" i="18"/>
  <c r="AL258" i="18"/>
  <c r="AL224" i="18"/>
  <c r="AL221" i="18"/>
  <c r="AL170" i="18"/>
  <c r="AL197" i="18"/>
  <c r="AL162" i="18"/>
  <c r="AL122" i="18"/>
  <c r="AL130" i="18"/>
  <c r="AL133" i="18"/>
  <c r="AL66" i="18"/>
  <c r="AL93" i="18"/>
  <c r="AL94" i="18"/>
  <c r="AL50" i="18"/>
  <c r="AL18" i="18"/>
  <c r="AL41" i="18"/>
  <c r="AL340" i="18"/>
  <c r="AL32" i="18"/>
  <c r="AL160" i="18"/>
  <c r="AL252" i="18"/>
  <c r="AL23" i="18"/>
  <c r="AL87" i="18"/>
  <c r="AL151" i="18"/>
  <c r="AL215" i="18"/>
  <c r="AL116" i="18"/>
  <c r="AL273" i="18"/>
  <c r="AL268" i="18"/>
  <c r="AL267" i="18"/>
  <c r="AL88" i="18"/>
  <c r="AL216" i="18"/>
  <c r="AL11" i="18"/>
  <c r="AL75" i="18"/>
  <c r="AL139" i="18"/>
  <c r="AL203" i="18"/>
  <c r="AL44" i="18"/>
  <c r="AL172" i="18"/>
  <c r="AL232" i="18"/>
  <c r="AL336" i="18"/>
  <c r="AL323" i="18"/>
  <c r="AL310" i="18"/>
  <c r="AL302" i="18"/>
  <c r="AL288" i="18"/>
  <c r="AL254" i="18"/>
  <c r="AL247" i="18"/>
  <c r="AL230" i="18"/>
  <c r="AL210" i="18"/>
  <c r="AL214" i="18"/>
  <c r="AL165" i="18"/>
  <c r="AL173" i="18"/>
  <c r="AL157" i="18"/>
  <c r="AL106" i="18"/>
  <c r="AL109" i="18"/>
  <c r="AL110" i="18"/>
  <c r="AL54" i="18"/>
  <c r="AL74" i="18"/>
  <c r="AL89" i="18"/>
  <c r="AL45" i="18"/>
  <c r="AL46" i="18"/>
  <c r="AL34" i="18"/>
  <c r="AL248" i="18"/>
  <c r="AL48" i="18"/>
  <c r="AL176" i="18"/>
  <c r="AL313" i="18"/>
  <c r="AL31" i="18"/>
  <c r="AL95" i="18"/>
  <c r="AL159" i="18"/>
  <c r="AL223" i="18"/>
  <c r="AL132" i="18"/>
  <c r="AL305" i="18"/>
  <c r="AL281" i="18"/>
  <c r="AL233" i="18"/>
  <c r="AL104" i="18"/>
  <c r="AL245" i="18"/>
  <c r="AL19" i="18"/>
  <c r="AL83" i="18"/>
  <c r="AL147" i="18"/>
  <c r="AL211" i="18"/>
  <c r="AL60" i="18"/>
  <c r="AL188" i="18"/>
  <c r="AL261" i="18"/>
  <c r="AL348" i="18"/>
  <c r="AL350" i="18"/>
  <c r="AL320" i="18"/>
  <c r="AL314" i="18"/>
  <c r="AL290" i="18"/>
  <c r="AL285" i="18"/>
  <c r="AL278" i="18"/>
  <c r="AL243" i="18"/>
  <c r="AL262" i="18"/>
  <c r="AL201" i="18"/>
  <c r="AL209" i="18"/>
  <c r="AL158" i="18"/>
  <c r="AL166" i="18"/>
  <c r="AL174" i="18"/>
  <c r="AL134" i="18"/>
  <c r="AL137" i="18"/>
  <c r="AL145" i="18"/>
  <c r="AL90" i="18"/>
  <c r="AL69" i="18"/>
  <c r="AL77" i="18"/>
  <c r="AL42" i="18"/>
  <c r="AL38" i="18"/>
  <c r="AL9" i="18"/>
  <c r="AL299" i="18"/>
  <c r="AL64" i="18"/>
  <c r="AL192" i="18"/>
  <c r="AL335" i="18"/>
  <c r="AL39" i="18"/>
  <c r="AL103" i="18"/>
  <c r="AL167" i="18"/>
  <c r="AL20" i="18"/>
  <c r="AL148" i="18"/>
  <c r="AL337" i="18"/>
  <c r="AL303" i="18"/>
  <c r="AL316" i="18"/>
  <c r="AL120" i="18"/>
  <c r="AL280" i="18"/>
  <c r="AL27" i="18"/>
  <c r="AL91" i="18"/>
  <c r="AL155" i="18"/>
  <c r="AL219" i="18"/>
  <c r="AL76" i="18"/>
  <c r="AL204" i="18"/>
  <c r="AL283" i="18"/>
  <c r="AL343" i="18"/>
  <c r="AL342" i="18"/>
  <c r="AL329" i="18"/>
  <c r="AL306" i="18"/>
  <c r="AL295" i="18"/>
  <c r="AL275" i="18"/>
  <c r="AL270" i="18"/>
  <c r="AL242" i="18"/>
  <c r="AL237" i="18"/>
  <c r="AL218" i="18"/>
  <c r="AL193" i="18"/>
  <c r="AL177" i="18"/>
  <c r="AL185" i="18"/>
  <c r="AL146" i="18"/>
  <c r="AL113" i="18"/>
  <c r="AL114" i="18"/>
  <c r="AL138" i="18"/>
  <c r="AL85" i="18"/>
  <c r="AL86" i="18"/>
  <c r="AL70" i="18"/>
  <c r="AL37" i="18"/>
  <c r="AL26" i="18"/>
  <c r="AL29" i="18"/>
  <c r="AL325" i="18"/>
  <c r="AL80" i="18"/>
  <c r="AL208" i="18"/>
  <c r="AL251" i="18"/>
  <c r="AL47" i="18"/>
  <c r="AL111" i="18"/>
  <c r="AL175" i="18"/>
  <c r="AL36" i="18"/>
  <c r="AL164" i="18"/>
  <c r="AL293" i="18"/>
  <c r="AL228" i="18"/>
  <c r="AL8" i="18"/>
  <c r="AL136" i="18"/>
  <c r="AL331" i="18"/>
  <c r="AL35" i="18"/>
  <c r="AL99" i="18"/>
  <c r="AL163" i="18"/>
  <c r="AL284" i="18"/>
  <c r="AL92" i="18"/>
  <c r="AL220" i="18"/>
  <c r="AL236" i="18"/>
  <c r="AL332" i="18"/>
  <c r="AL339" i="18"/>
  <c r="AL311" i="18"/>
  <c r="AL301" i="18"/>
  <c r="AL294" i="18"/>
  <c r="AL272" i="18"/>
  <c r="AL266" i="18"/>
  <c r="AL240" i="18"/>
  <c r="AL234" i="18"/>
  <c r="AL213" i="18"/>
  <c r="AL227" i="18"/>
  <c r="AL149" i="18"/>
  <c r="AL178" i="18"/>
  <c r="AL186" i="18"/>
  <c r="AL141" i="18"/>
  <c r="AL142" i="18"/>
  <c r="AL117" i="18"/>
  <c r="AL78" i="18"/>
  <c r="AL81" i="18"/>
  <c r="AL82" i="18"/>
  <c r="AL30" i="18"/>
  <c r="AL14" i="18"/>
  <c r="AL17" i="18"/>
  <c r="AL347" i="18"/>
  <c r="AL96" i="18"/>
  <c r="AL353" i="18"/>
  <c r="AL264" i="18"/>
  <c r="AL55" i="18"/>
  <c r="AL119" i="18"/>
  <c r="AL183" i="18"/>
  <c r="AL52" i="18"/>
  <c r="AL180" i="18"/>
  <c r="AL315" i="18"/>
  <c r="AL260" i="18"/>
  <c r="AL24" i="18"/>
  <c r="AL152" i="18"/>
  <c r="AL271" i="18"/>
  <c r="AL43" i="18"/>
  <c r="AL107" i="18"/>
  <c r="AL171" i="18"/>
  <c r="AL319" i="18"/>
  <c r="AL108" i="18"/>
  <c r="AL225" i="18"/>
  <c r="AL249" i="18"/>
  <c r="AL349" i="18"/>
  <c r="AL327" i="18"/>
  <c r="AL334" i="18"/>
  <c r="AL297" i="18"/>
  <c r="AL286" i="18"/>
  <c r="AL291" i="18"/>
  <c r="AL253" i="18"/>
  <c r="AL231" i="18"/>
  <c r="AL222" i="18"/>
  <c r="AL206" i="18"/>
  <c r="AL226" i="18"/>
  <c r="AL182" i="18"/>
  <c r="AL150" i="18"/>
  <c r="AL181" i="18"/>
  <c r="AL125" i="18"/>
  <c r="AL126" i="18"/>
  <c r="AL101" i="18"/>
  <c r="AL62" i="18"/>
  <c r="AL65" i="18"/>
  <c r="AL61" i="18"/>
  <c r="AL25" i="18"/>
  <c r="AL13" i="18"/>
  <c r="AL244" i="18"/>
  <c r="AL265" i="18"/>
  <c r="AL112" i="18"/>
  <c r="AL235" i="18"/>
  <c r="AL277" i="18"/>
  <c r="AL63" i="18"/>
  <c r="AL127" i="18"/>
  <c r="AL191" i="18"/>
  <c r="AL68" i="18"/>
  <c r="AL196" i="18"/>
  <c r="AL328" i="18"/>
  <c r="AL292" i="18"/>
  <c r="AL40" i="18"/>
  <c r="AL168" i="18"/>
  <c r="AL296" i="18"/>
  <c r="AL51" i="18"/>
  <c r="AL115" i="18"/>
  <c r="AL179" i="18"/>
  <c r="AL345" i="18"/>
  <c r="AL124" i="18"/>
  <c r="AL257" i="18"/>
  <c r="AL351" i="18"/>
  <c r="CB346" i="18"/>
  <c r="CB335" i="18"/>
  <c r="CB343" i="18"/>
  <c r="CB334" i="18"/>
  <c r="CB319" i="18"/>
  <c r="CB298" i="18"/>
  <c r="CB304" i="18"/>
  <c r="CB294" i="18"/>
  <c r="CB279" i="18"/>
  <c r="CB261" i="18"/>
  <c r="CB268" i="18"/>
  <c r="CB264" i="18"/>
  <c r="CB241" i="18"/>
  <c r="CB249" i="18"/>
  <c r="CB230" i="18"/>
  <c r="CB209" i="18"/>
  <c r="CB211" i="18"/>
  <c r="CB192" i="18"/>
  <c r="CB201" i="18"/>
  <c r="CB197" i="18"/>
  <c r="CB174" i="18"/>
  <c r="CB184" i="18"/>
  <c r="CB155" i="18"/>
  <c r="CB179" i="18"/>
  <c r="CB178" i="18"/>
  <c r="CB169" i="18"/>
  <c r="CB108" i="18"/>
  <c r="CB129" i="18"/>
  <c r="CB336" i="18"/>
  <c r="CB341" i="18"/>
  <c r="CB340" i="18"/>
  <c r="CB331" i="18"/>
  <c r="CB311" i="18"/>
  <c r="CB315" i="18"/>
  <c r="CB290" i="18"/>
  <c r="CB286" i="18"/>
  <c r="CB278" i="18"/>
  <c r="CB260" i="18"/>
  <c r="CB292" i="18"/>
  <c r="CB257" i="18"/>
  <c r="CB263" i="18"/>
  <c r="CB243" i="18"/>
  <c r="CB251" i="18"/>
  <c r="CB199" i="18"/>
  <c r="CB205" i="18"/>
  <c r="CB235" i="18"/>
  <c r="CB228" i="18"/>
  <c r="CB187" i="18"/>
  <c r="CB172" i="18"/>
  <c r="CB170" i="18"/>
  <c r="CB149" i="18"/>
  <c r="CB173" i="18"/>
  <c r="CB176" i="18"/>
  <c r="CB162" i="18"/>
  <c r="CB138" i="18"/>
  <c r="CB122" i="18"/>
  <c r="CB353" i="18"/>
  <c r="CB332" i="18"/>
  <c r="CB333" i="18"/>
  <c r="CB330" i="18"/>
  <c r="CB306" i="18"/>
  <c r="CB314" i="18"/>
  <c r="CB287" i="18"/>
  <c r="CB283" i="18"/>
  <c r="CB281" i="18"/>
  <c r="CB254" i="18"/>
  <c r="CB275" i="18"/>
  <c r="CB256" i="18"/>
  <c r="CB262" i="18"/>
  <c r="CB242" i="18"/>
  <c r="CB250" i="18"/>
  <c r="CB223" i="18"/>
  <c r="CB195" i="18"/>
  <c r="CB234" i="18"/>
  <c r="CB218" i="18"/>
  <c r="CB227" i="18"/>
  <c r="CB160" i="18"/>
  <c r="CB165" i="18"/>
  <c r="CB182" i="18"/>
  <c r="CB166" i="18"/>
  <c r="CB163" i="18"/>
  <c r="CB157" i="18"/>
  <c r="CB136" i="18"/>
  <c r="CB120" i="18"/>
  <c r="CB103" i="18"/>
  <c r="CB130" i="18"/>
  <c r="CB114" i="18"/>
  <c r="CB105" i="18"/>
  <c r="CB92" i="18"/>
  <c r="CB79" i="18"/>
  <c r="CB76" i="18"/>
  <c r="CB87" i="18"/>
  <c r="CB59" i="18"/>
  <c r="CB35" i="18"/>
  <c r="CB44" i="18"/>
  <c r="CB37" i="18"/>
  <c r="CB47" i="18"/>
  <c r="CB31" i="18"/>
  <c r="CB11" i="18"/>
  <c r="CB348" i="18"/>
  <c r="CB328" i="18"/>
  <c r="CB327" i="18"/>
  <c r="CB324" i="18"/>
  <c r="CB300" i="18"/>
  <c r="CB307" i="18"/>
  <c r="CB310" i="18"/>
  <c r="CB282" i="18"/>
  <c r="CB265" i="18"/>
  <c r="CB293" i="18"/>
  <c r="CB285" i="18"/>
  <c r="CB247" i="18"/>
  <c r="CB245" i="18"/>
  <c r="CB236" i="18"/>
  <c r="CB244" i="18"/>
  <c r="CB212" i="18"/>
  <c r="CB189" i="18"/>
  <c r="CB232" i="18"/>
  <c r="CB213" i="18"/>
  <c r="CB226" i="18"/>
  <c r="CB186" i="18"/>
  <c r="CB158" i="18"/>
  <c r="CB180" i="18"/>
  <c r="CB164" i="18"/>
  <c r="CB150" i="18"/>
  <c r="CB147" i="18"/>
  <c r="CB123" i="18"/>
  <c r="CB106" i="18"/>
  <c r="CB141" i="18"/>
  <c r="CB128" i="18"/>
  <c r="CB112" i="18"/>
  <c r="CB94" i="18"/>
  <c r="CB82" i="18"/>
  <c r="CB73" i="18"/>
  <c r="CB63" i="18"/>
  <c r="CB74" i="18"/>
  <c r="CB95" i="18"/>
  <c r="CB23" i="18"/>
  <c r="CB32" i="18"/>
  <c r="CB30" i="18"/>
  <c r="CB39" i="18"/>
  <c r="CB24" i="18"/>
  <c r="CB6" i="18"/>
  <c r="CB349" i="18"/>
  <c r="CB338" i="18"/>
  <c r="CB339" i="18"/>
  <c r="CB326" i="18"/>
  <c r="CB323" i="18"/>
  <c r="CB321" i="18"/>
  <c r="CB297" i="18"/>
  <c r="CB308" i="18"/>
  <c r="CB302" i="18"/>
  <c r="CB274" i="18"/>
  <c r="CB271" i="18"/>
  <c r="CB273" i="18"/>
  <c r="CB246" i="18"/>
  <c r="CB248" i="18"/>
  <c r="CB259" i="18"/>
  <c r="CB239" i="18"/>
  <c r="CB198" i="18"/>
  <c r="CB220" i="18"/>
  <c r="CB225" i="18"/>
  <c r="CB206" i="18"/>
  <c r="CB215" i="18"/>
  <c r="CB181" i="18"/>
  <c r="CB156" i="18"/>
  <c r="CB167" i="18"/>
  <c r="CB151" i="18"/>
  <c r="CB148" i="18"/>
  <c r="CB139" i="18"/>
  <c r="CB117" i="18"/>
  <c r="CB345" i="18"/>
  <c r="CB350" i="18"/>
  <c r="CB329" i="18"/>
  <c r="CB320" i="18"/>
  <c r="CB325" i="18"/>
  <c r="CB317" i="18"/>
  <c r="CB309" i="18"/>
  <c r="CB305" i="18"/>
  <c r="CB296" i="18"/>
  <c r="CB288" i="18"/>
  <c r="CB289" i="18"/>
  <c r="CB270" i="18"/>
  <c r="CB258" i="18"/>
  <c r="CB238" i="18"/>
  <c r="CB252" i="18"/>
  <c r="CB229" i="18"/>
  <c r="CB196" i="18"/>
  <c r="CB210" i="18"/>
  <c r="CB224" i="18"/>
  <c r="CB204" i="18"/>
  <c r="CB202" i="18"/>
  <c r="CB171" i="18"/>
  <c r="CB183" i="18"/>
  <c r="CB161" i="18"/>
  <c r="CB145" i="18"/>
  <c r="CB190" i="18"/>
  <c r="CB133" i="18"/>
  <c r="CB107" i="18"/>
  <c r="CB351" i="18"/>
  <c r="CB344" i="18"/>
  <c r="CB337" i="18"/>
  <c r="CB318" i="18"/>
  <c r="CB322" i="18"/>
  <c r="CB316" i="18"/>
  <c r="CB303" i="18"/>
  <c r="CB301" i="18"/>
  <c r="CB291" i="18"/>
  <c r="CB277" i="18"/>
  <c r="CB272" i="18"/>
  <c r="CB267" i="18"/>
  <c r="CB255" i="18"/>
  <c r="CB237" i="18"/>
  <c r="CB240" i="18"/>
  <c r="CB221" i="18"/>
  <c r="CB222" i="18"/>
  <c r="CB208" i="18"/>
  <c r="CB219" i="18"/>
  <c r="CB216" i="18"/>
  <c r="CB200" i="18"/>
  <c r="CB159" i="18"/>
  <c r="CB177" i="18"/>
  <c r="CB154" i="18"/>
  <c r="CB191" i="18"/>
  <c r="CB188" i="18"/>
  <c r="CB124" i="18"/>
  <c r="CB101" i="18"/>
  <c r="CB134" i="18"/>
  <c r="CB118" i="18"/>
  <c r="CB100" i="18"/>
  <c r="CB140" i="18"/>
  <c r="CB77" i="18"/>
  <c r="CB61" i="18"/>
  <c r="CB54" i="18"/>
  <c r="CB62" i="18"/>
  <c r="CB96" i="18"/>
  <c r="CB65" i="18"/>
  <c r="CB49" i="18"/>
  <c r="CB43" i="18"/>
  <c r="CB48" i="18"/>
  <c r="CB21" i="18"/>
  <c r="CB9" i="18"/>
  <c r="CB13" i="18"/>
  <c r="CB352" i="18"/>
  <c r="CB342" i="18"/>
  <c r="CB347" i="18"/>
  <c r="CB312" i="18"/>
  <c r="CB313" i="18"/>
  <c r="CB299" i="18"/>
  <c r="CB280" i="18"/>
  <c r="CB295" i="18"/>
  <c r="CB284" i="18"/>
  <c r="CB276" i="18"/>
  <c r="CB269" i="18"/>
  <c r="CB266" i="18"/>
  <c r="CB253" i="18"/>
  <c r="CB231" i="18"/>
  <c r="CB233" i="18"/>
  <c r="CB214" i="18"/>
  <c r="CB217" i="18"/>
  <c r="CB194" i="18"/>
  <c r="CB207" i="18"/>
  <c r="CB203" i="18"/>
  <c r="CB193" i="18"/>
  <c r="CB153" i="18"/>
  <c r="CB168" i="18"/>
  <c r="CB152" i="18"/>
  <c r="CB185" i="18"/>
  <c r="CB175" i="18"/>
  <c r="CB110" i="18"/>
  <c r="CB135" i="18"/>
  <c r="CB132" i="18"/>
  <c r="CB116" i="18"/>
  <c r="CB143" i="18"/>
  <c r="CB126" i="18"/>
  <c r="CB70" i="18"/>
  <c r="CB55" i="18"/>
  <c r="CB90" i="18"/>
  <c r="CB57" i="18"/>
  <c r="CB86" i="18"/>
  <c r="CB58" i="18"/>
  <c r="CB41" i="18"/>
  <c r="CB50" i="18"/>
  <c r="CB40" i="18"/>
  <c r="CB18" i="18"/>
  <c r="CB38" i="18"/>
  <c r="CB7" i="18"/>
  <c r="BP15" i="18"/>
  <c r="BP43" i="18"/>
  <c r="BP49" i="18"/>
  <c r="BP27" i="18"/>
  <c r="BP42" i="18"/>
  <c r="BP66" i="18"/>
  <c r="BP56" i="18"/>
  <c r="BP71" i="18"/>
  <c r="BP87" i="18"/>
  <c r="BP134" i="18"/>
  <c r="BP117" i="18"/>
  <c r="BP121" i="18"/>
  <c r="BP109" i="18"/>
  <c r="BP141" i="18"/>
  <c r="BP193" i="18"/>
  <c r="BP187" i="18"/>
  <c r="BP176" i="18"/>
  <c r="BP161" i="18"/>
  <c r="BP205" i="18"/>
  <c r="BP214" i="18"/>
  <c r="BP234" i="18"/>
  <c r="BP228" i="18"/>
  <c r="BP241" i="18"/>
  <c r="BP255" i="18"/>
  <c r="BP281" i="18"/>
  <c r="BP266" i="18"/>
  <c r="BP278" i="18"/>
  <c r="BP305" i="18"/>
  <c r="BP324" i="18"/>
  <c r="BP316" i="18"/>
  <c r="BP317" i="18"/>
  <c r="BP339" i="18"/>
  <c r="BP346" i="18"/>
  <c r="BS16" i="18"/>
  <c r="BS28" i="18"/>
  <c r="BS17" i="18"/>
  <c r="BS49" i="18"/>
  <c r="BS59" i="18"/>
  <c r="BS57" i="18"/>
  <c r="BS66" i="18"/>
  <c r="BS92" i="18"/>
  <c r="BS71" i="18"/>
  <c r="BS115" i="18"/>
  <c r="BS103" i="18"/>
  <c r="BS101" i="18"/>
  <c r="BS147" i="18"/>
  <c r="BS176" i="18"/>
  <c r="BS154" i="18"/>
  <c r="BS156" i="18"/>
  <c r="BS181" i="18"/>
  <c r="BS197" i="18"/>
  <c r="BS201" i="18"/>
  <c r="BS195" i="18"/>
  <c r="BS214" i="18"/>
  <c r="BS232" i="18"/>
  <c r="BS252" i="18"/>
  <c r="BS241" i="18"/>
  <c r="BS269" i="18"/>
  <c r="BS253" i="18"/>
  <c r="BS283" i="18"/>
  <c r="BS305" i="18"/>
  <c r="BS322" i="18"/>
  <c r="BS325" i="18"/>
  <c r="BS340" i="18"/>
  <c r="BS333" i="18"/>
  <c r="BS343" i="18"/>
  <c r="BG33" i="18"/>
  <c r="BG49" i="18"/>
  <c r="BG39" i="18"/>
  <c r="BG50" i="18"/>
  <c r="BG79" i="18"/>
  <c r="BG70" i="18"/>
  <c r="BG59" i="18"/>
  <c r="BG98" i="18"/>
  <c r="BG106" i="18"/>
  <c r="BG145" i="18"/>
  <c r="BG140" i="18"/>
  <c r="BG115" i="18"/>
  <c r="BG113" i="18"/>
  <c r="BG159" i="18"/>
  <c r="BG162" i="18"/>
  <c r="BG151" i="18"/>
  <c r="BG182" i="18"/>
  <c r="BG217" i="18"/>
  <c r="BG236" i="18"/>
  <c r="BG190" i="18"/>
  <c r="BG208" i="18"/>
  <c r="BG241" i="18"/>
  <c r="BG249" i="18"/>
  <c r="BG248" i="18"/>
  <c r="BG270" i="18"/>
  <c r="BG278" i="18"/>
  <c r="BG294" i="18"/>
  <c r="BG321" i="18"/>
  <c r="BG333" i="18"/>
  <c r="BG351" i="18"/>
  <c r="CB15" i="18"/>
  <c r="CB20" i="18"/>
  <c r="CB12" i="18"/>
  <c r="CB60" i="18"/>
  <c r="CB64" i="18"/>
  <c r="CB83" i="18"/>
  <c r="CB109" i="18"/>
  <c r="CB146" i="18"/>
  <c r="AR314" i="18"/>
  <c r="I313" i="10" s="1"/>
  <c r="O313" i="10" s="1"/>
  <c r="X313" i="10" s="1"/>
  <c r="AR281" i="18"/>
  <c r="I280" i="10" s="1"/>
  <c r="O280" i="10" s="1"/>
  <c r="X280" i="10" s="1"/>
  <c r="AR270" i="18"/>
  <c r="I269" i="10" s="1"/>
  <c r="O269" i="10" s="1"/>
  <c r="X269" i="10" s="1"/>
  <c r="AR274" i="18"/>
  <c r="I273" i="10" s="1"/>
  <c r="O273" i="10" s="1"/>
  <c r="X273" i="10" s="1"/>
  <c r="AR269" i="18"/>
  <c r="I268" i="10" s="1"/>
  <c r="AR246" i="18"/>
  <c r="I245" i="10" s="1"/>
  <c r="O245" i="10" s="1"/>
  <c r="X245" i="10" s="1"/>
  <c r="AR265" i="18"/>
  <c r="I264" i="10" s="1"/>
  <c r="O264" i="10" s="1"/>
  <c r="X264" i="10" s="1"/>
  <c r="AR201" i="18"/>
  <c r="I200" i="10" s="1"/>
  <c r="O200" i="10" s="1"/>
  <c r="X200" i="10" s="1"/>
  <c r="AR206" i="18"/>
  <c r="I205" i="10" s="1"/>
  <c r="O205" i="10" s="1"/>
  <c r="X205" i="10" s="1"/>
  <c r="AR185" i="18"/>
  <c r="I184" i="10" s="1"/>
  <c r="O184" i="10" s="1"/>
  <c r="X184" i="10" s="1"/>
  <c r="AR146" i="18"/>
  <c r="I145" i="10" s="1"/>
  <c r="O145" i="10" s="1"/>
  <c r="X145" i="10" s="1"/>
  <c r="AR114" i="18"/>
  <c r="I113" i="10" s="1"/>
  <c r="O113" i="10" s="1"/>
  <c r="X113" i="10" s="1"/>
  <c r="AR345" i="18"/>
  <c r="I344" i="10" s="1"/>
  <c r="O344" i="10" s="1"/>
  <c r="X344" i="10" s="1"/>
  <c r="AR326" i="18"/>
  <c r="I325" i="10" s="1"/>
  <c r="O325" i="10" s="1"/>
  <c r="X325" i="10" s="1"/>
  <c r="AR313" i="18"/>
  <c r="I312" i="10" s="1"/>
  <c r="O312" i="10" s="1"/>
  <c r="X312" i="10" s="1"/>
  <c r="AR286" i="18"/>
  <c r="I285" i="10" s="1"/>
  <c r="O285" i="10" s="1"/>
  <c r="X285" i="10" s="1"/>
  <c r="AR278" i="18"/>
  <c r="I277" i="10" s="1"/>
  <c r="O277" i="10" s="1"/>
  <c r="X277" i="10" s="1"/>
  <c r="AR233" i="18"/>
  <c r="I232" i="10" s="1"/>
  <c r="O232" i="10" s="1"/>
  <c r="X232" i="10" s="1"/>
  <c r="AR202" i="18"/>
  <c r="I201" i="10" s="1"/>
  <c r="O201" i="10" s="1"/>
  <c r="X201" i="10" s="1"/>
  <c r="AR198" i="18"/>
  <c r="I197" i="10" s="1"/>
  <c r="AR218" i="18"/>
  <c r="I217" i="10" s="1"/>
  <c r="O217" i="10" s="1"/>
  <c r="X217" i="10" s="1"/>
  <c r="AR181" i="18"/>
  <c r="I180" i="10" s="1"/>
  <c r="O180" i="10" s="1"/>
  <c r="X180" i="10" s="1"/>
  <c r="AR350" i="18"/>
  <c r="I349" i="10" s="1"/>
  <c r="O349" i="10" s="1"/>
  <c r="X349" i="10" s="1"/>
  <c r="AR329" i="18"/>
  <c r="I328" i="10" s="1"/>
  <c r="O328" i="10" s="1"/>
  <c r="X328" i="10" s="1"/>
  <c r="AR334" i="18"/>
  <c r="I333" i="10" s="1"/>
  <c r="O333" i="10" s="1"/>
  <c r="X333" i="10" s="1"/>
  <c r="AR318" i="18"/>
  <c r="I317" i="10" s="1"/>
  <c r="O317" i="10" s="1"/>
  <c r="X317" i="10" s="1"/>
  <c r="AR302" i="18"/>
  <c r="I301" i="10" s="1"/>
  <c r="O301" i="10" s="1"/>
  <c r="X301" i="10" s="1"/>
  <c r="AR266" i="18"/>
  <c r="I265" i="10" s="1"/>
  <c r="O265" i="10" s="1"/>
  <c r="X265" i="10" s="1"/>
  <c r="AR258" i="18"/>
  <c r="I257" i="10" s="1"/>
  <c r="O257" i="10" s="1"/>
  <c r="X257" i="10" s="1"/>
  <c r="AR254" i="18"/>
  <c r="I253" i="10" s="1"/>
  <c r="O253" i="10" s="1"/>
  <c r="X253" i="10" s="1"/>
  <c r="AR205" i="18"/>
  <c r="I204" i="10" s="1"/>
  <c r="O204" i="10" s="1"/>
  <c r="X204" i="10" s="1"/>
  <c r="AR150" i="18"/>
  <c r="I149" i="10" s="1"/>
  <c r="O149" i="10" s="1"/>
  <c r="X149" i="10" s="1"/>
  <c r="AR157" i="18"/>
  <c r="I156" i="10" s="1"/>
  <c r="O156" i="10" s="1"/>
  <c r="X156" i="10" s="1"/>
  <c r="AR158" i="18"/>
  <c r="I157" i="10" s="1"/>
  <c r="O157" i="10" s="1"/>
  <c r="X157" i="10" s="1"/>
  <c r="AR161" i="18"/>
  <c r="I160" i="10" s="1"/>
  <c r="O160" i="10" s="1"/>
  <c r="X160" i="10" s="1"/>
  <c r="AR173" i="18"/>
  <c r="I172" i="10" s="1"/>
  <c r="O172" i="10" s="1"/>
  <c r="X172" i="10" s="1"/>
  <c r="AR110" i="18"/>
  <c r="I109" i="10" s="1"/>
  <c r="O109" i="10" s="1"/>
  <c r="X109" i="10" s="1"/>
  <c r="AR101" i="18"/>
  <c r="I100" i="10" s="1"/>
  <c r="O100" i="10" s="1"/>
  <c r="X100" i="10" s="1"/>
  <c r="AR134" i="18"/>
  <c r="I133" i="10" s="1"/>
  <c r="O133" i="10" s="1"/>
  <c r="X133" i="10" s="1"/>
  <c r="AR130" i="18"/>
  <c r="I129" i="10" s="1"/>
  <c r="O129" i="10" s="1"/>
  <c r="X129" i="10" s="1"/>
  <c r="AR57" i="18"/>
  <c r="I56" i="10" s="1"/>
  <c r="O56" i="10" s="1"/>
  <c r="X56" i="10" s="1"/>
  <c r="AR18" i="18"/>
  <c r="I17" i="10" s="1"/>
  <c r="O17" i="10" s="1"/>
  <c r="X17" i="10" s="1"/>
  <c r="AR38" i="18"/>
  <c r="I37" i="10" s="1"/>
  <c r="O37" i="10" s="1"/>
  <c r="X37" i="10" s="1"/>
  <c r="AR34" i="18"/>
  <c r="I33" i="10" s="1"/>
  <c r="O33" i="10" s="1"/>
  <c r="X33" i="10" s="1"/>
  <c r="AR16" i="18"/>
  <c r="I15" i="10" s="1"/>
  <c r="O15" i="10" s="1"/>
  <c r="X15" i="10" s="1"/>
  <c r="AR80" i="18"/>
  <c r="I79" i="10" s="1"/>
  <c r="O79" i="10" s="1"/>
  <c r="X79" i="10" s="1"/>
  <c r="AR144" i="18"/>
  <c r="I143" i="10" s="1"/>
  <c r="O143" i="10" s="1"/>
  <c r="X143" i="10" s="1"/>
  <c r="AR208" i="18"/>
  <c r="I207" i="10" s="1"/>
  <c r="O207" i="10" s="1"/>
  <c r="X207" i="10" s="1"/>
  <c r="AR51" i="18"/>
  <c r="I50" i="10" s="1"/>
  <c r="O50" i="10" s="1"/>
  <c r="X50" i="10" s="1"/>
  <c r="AR115" i="18"/>
  <c r="I114" i="10" s="1"/>
  <c r="O114" i="10" s="1"/>
  <c r="X114" i="10" s="1"/>
  <c r="AR179" i="18"/>
  <c r="I178" i="10" s="1"/>
  <c r="O178" i="10" s="1"/>
  <c r="X178" i="10" s="1"/>
  <c r="AR335" i="18"/>
  <c r="I334" i="10" s="1"/>
  <c r="O334" i="10" s="1"/>
  <c r="X334" i="10" s="1"/>
  <c r="AR317" i="18"/>
  <c r="I316" i="10" s="1"/>
  <c r="O316" i="10" s="1"/>
  <c r="X316" i="10" s="1"/>
  <c r="AR299" i="18"/>
  <c r="I298" i="10" s="1"/>
  <c r="O298" i="10" s="1"/>
  <c r="X298" i="10" s="1"/>
  <c r="AR272" i="18"/>
  <c r="I271" i="10" s="1"/>
  <c r="O271" i="10" s="1"/>
  <c r="X271" i="10" s="1"/>
  <c r="AR327" i="18"/>
  <c r="I326" i="10" s="1"/>
  <c r="O326" i="10" s="1"/>
  <c r="X326" i="10" s="1"/>
  <c r="AR261" i="18"/>
  <c r="I260" i="10" s="1"/>
  <c r="O260" i="10" s="1"/>
  <c r="X260" i="10" s="1"/>
  <c r="AR31" i="18"/>
  <c r="I30" i="10" s="1"/>
  <c r="O30" i="10" s="1"/>
  <c r="X30" i="10" s="1"/>
  <c r="AR95" i="18"/>
  <c r="I94" i="10" s="1"/>
  <c r="O94" i="10" s="1"/>
  <c r="X94" i="10" s="1"/>
  <c r="AR159" i="18"/>
  <c r="I158" i="10" s="1"/>
  <c r="O158" i="10" s="1"/>
  <c r="X158" i="10" s="1"/>
  <c r="AR223" i="18"/>
  <c r="I222" i="10" s="1"/>
  <c r="O222" i="10" s="1"/>
  <c r="X222" i="10" s="1"/>
  <c r="AR309" i="18"/>
  <c r="I308" i="10" s="1"/>
  <c r="O308" i="10" s="1"/>
  <c r="X308" i="10" s="1"/>
  <c r="AR20" i="18"/>
  <c r="I19" i="10" s="1"/>
  <c r="O19" i="10" s="1"/>
  <c r="X19" i="10" s="1"/>
  <c r="AR84" i="18"/>
  <c r="I83" i="10" s="1"/>
  <c r="O83" i="10" s="1"/>
  <c r="X83" i="10" s="1"/>
  <c r="AR148" i="18"/>
  <c r="I147" i="10" s="1"/>
  <c r="O147" i="10" s="1"/>
  <c r="X147" i="10" s="1"/>
  <c r="AR212" i="18"/>
  <c r="I211" i="10" s="1"/>
  <c r="O211" i="10" s="1"/>
  <c r="X211" i="10" s="1"/>
  <c r="AR331" i="18"/>
  <c r="I330" i="10" s="1"/>
  <c r="O330" i="10" s="1"/>
  <c r="X330" i="10" s="1"/>
  <c r="AR353" i="18"/>
  <c r="I352" i="10" s="1"/>
  <c r="O352" i="10" s="1"/>
  <c r="X352" i="10" s="1"/>
  <c r="AR347" i="18"/>
  <c r="I346" i="10" s="1"/>
  <c r="O346" i="10" s="1"/>
  <c r="X346" i="10" s="1"/>
  <c r="AR323" i="18"/>
  <c r="I322" i="10" s="1"/>
  <c r="O322" i="10" s="1"/>
  <c r="X322" i="10" s="1"/>
  <c r="AR287" i="18"/>
  <c r="I286" i="10" s="1"/>
  <c r="O286" i="10" s="1"/>
  <c r="X286" i="10" s="1"/>
  <c r="AR342" i="18"/>
  <c r="I341" i="10" s="1"/>
  <c r="O341" i="10" s="1"/>
  <c r="X341" i="10" s="1"/>
  <c r="AR330" i="18"/>
  <c r="I329" i="10" s="1"/>
  <c r="O329" i="10" s="1"/>
  <c r="X329" i="10" s="1"/>
  <c r="AR290" i="18"/>
  <c r="I289" i="10" s="1"/>
  <c r="O289" i="10" s="1"/>
  <c r="X289" i="10" s="1"/>
  <c r="AR193" i="18"/>
  <c r="I192" i="10" s="1"/>
  <c r="O192" i="10" s="1"/>
  <c r="X192" i="10" s="1"/>
  <c r="AR197" i="18"/>
  <c r="I196" i="10" s="1"/>
  <c r="O196" i="10" s="1"/>
  <c r="X196" i="10" s="1"/>
  <c r="AR153" i="18"/>
  <c r="I152" i="10" s="1"/>
  <c r="O152" i="10" s="1"/>
  <c r="X152" i="10" s="1"/>
  <c r="AR149" i="18"/>
  <c r="I148" i="10" s="1"/>
  <c r="AR166" i="18"/>
  <c r="I165" i="10" s="1"/>
  <c r="O165" i="10" s="1"/>
  <c r="X165" i="10" s="1"/>
  <c r="AR141" i="18"/>
  <c r="I140" i="10" s="1"/>
  <c r="O140" i="10" s="1"/>
  <c r="X140" i="10" s="1"/>
  <c r="AR86" i="18"/>
  <c r="I85" i="10" s="1"/>
  <c r="O85" i="10" s="1"/>
  <c r="X85" i="10" s="1"/>
  <c r="AR65" i="18"/>
  <c r="I64" i="10" s="1"/>
  <c r="O64" i="10" s="1"/>
  <c r="X64" i="10" s="1"/>
  <c r="AR89" i="18"/>
  <c r="I88" i="10" s="1"/>
  <c r="O88" i="10" s="1"/>
  <c r="X88" i="10" s="1"/>
  <c r="AR54" i="18"/>
  <c r="I53" i="10" s="1"/>
  <c r="O53" i="10" s="1"/>
  <c r="X53" i="10" s="1"/>
  <c r="AR78" i="18"/>
  <c r="I77" i="10" s="1"/>
  <c r="O77" i="10" s="1"/>
  <c r="X77" i="10" s="1"/>
  <c r="AR74" i="18"/>
  <c r="I73" i="10" s="1"/>
  <c r="O73" i="10" s="1"/>
  <c r="X73" i="10" s="1"/>
  <c r="AR14" i="18"/>
  <c r="I13" i="10" s="1"/>
  <c r="O13" i="10" s="1"/>
  <c r="X13" i="10" s="1"/>
  <c r="AR10" i="18"/>
  <c r="I9" i="10" s="1"/>
  <c r="O9" i="10" s="1"/>
  <c r="X9" i="10" s="1"/>
  <c r="AR37" i="18"/>
  <c r="I36" i="10" s="1"/>
  <c r="O36" i="10" s="1"/>
  <c r="X36" i="10" s="1"/>
  <c r="AR6" i="18"/>
  <c r="I5" i="10" s="1"/>
  <c r="O5" i="10" s="1"/>
  <c r="X5" i="10" s="1"/>
  <c r="AR24" i="18"/>
  <c r="I23" i="10" s="1"/>
  <c r="O23" i="10" s="1"/>
  <c r="X23" i="10" s="1"/>
  <c r="AR88" i="18"/>
  <c r="I87" i="10" s="1"/>
  <c r="O87" i="10" s="1"/>
  <c r="X87" i="10" s="1"/>
  <c r="AR152" i="18"/>
  <c r="I151" i="10" s="1"/>
  <c r="O151" i="10" s="1"/>
  <c r="X151" i="10" s="1"/>
  <c r="AR216" i="18"/>
  <c r="I215" i="10" s="1"/>
  <c r="O215" i="10" s="1"/>
  <c r="X215" i="10" s="1"/>
  <c r="AR304" i="18"/>
  <c r="I303" i="10" s="1"/>
  <c r="O303" i="10" s="1"/>
  <c r="X303" i="10" s="1"/>
  <c r="AR293" i="18"/>
  <c r="I292" i="10" s="1"/>
  <c r="O292" i="10" s="1"/>
  <c r="X292" i="10" s="1"/>
  <c r="AR351" i="18"/>
  <c r="I350" i="10" s="1"/>
  <c r="O350" i="10" s="1"/>
  <c r="X350" i="10" s="1"/>
  <c r="AR337" i="18"/>
  <c r="I336" i="10" s="1"/>
  <c r="O336" i="10" s="1"/>
  <c r="X336" i="10" s="1"/>
  <c r="AR332" i="18"/>
  <c r="I331" i="10" s="1"/>
  <c r="O331" i="10" s="1"/>
  <c r="X331" i="10" s="1"/>
  <c r="AR343" i="18"/>
  <c r="I342" i="10" s="1"/>
  <c r="O342" i="10" s="1"/>
  <c r="X342" i="10" s="1"/>
  <c r="AR325" i="18"/>
  <c r="I324" i="10" s="1"/>
  <c r="O324" i="10" s="1"/>
  <c r="X324" i="10" s="1"/>
  <c r="AR271" i="18"/>
  <c r="I270" i="10" s="1"/>
  <c r="O270" i="10" s="1"/>
  <c r="X270" i="10" s="1"/>
  <c r="AR28" i="18"/>
  <c r="I27" i="10" s="1"/>
  <c r="O27" i="10" s="1"/>
  <c r="X27" i="10" s="1"/>
  <c r="AR92" i="18"/>
  <c r="I91" i="10" s="1"/>
  <c r="O91" i="10" s="1"/>
  <c r="X91" i="10" s="1"/>
  <c r="AR156" i="18"/>
  <c r="I155" i="10" s="1"/>
  <c r="O155" i="10" s="1"/>
  <c r="X155" i="10" s="1"/>
  <c r="AR220" i="18"/>
  <c r="I219" i="10" s="1"/>
  <c r="O219" i="10" s="1"/>
  <c r="X219" i="10" s="1"/>
  <c r="AR224" i="18"/>
  <c r="I223" i="10" s="1"/>
  <c r="O223" i="10" s="1"/>
  <c r="X223" i="10" s="1"/>
  <c r="AR341" i="18"/>
  <c r="I340" i="10" s="1"/>
  <c r="O340" i="10" s="1"/>
  <c r="X340" i="10" s="1"/>
  <c r="AR59" i="18"/>
  <c r="I58" i="10" s="1"/>
  <c r="O58" i="10" s="1"/>
  <c r="X58" i="10" s="1"/>
  <c r="AR123" i="18"/>
  <c r="I122" i="10" s="1"/>
  <c r="O122" i="10" s="1"/>
  <c r="X122" i="10" s="1"/>
  <c r="AR187" i="18"/>
  <c r="I186" i="10" s="1"/>
  <c r="O186" i="10" s="1"/>
  <c r="X186" i="10" s="1"/>
  <c r="AR319" i="18"/>
  <c r="I318" i="10" s="1"/>
  <c r="O318" i="10" s="1"/>
  <c r="X318" i="10" s="1"/>
  <c r="AR244" i="18"/>
  <c r="I243" i="10" s="1"/>
  <c r="O243" i="10" s="1"/>
  <c r="X243" i="10" s="1"/>
  <c r="AR232" i="18"/>
  <c r="I231" i="10" s="1"/>
  <c r="O231" i="10" s="1"/>
  <c r="X231" i="10" s="1"/>
  <c r="AR336" i="18"/>
  <c r="I335" i="10" s="1"/>
  <c r="O335" i="10" s="1"/>
  <c r="X335" i="10" s="1"/>
  <c r="AR55" i="18"/>
  <c r="I54" i="10" s="1"/>
  <c r="O54" i="10" s="1"/>
  <c r="X54" i="10" s="1"/>
  <c r="AR119" i="18"/>
  <c r="I118" i="10" s="1"/>
  <c r="O118" i="10" s="1"/>
  <c r="X118" i="10" s="1"/>
  <c r="AR183" i="18"/>
  <c r="I182" i="10" s="1"/>
  <c r="O182" i="10" s="1"/>
  <c r="X182" i="10" s="1"/>
  <c r="AR245" i="18"/>
  <c r="I244" i="10" s="1"/>
  <c r="O244" i="10" s="1"/>
  <c r="X244" i="10" s="1"/>
  <c r="AR310" i="18"/>
  <c r="I309" i="10" s="1"/>
  <c r="O309" i="10" s="1"/>
  <c r="X309" i="10" s="1"/>
  <c r="AR237" i="18"/>
  <c r="I236" i="10" s="1"/>
  <c r="O236" i="10" s="1"/>
  <c r="X236" i="10" s="1"/>
  <c r="AR242" i="18"/>
  <c r="I241" i="10" s="1"/>
  <c r="O241" i="10" s="1"/>
  <c r="X241" i="10" s="1"/>
  <c r="AR226" i="18"/>
  <c r="I225" i="10" s="1"/>
  <c r="O225" i="10" s="1"/>
  <c r="X225" i="10" s="1"/>
  <c r="AR234" i="18"/>
  <c r="I233" i="10" s="1"/>
  <c r="O233" i="10" s="1"/>
  <c r="X233" i="10" s="1"/>
  <c r="AR230" i="18"/>
  <c r="I229" i="10" s="1"/>
  <c r="O229" i="10" s="1"/>
  <c r="X229" i="10" s="1"/>
  <c r="AR213" i="18"/>
  <c r="I212" i="10" s="1"/>
  <c r="O212" i="10" s="1"/>
  <c r="X212" i="10" s="1"/>
  <c r="AR194" i="18"/>
  <c r="I193" i="10" s="1"/>
  <c r="AR189" i="18"/>
  <c r="I188" i="10" s="1"/>
  <c r="O188" i="10" s="1"/>
  <c r="X188" i="10" s="1"/>
  <c r="AR154" i="18"/>
  <c r="I153" i="10" s="1"/>
  <c r="O153" i="10" s="1"/>
  <c r="X153" i="10" s="1"/>
  <c r="AR126" i="18"/>
  <c r="I125" i="10" s="1"/>
  <c r="O125" i="10" s="1"/>
  <c r="X125" i="10" s="1"/>
  <c r="AR106" i="18"/>
  <c r="I105" i="10" s="1"/>
  <c r="O105" i="10" s="1"/>
  <c r="X105" i="10" s="1"/>
  <c r="AR98" i="18"/>
  <c r="I97" i="10" s="1"/>
  <c r="O97" i="10" s="1"/>
  <c r="X97" i="10" s="1"/>
  <c r="AR26" i="18"/>
  <c r="I25" i="10" s="1"/>
  <c r="O25" i="10" s="1"/>
  <c r="X25" i="10" s="1"/>
  <c r="AR29" i="18"/>
  <c r="I28" i="10" s="1"/>
  <c r="O28" i="10" s="1"/>
  <c r="X28" i="10" s="1"/>
  <c r="AR32" i="18"/>
  <c r="I31" i="10" s="1"/>
  <c r="O31" i="10" s="1"/>
  <c r="X31" i="10" s="1"/>
  <c r="AR96" i="18"/>
  <c r="I95" i="10" s="1"/>
  <c r="O95" i="10" s="1"/>
  <c r="X95" i="10" s="1"/>
  <c r="AR160" i="18"/>
  <c r="I159" i="10" s="1"/>
  <c r="O159" i="10" s="1"/>
  <c r="X159" i="10" s="1"/>
  <c r="AR259" i="18"/>
  <c r="I258" i="10" s="1"/>
  <c r="O258" i="10" s="1"/>
  <c r="X258" i="10" s="1"/>
  <c r="AR225" i="18"/>
  <c r="I224" i="10" s="1"/>
  <c r="O224" i="10" s="1"/>
  <c r="X224" i="10" s="1"/>
  <c r="AR67" i="18"/>
  <c r="I66" i="10" s="1"/>
  <c r="O66" i="10" s="1"/>
  <c r="X66" i="10" s="1"/>
  <c r="AR131" i="18"/>
  <c r="I130" i="10" s="1"/>
  <c r="O130" i="10" s="1"/>
  <c r="X130" i="10" s="1"/>
  <c r="AR195" i="18"/>
  <c r="I194" i="10" s="1"/>
  <c r="O194" i="10" s="1"/>
  <c r="X194" i="10" s="1"/>
  <c r="AR268" i="18"/>
  <c r="I267" i="10" s="1"/>
  <c r="O267" i="10" s="1"/>
  <c r="X267" i="10" s="1"/>
  <c r="AR47" i="18"/>
  <c r="I46" i="10" s="1"/>
  <c r="O46" i="10" s="1"/>
  <c r="X46" i="10" s="1"/>
  <c r="AR111" i="18"/>
  <c r="I110" i="10" s="1"/>
  <c r="O110" i="10" s="1"/>
  <c r="X110" i="10" s="1"/>
  <c r="AR175" i="18"/>
  <c r="I174" i="10" s="1"/>
  <c r="O174" i="10" s="1"/>
  <c r="X174" i="10" s="1"/>
  <c r="AR228" i="18"/>
  <c r="I227" i="10" s="1"/>
  <c r="O227" i="10" s="1"/>
  <c r="X227" i="10" s="1"/>
  <c r="AR36" i="18"/>
  <c r="I35" i="10" s="1"/>
  <c r="O35" i="10" s="1"/>
  <c r="X35" i="10" s="1"/>
  <c r="AR100" i="18"/>
  <c r="I99" i="10" s="1"/>
  <c r="O99" i="10" s="1"/>
  <c r="X99" i="10" s="1"/>
  <c r="AR164" i="18"/>
  <c r="I163" i="10" s="1"/>
  <c r="O163" i="10" s="1"/>
  <c r="X163" i="10" s="1"/>
  <c r="AR289" i="18"/>
  <c r="I288" i="10" s="1"/>
  <c r="O288" i="10" s="1"/>
  <c r="X288" i="10" s="1"/>
  <c r="AR308" i="18"/>
  <c r="I307" i="10" s="1"/>
  <c r="O307" i="10" s="1"/>
  <c r="X307" i="10" s="1"/>
  <c r="AR264" i="18"/>
  <c r="I263" i="10" s="1"/>
  <c r="O263" i="10" s="1"/>
  <c r="X263" i="10" s="1"/>
  <c r="AR252" i="18"/>
  <c r="I251" i="10" s="1"/>
  <c r="O251" i="10" s="1"/>
  <c r="X251" i="10" s="1"/>
  <c r="AR346" i="18"/>
  <c r="I345" i="10" s="1"/>
  <c r="O345" i="10" s="1"/>
  <c r="X345" i="10" s="1"/>
  <c r="AR322" i="18"/>
  <c r="I321" i="10" s="1"/>
  <c r="O321" i="10" s="1"/>
  <c r="X321" i="10" s="1"/>
  <c r="AR306" i="18"/>
  <c r="I305" i="10" s="1"/>
  <c r="O305" i="10" s="1"/>
  <c r="X305" i="10" s="1"/>
  <c r="AR282" i="18"/>
  <c r="I281" i="10" s="1"/>
  <c r="O281" i="10" s="1"/>
  <c r="X281" i="10" s="1"/>
  <c r="AR178" i="18"/>
  <c r="I177" i="10" s="1"/>
  <c r="O177" i="10" s="1"/>
  <c r="X177" i="10" s="1"/>
  <c r="AR186" i="18"/>
  <c r="I185" i="10" s="1"/>
  <c r="O185" i="10" s="1"/>
  <c r="X185" i="10" s="1"/>
  <c r="AR133" i="18"/>
  <c r="I132" i="10" s="1"/>
  <c r="O132" i="10" s="1"/>
  <c r="X132" i="10" s="1"/>
  <c r="AR129" i="18"/>
  <c r="I128" i="10" s="1"/>
  <c r="O128" i="10" s="1"/>
  <c r="X128" i="10" s="1"/>
  <c r="AR102" i="18"/>
  <c r="I101" i="10" s="1"/>
  <c r="O101" i="10" s="1"/>
  <c r="X101" i="10" s="1"/>
  <c r="AR81" i="18"/>
  <c r="I80" i="10" s="1"/>
  <c r="O80" i="10" s="1"/>
  <c r="X80" i="10" s="1"/>
  <c r="AR58" i="18"/>
  <c r="I57" i="10" s="1"/>
  <c r="O57" i="10" s="1"/>
  <c r="X57" i="10" s="1"/>
  <c r="AR61" i="18"/>
  <c r="I60" i="10" s="1"/>
  <c r="O60" i="10" s="1"/>
  <c r="X60" i="10" s="1"/>
  <c r="AR73" i="18"/>
  <c r="I72" i="10" s="1"/>
  <c r="O72" i="10" s="1"/>
  <c r="X72" i="10" s="1"/>
  <c r="AR69" i="18"/>
  <c r="I68" i="10" s="1"/>
  <c r="O68" i="10" s="1"/>
  <c r="X68" i="10" s="1"/>
  <c r="AR17" i="18"/>
  <c r="I16" i="10" s="1"/>
  <c r="O16" i="10" s="1"/>
  <c r="X16" i="10" s="1"/>
  <c r="AR30" i="18"/>
  <c r="I29" i="10" s="1"/>
  <c r="O29" i="10" s="1"/>
  <c r="X29" i="10" s="1"/>
  <c r="AR22" i="18"/>
  <c r="I21" i="10" s="1"/>
  <c r="O21" i="10" s="1"/>
  <c r="X21" i="10" s="1"/>
  <c r="AR40" i="18"/>
  <c r="I39" i="10" s="1"/>
  <c r="O39" i="10" s="1"/>
  <c r="X39" i="10" s="1"/>
  <c r="AR104" i="18"/>
  <c r="I103" i="10" s="1"/>
  <c r="O103" i="10" s="1"/>
  <c r="X103" i="10" s="1"/>
  <c r="AR168" i="18"/>
  <c r="I167" i="10" s="1"/>
  <c r="O167" i="10" s="1"/>
  <c r="X167" i="10" s="1"/>
  <c r="AR248" i="18"/>
  <c r="I247" i="10" s="1"/>
  <c r="O247" i="10" s="1"/>
  <c r="X247" i="10" s="1"/>
  <c r="AR333" i="18"/>
  <c r="I332" i="10" s="1"/>
  <c r="O332" i="10" s="1"/>
  <c r="X332" i="10" s="1"/>
  <c r="AR292" i="18"/>
  <c r="I291" i="10" s="1"/>
  <c r="O291" i="10" s="1"/>
  <c r="X291" i="10" s="1"/>
  <c r="AR44" i="18"/>
  <c r="I43" i="10" s="1"/>
  <c r="O43" i="10" s="1"/>
  <c r="X43" i="10" s="1"/>
  <c r="AR108" i="18"/>
  <c r="I107" i="10" s="1"/>
  <c r="O107" i="10" s="1"/>
  <c r="X107" i="10" s="1"/>
  <c r="AR172" i="18"/>
  <c r="I171" i="10" s="1"/>
  <c r="O171" i="10" s="1"/>
  <c r="X171" i="10" s="1"/>
  <c r="AR305" i="18"/>
  <c r="I304" i="10" s="1"/>
  <c r="O304" i="10" s="1"/>
  <c r="X304" i="10" s="1"/>
  <c r="AR11" i="18"/>
  <c r="I10" i="10" s="1"/>
  <c r="AR75" i="18"/>
  <c r="I74" i="10" s="1"/>
  <c r="O74" i="10" s="1"/>
  <c r="X74" i="10" s="1"/>
  <c r="AR139" i="18"/>
  <c r="I138" i="10" s="1"/>
  <c r="O138" i="10" s="1"/>
  <c r="X138" i="10" s="1"/>
  <c r="AR203" i="18"/>
  <c r="I202" i="10" s="1"/>
  <c r="O202" i="10" s="1"/>
  <c r="X202" i="10" s="1"/>
  <c r="AR227" i="18"/>
  <c r="I226" i="10" s="1"/>
  <c r="O226" i="10" s="1"/>
  <c r="X226" i="10" s="1"/>
  <c r="AR288" i="18"/>
  <c r="I287" i="10" s="1"/>
  <c r="O287" i="10" s="1"/>
  <c r="X287" i="10" s="1"/>
  <c r="AR231" i="18"/>
  <c r="I230" i="10" s="1"/>
  <c r="AR296" i="18"/>
  <c r="I295" i="10" s="1"/>
  <c r="O295" i="10" s="1"/>
  <c r="X295" i="10" s="1"/>
  <c r="AR239" i="18"/>
  <c r="I238" i="10" s="1"/>
  <c r="O238" i="10" s="1"/>
  <c r="X238" i="10" s="1"/>
  <c r="AR349" i="18"/>
  <c r="I348" i="10" s="1"/>
  <c r="O348" i="10" s="1"/>
  <c r="X348" i="10" s="1"/>
  <c r="AR241" i="18"/>
  <c r="I240" i="10" s="1"/>
  <c r="O240" i="10" s="1"/>
  <c r="X240" i="10" s="1"/>
  <c r="AR7" i="18"/>
  <c r="I6" i="10" s="1"/>
  <c r="O6" i="10" s="1"/>
  <c r="X6" i="10" s="1"/>
  <c r="AR71" i="18"/>
  <c r="I70" i="10" s="1"/>
  <c r="O70" i="10" s="1"/>
  <c r="X70" i="10" s="1"/>
  <c r="AR135" i="18"/>
  <c r="I134" i="10" s="1"/>
  <c r="O134" i="10" s="1"/>
  <c r="X134" i="10" s="1"/>
  <c r="AR199" i="18"/>
  <c r="I198" i="10" s="1"/>
  <c r="O198" i="10" s="1"/>
  <c r="X198" i="10" s="1"/>
  <c r="AR297" i="18"/>
  <c r="I296" i="10" s="1"/>
  <c r="O296" i="10" s="1"/>
  <c r="X296" i="10" s="1"/>
  <c r="AR294" i="18"/>
  <c r="I293" i="10" s="1"/>
  <c r="O293" i="10" s="1"/>
  <c r="X293" i="10" s="1"/>
  <c r="AR262" i="18"/>
  <c r="I261" i="10" s="1"/>
  <c r="O261" i="10" s="1"/>
  <c r="X261" i="10" s="1"/>
  <c r="AR238" i="18"/>
  <c r="I237" i="10" s="1"/>
  <c r="O237" i="10" s="1"/>
  <c r="X237" i="10" s="1"/>
  <c r="AR221" i="18"/>
  <c r="I220" i="10" s="1"/>
  <c r="O220" i="10" s="1"/>
  <c r="X220" i="10" s="1"/>
  <c r="AR222" i="18"/>
  <c r="I221" i="10" s="1"/>
  <c r="O221" i="10" s="1"/>
  <c r="X221" i="10" s="1"/>
  <c r="AR174" i="18"/>
  <c r="I173" i="10" s="1"/>
  <c r="O173" i="10" s="1"/>
  <c r="X173" i="10" s="1"/>
  <c r="AR182" i="18"/>
  <c r="I181" i="10" s="1"/>
  <c r="O181" i="10" s="1"/>
  <c r="X181" i="10" s="1"/>
  <c r="AR121" i="18"/>
  <c r="I120" i="10" s="1"/>
  <c r="O120" i="10" s="1"/>
  <c r="X120" i="10" s="1"/>
  <c r="AR125" i="18"/>
  <c r="I124" i="10" s="1"/>
  <c r="O124" i="10" s="1"/>
  <c r="X124" i="10" s="1"/>
  <c r="AR77" i="18"/>
  <c r="I76" i="10" s="1"/>
  <c r="O76" i="10" s="1"/>
  <c r="X76" i="10" s="1"/>
  <c r="AR93" i="18"/>
  <c r="I92" i="10" s="1"/>
  <c r="O92" i="10" s="1"/>
  <c r="X92" i="10" s="1"/>
  <c r="AR33" i="18"/>
  <c r="I32" i="10" s="1"/>
  <c r="O32" i="10" s="1"/>
  <c r="X32" i="10" s="1"/>
  <c r="AR49" i="18"/>
  <c r="I48" i="10" s="1"/>
  <c r="O48" i="10" s="1"/>
  <c r="X48" i="10" s="1"/>
  <c r="AR50" i="18"/>
  <c r="I49" i="10" s="1"/>
  <c r="O49" i="10" s="1"/>
  <c r="X49" i="10" s="1"/>
  <c r="AR9" i="18"/>
  <c r="I8" i="10" s="1"/>
  <c r="O8" i="10" s="1"/>
  <c r="X8" i="10" s="1"/>
  <c r="AR48" i="18"/>
  <c r="I47" i="10" s="1"/>
  <c r="O47" i="10" s="1"/>
  <c r="X47" i="10" s="1"/>
  <c r="AR112" i="18"/>
  <c r="I111" i="10" s="1"/>
  <c r="O111" i="10" s="1"/>
  <c r="X111" i="10" s="1"/>
  <c r="AR176" i="18"/>
  <c r="I175" i="10" s="1"/>
  <c r="O175" i="10" s="1"/>
  <c r="X175" i="10" s="1"/>
  <c r="AR301" i="18"/>
  <c r="I300" i="10" s="1"/>
  <c r="O300" i="10" s="1"/>
  <c r="X300" i="10" s="1"/>
  <c r="AR19" i="18"/>
  <c r="I18" i="10" s="1"/>
  <c r="O18" i="10" s="1"/>
  <c r="X18" i="10" s="1"/>
  <c r="AR83" i="18"/>
  <c r="I82" i="10" s="1"/>
  <c r="O82" i="10" s="1"/>
  <c r="X82" i="10" s="1"/>
  <c r="AR147" i="18"/>
  <c r="I146" i="10" s="1"/>
  <c r="O146" i="10" s="1"/>
  <c r="X146" i="10" s="1"/>
  <c r="AR211" i="18"/>
  <c r="I210" i="10" s="1"/>
  <c r="O210" i="10" s="1"/>
  <c r="X210" i="10" s="1"/>
  <c r="AR276" i="18"/>
  <c r="I275" i="10" s="1"/>
  <c r="O275" i="10" s="1"/>
  <c r="X275" i="10" s="1"/>
  <c r="AR280" i="18"/>
  <c r="I279" i="10" s="1"/>
  <c r="O279" i="10" s="1"/>
  <c r="X279" i="10" s="1"/>
  <c r="AR257" i="18"/>
  <c r="I256" i="10" s="1"/>
  <c r="O256" i="10" s="1"/>
  <c r="X256" i="10" s="1"/>
  <c r="AR344" i="18"/>
  <c r="I343" i="10" s="1"/>
  <c r="O343" i="10" s="1"/>
  <c r="X343" i="10" s="1"/>
  <c r="AR63" i="18"/>
  <c r="I62" i="10" s="1"/>
  <c r="O62" i="10" s="1"/>
  <c r="X62" i="10" s="1"/>
  <c r="AR127" i="18"/>
  <c r="I126" i="10" s="1"/>
  <c r="O126" i="10" s="1"/>
  <c r="X126" i="10" s="1"/>
  <c r="AR191" i="18"/>
  <c r="I190" i="10" s="1"/>
  <c r="O190" i="10" s="1"/>
  <c r="X190" i="10" s="1"/>
  <c r="AR284" i="18"/>
  <c r="I283" i="10" s="1"/>
  <c r="O283" i="10" s="1"/>
  <c r="X283" i="10" s="1"/>
  <c r="AR52" i="18"/>
  <c r="I51" i="10" s="1"/>
  <c r="O51" i="10" s="1"/>
  <c r="X51" i="10" s="1"/>
  <c r="AR116" i="18"/>
  <c r="I115" i="10" s="1"/>
  <c r="O115" i="10" s="1"/>
  <c r="X115" i="10" s="1"/>
  <c r="AR180" i="18"/>
  <c r="I179" i="10" s="1"/>
  <c r="O179" i="10" s="1"/>
  <c r="X179" i="10" s="1"/>
  <c r="AR328" i="18"/>
  <c r="I327" i="10" s="1"/>
  <c r="O327" i="10" s="1"/>
  <c r="X327" i="10" s="1"/>
  <c r="AR240" i="18"/>
  <c r="I239" i="10" s="1"/>
  <c r="O239" i="10" s="1"/>
  <c r="X239" i="10" s="1"/>
  <c r="AR260" i="18"/>
  <c r="I259" i="10" s="1"/>
  <c r="O259" i="10" s="1"/>
  <c r="X259" i="10" s="1"/>
  <c r="AR338" i="18"/>
  <c r="I337" i="10" s="1"/>
  <c r="O337" i="10" s="1"/>
  <c r="X337" i="10" s="1"/>
  <c r="AR298" i="18"/>
  <c r="I297" i="10" s="1"/>
  <c r="O297" i="10" s="1"/>
  <c r="X297" i="10" s="1"/>
  <c r="AR214" i="18"/>
  <c r="I213" i="10" s="1"/>
  <c r="O213" i="10" s="1"/>
  <c r="X213" i="10" s="1"/>
  <c r="AR169" i="18"/>
  <c r="I168" i="10" s="1"/>
  <c r="O168" i="10" s="1"/>
  <c r="X168" i="10" s="1"/>
  <c r="AR170" i="18"/>
  <c r="I169" i="10" s="1"/>
  <c r="O169" i="10" s="1"/>
  <c r="X169" i="10" s="1"/>
  <c r="AR177" i="18"/>
  <c r="I176" i="10" s="1"/>
  <c r="O176" i="10" s="1"/>
  <c r="X176" i="10" s="1"/>
  <c r="AR145" i="18"/>
  <c r="I144" i="10" s="1"/>
  <c r="O144" i="10" s="1"/>
  <c r="X144" i="10" s="1"/>
  <c r="AR117" i="18"/>
  <c r="I116" i="10" s="1"/>
  <c r="O116" i="10" s="1"/>
  <c r="X116" i="10" s="1"/>
  <c r="AR122" i="18"/>
  <c r="I121" i="10" s="1"/>
  <c r="O121" i="10" s="1"/>
  <c r="X121" i="10" s="1"/>
  <c r="AR113" i="18"/>
  <c r="I112" i="10" s="1"/>
  <c r="O112" i="10" s="1"/>
  <c r="X112" i="10" s="1"/>
  <c r="AR109" i="18"/>
  <c r="I108" i="10" s="1"/>
  <c r="O108" i="10" s="1"/>
  <c r="X108" i="10" s="1"/>
  <c r="AR53" i="18"/>
  <c r="I52" i="10" s="1"/>
  <c r="O52" i="10" s="1"/>
  <c r="X52" i="10" s="1"/>
  <c r="AR66" i="18"/>
  <c r="I65" i="10" s="1"/>
  <c r="O65" i="10" s="1"/>
  <c r="X65" i="10" s="1"/>
  <c r="AR90" i="18"/>
  <c r="I89" i="10" s="1"/>
  <c r="O89" i="10" s="1"/>
  <c r="X89" i="10" s="1"/>
  <c r="AR46" i="18"/>
  <c r="I45" i="10" s="1"/>
  <c r="O45" i="10" s="1"/>
  <c r="X45" i="10" s="1"/>
  <c r="AR25" i="18"/>
  <c r="I24" i="10" s="1"/>
  <c r="O24" i="10" s="1"/>
  <c r="X24" i="10" s="1"/>
  <c r="AR316" i="18"/>
  <c r="I315" i="10" s="1"/>
  <c r="O315" i="10" s="1"/>
  <c r="X315" i="10" s="1"/>
  <c r="AR56" i="18"/>
  <c r="I55" i="10" s="1"/>
  <c r="O55" i="10" s="1"/>
  <c r="X55" i="10" s="1"/>
  <c r="AR120" i="18"/>
  <c r="I119" i="10" s="1"/>
  <c r="O119" i="10" s="1"/>
  <c r="X119" i="10" s="1"/>
  <c r="AR184" i="18"/>
  <c r="I183" i="10" s="1"/>
  <c r="O183" i="10" s="1"/>
  <c r="X183" i="10" s="1"/>
  <c r="AR339" i="18"/>
  <c r="I338" i="10" s="1"/>
  <c r="O338" i="10" s="1"/>
  <c r="X338" i="10" s="1"/>
  <c r="AR229" i="18"/>
  <c r="I228" i="10" s="1"/>
  <c r="O228" i="10" s="1"/>
  <c r="X228" i="10" s="1"/>
  <c r="AR340" i="18"/>
  <c r="I339" i="10" s="1"/>
  <c r="O339" i="10" s="1"/>
  <c r="X339" i="10" s="1"/>
  <c r="AR312" i="18"/>
  <c r="I311" i="10" s="1"/>
  <c r="O311" i="10" s="1"/>
  <c r="X311" i="10" s="1"/>
  <c r="AR303" i="18"/>
  <c r="I302" i="10" s="1"/>
  <c r="O302" i="10" s="1"/>
  <c r="X302" i="10" s="1"/>
  <c r="AR247" i="18"/>
  <c r="I246" i="10" s="1"/>
  <c r="O246" i="10" s="1"/>
  <c r="X246" i="10" s="1"/>
  <c r="AR267" i="18"/>
  <c r="I266" i="10" s="1"/>
  <c r="O266" i="10" s="1"/>
  <c r="X266" i="10" s="1"/>
  <c r="AR60" i="18"/>
  <c r="I59" i="10" s="1"/>
  <c r="O59" i="10" s="1"/>
  <c r="X59" i="10" s="1"/>
  <c r="AR124" i="18"/>
  <c r="I123" i="10" s="1"/>
  <c r="O123" i="10" s="1"/>
  <c r="X123" i="10" s="1"/>
  <c r="AR188" i="18"/>
  <c r="I187" i="10" s="1"/>
  <c r="O187" i="10" s="1"/>
  <c r="X187" i="10" s="1"/>
  <c r="AR27" i="18"/>
  <c r="I26" i="10" s="1"/>
  <c r="O26" i="10" s="1"/>
  <c r="X26" i="10" s="1"/>
  <c r="AR91" i="18"/>
  <c r="I90" i="10" s="1"/>
  <c r="O90" i="10" s="1"/>
  <c r="X90" i="10" s="1"/>
  <c r="AR155" i="18"/>
  <c r="I154" i="10" s="1"/>
  <c r="O154" i="10" s="1"/>
  <c r="X154" i="10" s="1"/>
  <c r="AR219" i="18"/>
  <c r="I218" i="10" s="1"/>
  <c r="O218" i="10" s="1"/>
  <c r="X218" i="10" s="1"/>
  <c r="AR273" i="18"/>
  <c r="I272" i="10" s="1"/>
  <c r="O272" i="10" s="1"/>
  <c r="X272" i="10" s="1"/>
  <c r="AR23" i="18"/>
  <c r="I22" i="10" s="1"/>
  <c r="O22" i="10" s="1"/>
  <c r="X22" i="10" s="1"/>
  <c r="AR87" i="18"/>
  <c r="I86" i="10" s="1"/>
  <c r="O86" i="10" s="1"/>
  <c r="X86" i="10" s="1"/>
  <c r="AR151" i="18"/>
  <c r="I150" i="10" s="1"/>
  <c r="O150" i="10" s="1"/>
  <c r="X150" i="10" s="1"/>
  <c r="AR215" i="18"/>
  <c r="I214" i="10" s="1"/>
  <c r="O214" i="10" s="1"/>
  <c r="X214" i="10" s="1"/>
  <c r="AR324" i="18"/>
  <c r="I323" i="10" s="1"/>
  <c r="O323" i="10" s="1"/>
  <c r="X323" i="10" s="1"/>
  <c r="AR253" i="18"/>
  <c r="I252" i="10" s="1"/>
  <c r="O252" i="10" s="1"/>
  <c r="X252" i="10" s="1"/>
  <c r="AR217" i="18"/>
  <c r="I216" i="10" s="1"/>
  <c r="O216" i="10" s="1"/>
  <c r="X216" i="10" s="1"/>
  <c r="AR210" i="18"/>
  <c r="I209" i="10" s="1"/>
  <c r="O209" i="10" s="1"/>
  <c r="X209" i="10" s="1"/>
  <c r="AR162" i="18"/>
  <c r="I161" i="10" s="1"/>
  <c r="O161" i="10" s="1"/>
  <c r="X161" i="10" s="1"/>
  <c r="AR165" i="18"/>
  <c r="I164" i="10" s="1"/>
  <c r="O164" i="10" s="1"/>
  <c r="X164" i="10" s="1"/>
  <c r="AR137" i="18"/>
  <c r="I136" i="10" s="1"/>
  <c r="O136" i="10" s="1"/>
  <c r="X136" i="10" s="1"/>
  <c r="AR142" i="18"/>
  <c r="I141" i="10" s="1"/>
  <c r="O141" i="10" s="1"/>
  <c r="X141" i="10" s="1"/>
  <c r="AR118" i="18"/>
  <c r="I117" i="10" s="1"/>
  <c r="O117" i="10" s="1"/>
  <c r="X117" i="10" s="1"/>
  <c r="AR70" i="18"/>
  <c r="I69" i="10" s="1"/>
  <c r="O69" i="10" s="1"/>
  <c r="X69" i="10" s="1"/>
  <c r="AR82" i="18"/>
  <c r="I81" i="10" s="1"/>
  <c r="O81" i="10" s="1"/>
  <c r="X81" i="10" s="1"/>
  <c r="AR97" i="18"/>
  <c r="I96" i="10" s="1"/>
  <c r="O96" i="10" s="1"/>
  <c r="X96" i="10" s="1"/>
  <c r="AR62" i="18"/>
  <c r="I61" i="10" s="1"/>
  <c r="O61" i="10" s="1"/>
  <c r="X61" i="10" s="1"/>
  <c r="AR41" i="18"/>
  <c r="I40" i="10" s="1"/>
  <c r="O40" i="10" s="1"/>
  <c r="X40" i="10" s="1"/>
  <c r="AR45" i="18"/>
  <c r="I44" i="10" s="1"/>
  <c r="O44" i="10" s="1"/>
  <c r="X44" i="10" s="1"/>
  <c r="AR64" i="18"/>
  <c r="I63" i="10" s="1"/>
  <c r="O63" i="10" s="1"/>
  <c r="X63" i="10" s="1"/>
  <c r="AR128" i="18"/>
  <c r="I127" i="10" s="1"/>
  <c r="O127" i="10" s="1"/>
  <c r="X127" i="10" s="1"/>
  <c r="AR192" i="18"/>
  <c r="I191" i="10" s="1"/>
  <c r="O191" i="10" s="1"/>
  <c r="X191" i="10" s="1"/>
  <c r="AR256" i="18"/>
  <c r="I255" i="10" s="1"/>
  <c r="O255" i="10" s="1"/>
  <c r="X255" i="10" s="1"/>
  <c r="AR251" i="18"/>
  <c r="I250" i="10" s="1"/>
  <c r="O250" i="10" s="1"/>
  <c r="X250" i="10" s="1"/>
  <c r="AR35" i="18"/>
  <c r="I34" i="10" s="1"/>
  <c r="O34" i="10" s="1"/>
  <c r="X34" i="10" s="1"/>
  <c r="AR99" i="18"/>
  <c r="I98" i="10" s="1"/>
  <c r="O98" i="10" s="1"/>
  <c r="X98" i="10" s="1"/>
  <c r="AR163" i="18"/>
  <c r="I162" i="10" s="1"/>
  <c r="O162" i="10" s="1"/>
  <c r="X162" i="10" s="1"/>
  <c r="AR255" i="18"/>
  <c r="I254" i="10" s="1"/>
  <c r="O254" i="10" s="1"/>
  <c r="X254" i="10" s="1"/>
  <c r="AR295" i="18"/>
  <c r="I294" i="10" s="1"/>
  <c r="O294" i="10" s="1"/>
  <c r="X294" i="10" s="1"/>
  <c r="AR235" i="18"/>
  <c r="I234" i="10" s="1"/>
  <c r="O234" i="10" s="1"/>
  <c r="X234" i="10" s="1"/>
  <c r="AR15" i="18"/>
  <c r="I14" i="10" s="1"/>
  <c r="O14" i="10" s="1"/>
  <c r="X14" i="10" s="1"/>
  <c r="AR79" i="18"/>
  <c r="I78" i="10" s="1"/>
  <c r="O78" i="10" s="1"/>
  <c r="X78" i="10" s="1"/>
  <c r="AR143" i="18"/>
  <c r="I142" i="10" s="1"/>
  <c r="O142" i="10" s="1"/>
  <c r="X142" i="10" s="1"/>
  <c r="AR207" i="18"/>
  <c r="I206" i="10" s="1"/>
  <c r="O206" i="10" s="1"/>
  <c r="X206" i="10" s="1"/>
  <c r="AR275" i="18"/>
  <c r="I274" i="10" s="1"/>
  <c r="O274" i="10" s="1"/>
  <c r="X274" i="10" s="1"/>
  <c r="AR320" i="18"/>
  <c r="I319" i="10" s="1"/>
  <c r="O319" i="10" s="1"/>
  <c r="X319" i="10" s="1"/>
  <c r="AR68" i="18"/>
  <c r="I67" i="10" s="1"/>
  <c r="O67" i="10" s="1"/>
  <c r="X67" i="10" s="1"/>
  <c r="AR132" i="18"/>
  <c r="I131" i="10" s="1"/>
  <c r="O131" i="10" s="1"/>
  <c r="X131" i="10" s="1"/>
  <c r="AR196" i="18"/>
  <c r="I195" i="10" s="1"/>
  <c r="O195" i="10" s="1"/>
  <c r="X195" i="10" s="1"/>
  <c r="AR352" i="18"/>
  <c r="I351" i="10" s="1"/>
  <c r="O351" i="10" s="1"/>
  <c r="X351" i="10" s="1"/>
  <c r="AR315" i="18"/>
  <c r="I314" i="10" s="1"/>
  <c r="O314" i="10" s="1"/>
  <c r="X314" i="10" s="1"/>
  <c r="AR300" i="18"/>
  <c r="I299" i="10" s="1"/>
  <c r="O299" i="10" s="1"/>
  <c r="X299" i="10" s="1"/>
  <c r="AR307" i="18"/>
  <c r="I306" i="10" s="1"/>
  <c r="O306" i="10" s="1"/>
  <c r="X306" i="10" s="1"/>
  <c r="AR277" i="18"/>
  <c r="I276" i="10" s="1"/>
  <c r="O276" i="10" s="1"/>
  <c r="X276" i="10" s="1"/>
  <c r="AR236" i="18"/>
  <c r="I235" i="10" s="1"/>
  <c r="O235" i="10" s="1"/>
  <c r="X235" i="10" s="1"/>
  <c r="AR285" i="18"/>
  <c r="I284" i="10" s="1"/>
  <c r="O284" i="10" s="1"/>
  <c r="X284" i="10" s="1"/>
  <c r="AR250" i="18"/>
  <c r="I249" i="10" s="1"/>
  <c r="O249" i="10" s="1"/>
  <c r="X249" i="10" s="1"/>
  <c r="AR249" i="18"/>
  <c r="I248" i="10" s="1"/>
  <c r="O248" i="10" s="1"/>
  <c r="X248" i="10" s="1"/>
  <c r="AR209" i="18"/>
  <c r="I208" i="10" s="1"/>
  <c r="O208" i="10" s="1"/>
  <c r="X208" i="10" s="1"/>
  <c r="AR190" i="18"/>
  <c r="I189" i="10" s="1"/>
  <c r="O189" i="10" s="1"/>
  <c r="X189" i="10" s="1"/>
  <c r="AR105" i="18"/>
  <c r="I104" i="10" s="1"/>
  <c r="O104" i="10" s="1"/>
  <c r="X104" i="10" s="1"/>
  <c r="AR138" i="18"/>
  <c r="I137" i="10" s="1"/>
  <c r="O137" i="10" s="1"/>
  <c r="X137" i="10" s="1"/>
  <c r="AR94" i="18"/>
  <c r="I93" i="10" s="1"/>
  <c r="O93" i="10" s="1"/>
  <c r="X93" i="10" s="1"/>
  <c r="AR85" i="18"/>
  <c r="I84" i="10" s="1"/>
  <c r="O84" i="10" s="1"/>
  <c r="X84" i="10" s="1"/>
  <c r="AR21" i="18"/>
  <c r="I20" i="10" s="1"/>
  <c r="O20" i="10" s="1"/>
  <c r="X20" i="10" s="1"/>
  <c r="AR42" i="18"/>
  <c r="I41" i="10" s="1"/>
  <c r="O41" i="10" s="1"/>
  <c r="X41" i="10" s="1"/>
  <c r="AR13" i="18"/>
  <c r="I12" i="10" s="1"/>
  <c r="O12" i="10" s="1"/>
  <c r="X12" i="10" s="1"/>
  <c r="AR8" i="18"/>
  <c r="I7" i="10" s="1"/>
  <c r="O7" i="10" s="1"/>
  <c r="X7" i="10" s="1"/>
  <c r="AR72" i="18"/>
  <c r="I71" i="10" s="1"/>
  <c r="O71" i="10" s="1"/>
  <c r="X71" i="10" s="1"/>
  <c r="AR136" i="18"/>
  <c r="I135" i="10" s="1"/>
  <c r="O135" i="10" s="1"/>
  <c r="X135" i="10" s="1"/>
  <c r="AR200" i="18"/>
  <c r="I199" i="10" s="1"/>
  <c r="O199" i="10" s="1"/>
  <c r="X199" i="10" s="1"/>
  <c r="AR311" i="18"/>
  <c r="I310" i="10" s="1"/>
  <c r="O310" i="10" s="1"/>
  <c r="X310" i="10" s="1"/>
  <c r="AR291" i="18"/>
  <c r="I290" i="10" s="1"/>
  <c r="O290" i="10" s="1"/>
  <c r="X290" i="10" s="1"/>
  <c r="AR279" i="18"/>
  <c r="I278" i="10" s="1"/>
  <c r="O278" i="10" s="1"/>
  <c r="X278" i="10" s="1"/>
  <c r="AR12" i="18"/>
  <c r="I11" i="10" s="1"/>
  <c r="O11" i="10" s="1"/>
  <c r="X11" i="10" s="1"/>
  <c r="AR76" i="18"/>
  <c r="I75" i="10" s="1"/>
  <c r="O75" i="10" s="1"/>
  <c r="X75" i="10" s="1"/>
  <c r="AR140" i="18"/>
  <c r="I139" i="10" s="1"/>
  <c r="O139" i="10" s="1"/>
  <c r="X139" i="10" s="1"/>
  <c r="AR204" i="18"/>
  <c r="I203" i="10" s="1"/>
  <c r="O203" i="10" s="1"/>
  <c r="X203" i="10" s="1"/>
  <c r="AR43" i="18"/>
  <c r="I42" i="10" s="1"/>
  <c r="O42" i="10" s="1"/>
  <c r="X42" i="10" s="1"/>
  <c r="AR107" i="18"/>
  <c r="I106" i="10" s="1"/>
  <c r="O106" i="10" s="1"/>
  <c r="X106" i="10" s="1"/>
  <c r="AR171" i="18"/>
  <c r="I170" i="10" s="1"/>
  <c r="O170" i="10" s="1"/>
  <c r="X170" i="10" s="1"/>
  <c r="AR348" i="18"/>
  <c r="I347" i="10" s="1"/>
  <c r="O347" i="10" s="1"/>
  <c r="X347" i="10" s="1"/>
  <c r="AR321" i="18"/>
  <c r="I320" i="10" s="1"/>
  <c r="O320" i="10" s="1"/>
  <c r="X320" i="10" s="1"/>
  <c r="AR283" i="18"/>
  <c r="I282" i="10" s="1"/>
  <c r="O282" i="10" s="1"/>
  <c r="X282" i="10" s="1"/>
  <c r="AR39" i="18"/>
  <c r="I38" i="10" s="1"/>
  <c r="O38" i="10" s="1"/>
  <c r="X38" i="10" s="1"/>
  <c r="AR103" i="18"/>
  <c r="I102" i="10" s="1"/>
  <c r="O102" i="10" s="1"/>
  <c r="X102" i="10" s="1"/>
  <c r="AR167" i="18"/>
  <c r="I166" i="10" s="1"/>
  <c r="O166" i="10" s="1"/>
  <c r="X166" i="10" s="1"/>
  <c r="AR243" i="18"/>
  <c r="I242" i="10" s="1"/>
  <c r="O242" i="10" s="1"/>
  <c r="X242" i="10" s="1"/>
  <c r="AR263" i="18"/>
  <c r="I262" i="10" s="1"/>
  <c r="O262" i="10" s="1"/>
  <c r="X262" i="10" s="1"/>
  <c r="AN350" i="18"/>
  <c r="AN338" i="18"/>
  <c r="AN313" i="18"/>
  <c r="AN314" i="18"/>
  <c r="AN284" i="18"/>
  <c r="AN269" i="18"/>
  <c r="AN279" i="18"/>
  <c r="AN246" i="18"/>
  <c r="AN233" i="18"/>
  <c r="AN349" i="18"/>
  <c r="AN333" i="18"/>
  <c r="AN320" i="18"/>
  <c r="AN302" i="18"/>
  <c r="AN298" i="18"/>
  <c r="AN281" i="18"/>
  <c r="AN270" i="18"/>
  <c r="AN266" i="18"/>
  <c r="AN231" i="18"/>
  <c r="AN210" i="18"/>
  <c r="AN221" i="18"/>
  <c r="AN189" i="18"/>
  <c r="AN193" i="18"/>
  <c r="AN162" i="18"/>
  <c r="AN170" i="18"/>
  <c r="AN102" i="18"/>
  <c r="AN126" i="18"/>
  <c r="AN113" i="18"/>
  <c r="AN98" i="18"/>
  <c r="AN58" i="18"/>
  <c r="AN66" i="18"/>
  <c r="AN21" i="18"/>
  <c r="AN34" i="18"/>
  <c r="AN6" i="18"/>
  <c r="AN24" i="18"/>
  <c r="AN152" i="18"/>
  <c r="AN248" i="18"/>
  <c r="AN91" i="18"/>
  <c r="AN219" i="18"/>
  <c r="AN60" i="18"/>
  <c r="AN188" i="18"/>
  <c r="AN312" i="18"/>
  <c r="AN127" i="18"/>
  <c r="AN276" i="18"/>
  <c r="AN32" i="18"/>
  <c r="AN160" i="18"/>
  <c r="AN251" i="18"/>
  <c r="AN51" i="18"/>
  <c r="AN179" i="18"/>
  <c r="AN315" i="18"/>
  <c r="AN100" i="18"/>
  <c r="AN244" i="18"/>
  <c r="AN71" i="18"/>
  <c r="AN199" i="18"/>
  <c r="AN352" i="18"/>
  <c r="AN330" i="18"/>
  <c r="AN329" i="18"/>
  <c r="AN300" i="18"/>
  <c r="AN306" i="18"/>
  <c r="AN286" i="18"/>
  <c r="AN275" i="18"/>
  <c r="AN240" i="18"/>
  <c r="AN250" i="18"/>
  <c r="AN345" i="18"/>
  <c r="AN327" i="18"/>
  <c r="AN317" i="18"/>
  <c r="AN295"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46" i="18"/>
  <c r="AN316" i="18"/>
  <c r="AN294" i="18"/>
  <c r="AN290" i="18"/>
  <c r="AN234" i="18"/>
  <c r="AN206" i="18"/>
  <c r="AN198" i="18"/>
  <c r="AN166" i="18"/>
  <c r="AN186" i="18"/>
  <c r="AN109" i="18"/>
  <c r="AN117" i="18"/>
  <c r="AN93" i="18"/>
  <c r="AN77" i="18"/>
  <c r="AN45" i="18"/>
  <c r="AN41" i="18"/>
  <c r="AN13" i="18"/>
  <c r="AN56" i="18"/>
  <c r="AN260" i="18"/>
  <c r="AN75" i="18"/>
  <c r="AN324" i="18"/>
  <c r="AN140" i="18"/>
  <c r="AN264" i="18"/>
  <c r="AN159" i="18"/>
  <c r="AN303" i="18"/>
  <c r="AN144" i="18"/>
  <c r="AN299" i="18"/>
  <c r="AN131" i="18"/>
  <c r="AN235" i="18"/>
  <c r="AN132" i="18"/>
  <c r="AN23" i="18"/>
  <c r="AN183" i="18"/>
  <c r="AN342" i="18"/>
  <c r="AN332" i="18"/>
  <c r="AN304" i="18"/>
  <c r="AN272" i="18"/>
  <c r="AN258" i="18"/>
  <c r="AN197" i="18"/>
  <c r="AN230" i="18"/>
  <c r="AN178" i="18"/>
  <c r="AN165" i="18"/>
  <c r="AN137" i="18"/>
  <c r="AN110" i="18"/>
  <c r="AN69" i="18"/>
  <c r="AN94" i="18"/>
  <c r="AN37" i="18"/>
  <c r="AN29" i="18"/>
  <c r="AN343" i="18"/>
  <c r="AN72" i="18"/>
  <c r="AN289" i="18"/>
  <c r="AN107" i="18"/>
  <c r="AN347" i="18"/>
  <c r="AN156" i="18"/>
  <c r="AN15" i="18"/>
  <c r="AN175" i="18"/>
  <c r="AN319" i="18"/>
  <c r="AN176" i="18"/>
  <c r="AN245" i="18"/>
  <c r="AN147" i="18"/>
  <c r="AN328" i="18"/>
  <c r="AN148" i="18"/>
  <c r="AN39" i="18"/>
  <c r="AN215" i="18"/>
  <c r="AN348" i="18"/>
  <c r="AN310" i="18"/>
  <c r="AN285" i="18"/>
  <c r="AN263" i="18"/>
  <c r="AN249" i="18"/>
  <c r="AN190" i="18"/>
  <c r="AN224" i="18"/>
  <c r="AN157" i="18"/>
  <c r="AN177" i="18"/>
  <c r="AN130" i="18"/>
  <c r="AN138" i="18"/>
  <c r="AN62" i="18"/>
  <c r="AN70" i="18"/>
  <c r="AN50" i="18"/>
  <c r="AN14" i="18"/>
  <c r="AN273" i="18"/>
  <c r="AN104" i="18"/>
  <c r="AN337" i="18"/>
  <c r="AN123" i="18"/>
  <c r="AN12" i="18"/>
  <c r="AN172" i="18"/>
  <c r="AN31" i="18"/>
  <c r="AN207" i="18"/>
  <c r="AN16" i="18"/>
  <c r="AN192" i="18"/>
  <c r="AN341" i="18"/>
  <c r="AN163" i="18"/>
  <c r="AN239" i="18"/>
  <c r="AN180" i="18"/>
  <c r="AN55" i="18"/>
  <c r="AN323" i="18"/>
  <c r="AN339" i="18"/>
  <c r="AN307" i="18"/>
  <c r="AN274" i="18"/>
  <c r="AN252" i="18"/>
  <c r="AN236" i="18"/>
  <c r="AN209" i="18"/>
  <c r="AN222" i="18"/>
  <c r="AN150" i="18"/>
  <c r="AN158" i="18"/>
  <c r="AN121" i="18"/>
  <c r="AN129" i="18"/>
  <c r="AN81" i="18"/>
  <c r="AN61" i="18"/>
  <c r="AN42" i="18"/>
  <c r="AN22" i="18"/>
  <c r="AN308" i="18"/>
  <c r="AN120" i="18"/>
  <c r="AN277" i="18"/>
  <c r="AN139" i="18"/>
  <c r="AN28" i="18"/>
  <c r="AN204" i="18"/>
  <c r="AN47" i="18"/>
  <c r="AN223" i="18"/>
  <c r="AN48" i="18"/>
  <c r="AN208" i="18"/>
  <c r="AN19" i="18"/>
  <c r="AN195" i="18"/>
  <c r="AN20" i="18"/>
  <c r="AN196" i="18"/>
  <c r="AN87" i="18"/>
  <c r="AN336" i="18"/>
  <c r="AN311" i="18"/>
  <c r="AN268" i="18"/>
  <c r="AN254" i="18"/>
  <c r="AN237" i="18"/>
  <c r="AN202" i="18"/>
  <c r="AN182" i="18"/>
  <c r="AN194" i="18"/>
  <c r="AN149" i="18"/>
  <c r="AN105" i="18"/>
  <c r="AN122" i="18"/>
  <c r="AN74" i="18"/>
  <c r="AN82" i="18"/>
  <c r="AN33" i="18"/>
  <c r="AN30" i="18"/>
  <c r="AN296" i="18"/>
  <c r="AN136" i="18"/>
  <c r="AN344" i="18"/>
  <c r="AN171" i="18"/>
  <c r="AN44" i="18"/>
  <c r="AN220" i="18"/>
  <c r="AN79" i="18"/>
  <c r="AN243" i="18"/>
  <c r="AN64" i="18"/>
  <c r="AN257" i="18"/>
  <c r="AN35" i="18"/>
  <c r="AN211" i="18"/>
  <c r="AN52" i="18"/>
  <c r="AN212" i="18"/>
  <c r="AN103" i="18"/>
  <c r="AN334" i="18"/>
  <c r="AN318" i="18"/>
  <c r="AN278" i="18"/>
  <c r="AN242" i="18"/>
  <c r="AN201" i="18"/>
  <c r="AN226" i="18"/>
  <c r="AN173" i="18"/>
  <c r="AN181" i="18"/>
  <c r="AN141" i="18"/>
  <c r="AN142" i="18"/>
  <c r="AN106" i="18"/>
  <c r="AN86" i="18"/>
  <c r="AN73" i="18"/>
  <c r="AN46" i="18"/>
  <c r="AN18" i="18"/>
  <c r="AN271" i="18"/>
  <c r="AN168" i="18"/>
  <c r="AN11" i="18"/>
  <c r="AN187" i="18"/>
  <c r="AN76" i="18"/>
  <c r="AN241" i="18"/>
  <c r="AN95" i="18"/>
  <c r="AN305" i="18"/>
  <c r="AN80" i="18"/>
  <c r="AN292" i="18"/>
  <c r="AN67" i="18"/>
  <c r="AN335" i="18"/>
  <c r="AN68" i="18"/>
  <c r="AN232" i="18"/>
  <c r="AN119" i="18"/>
  <c r="AN326" i="18"/>
  <c r="AN291" i="18"/>
  <c r="AN288" i="18"/>
  <c r="AN253" i="18"/>
  <c r="AN238" i="18"/>
  <c r="AN217" i="18"/>
  <c r="AN154" i="18"/>
  <c r="AN174" i="18"/>
  <c r="AN125" i="18"/>
  <c r="AN133" i="18"/>
  <c r="AN90" i="18"/>
  <c r="AN53" i="18"/>
  <c r="AN85" i="18"/>
  <c r="AN38" i="18"/>
  <c r="AN17" i="18"/>
  <c r="AN8" i="18"/>
  <c r="AN184" i="18"/>
  <c r="AN43" i="18"/>
  <c r="AN203" i="18"/>
  <c r="AN92" i="18"/>
  <c r="AN283" i="18"/>
  <c r="AN111" i="18"/>
  <c r="AN293" i="18"/>
  <c r="AN112" i="18"/>
  <c r="AN340" i="18"/>
  <c r="AN83" i="18"/>
  <c r="AN228" i="18"/>
  <c r="AN84" i="18"/>
  <c r="AN261" i="18"/>
  <c r="AN151" i="18"/>
  <c r="AN322" i="18"/>
  <c r="AN297" i="18"/>
  <c r="AN265" i="18"/>
  <c r="AN247" i="18"/>
  <c r="AN213" i="18"/>
  <c r="AN205" i="18"/>
  <c r="AN185" i="18"/>
  <c r="AN153" i="18"/>
  <c r="AN118" i="18"/>
  <c r="AN145" i="18"/>
  <c r="AN78" i="18"/>
  <c r="AN89" i="18"/>
  <c r="AN54" i="18"/>
  <c r="AN26" i="18"/>
  <c r="AN10" i="18"/>
  <c r="AN40" i="18"/>
  <c r="AN200" i="18"/>
  <c r="AN59" i="18"/>
  <c r="AN225" i="18"/>
  <c r="AN108" i="18"/>
  <c r="AN229" i="18"/>
  <c r="AN143" i="18"/>
  <c r="AN255" i="18"/>
  <c r="AN128" i="18"/>
  <c r="AN267" i="18"/>
  <c r="AN99" i="18"/>
  <c r="AN321" i="18"/>
  <c r="AN116" i="18"/>
  <c r="AN309" i="18"/>
  <c r="AN167" i="18"/>
  <c r="CR342" i="18"/>
  <c r="CR330" i="18"/>
  <c r="CR283" i="18"/>
  <c r="CR272" i="18"/>
  <c r="CR246" i="18"/>
  <c r="CR256" i="18"/>
  <c r="CR214" i="18"/>
  <c r="CR205" i="18"/>
  <c r="CR201" i="18"/>
  <c r="CR224" i="18"/>
  <c r="CR156" i="18"/>
  <c r="CR170" i="18"/>
  <c r="CR182" i="18"/>
  <c r="CR145" i="18"/>
  <c r="CR126" i="18"/>
  <c r="CR132" i="18"/>
  <c r="CR134" i="18"/>
  <c r="CR102" i="18"/>
  <c r="CR92" i="18"/>
  <c r="CR70" i="18"/>
  <c r="CR66" i="18"/>
  <c r="CR62" i="18"/>
  <c r="CR81" i="18"/>
  <c r="CR44" i="18"/>
  <c r="CR48" i="18"/>
  <c r="CR30" i="18"/>
  <c r="CR21" i="18"/>
  <c r="CR319" i="18"/>
  <c r="CR337" i="18"/>
  <c r="CR39" i="18"/>
  <c r="CR167" i="18"/>
  <c r="CR273" i="18"/>
  <c r="CR263" i="18"/>
  <c r="CR91" i="18"/>
  <c r="CR219" i="18"/>
  <c r="CR341" i="18"/>
  <c r="CR343" i="18"/>
  <c r="CR47" i="18"/>
  <c r="CR175" i="18"/>
  <c r="CR321" i="18"/>
  <c r="CR260" i="18"/>
  <c r="CR19" i="18"/>
  <c r="CR147" i="18"/>
  <c r="CR305" i="18"/>
  <c r="CR338" i="18"/>
  <c r="CR299" i="18"/>
  <c r="CR282" i="18"/>
  <c r="CR254" i="18"/>
  <c r="CR250" i="18"/>
  <c r="CR237" i="18"/>
  <c r="CR198" i="18"/>
  <c r="CR210" i="18"/>
  <c r="CR206" i="18"/>
  <c r="CR157" i="18"/>
  <c r="CR181" i="18"/>
  <c r="CR177" i="18"/>
  <c r="CR148" i="18"/>
  <c r="CR160" i="18"/>
  <c r="CR120" i="18"/>
  <c r="CR122" i="18"/>
  <c r="CR141" i="18"/>
  <c r="CR137" i="18"/>
  <c r="CR53" i="18"/>
  <c r="CR61" i="18"/>
  <c r="CR78" i="18"/>
  <c r="CR84" i="18"/>
  <c r="CR38" i="18"/>
  <c r="CR34" i="18"/>
  <c r="CR50" i="18"/>
  <c r="CR24" i="18"/>
  <c r="CR14" i="18"/>
  <c r="CR317" i="18"/>
  <c r="CR252" i="18"/>
  <c r="CR103" i="18"/>
  <c r="CR259" i="18"/>
  <c r="CR313" i="18"/>
  <c r="CR27" i="18"/>
  <c r="CR155" i="18"/>
  <c r="CR311" i="18"/>
  <c r="CR323" i="18"/>
  <c r="CR316" i="18"/>
  <c r="CR111" i="18"/>
  <c r="CR275" i="18"/>
  <c r="CR347" i="18"/>
  <c r="CR271" i="18"/>
  <c r="CR83" i="18"/>
  <c r="CR211" i="18"/>
  <c r="CR349" i="18"/>
  <c r="CR334" i="18"/>
  <c r="CR302" i="18"/>
  <c r="CR266" i="18"/>
  <c r="CR251" i="18"/>
  <c r="CR192" i="18"/>
  <c r="CR216" i="18"/>
  <c r="CR169" i="18"/>
  <c r="CR168" i="18"/>
  <c r="CR194" i="18"/>
  <c r="CR178" i="18"/>
  <c r="CR110" i="18"/>
  <c r="CR144" i="18"/>
  <c r="CR130" i="18"/>
  <c r="CR94" i="18"/>
  <c r="CR73" i="18"/>
  <c r="CR98" i="18"/>
  <c r="CR26" i="18"/>
  <c r="CR8" i="18"/>
  <c r="CR16" i="18"/>
  <c r="CR12" i="18"/>
  <c r="CR295" i="18"/>
  <c r="CR71" i="18"/>
  <c r="CR320" i="18"/>
  <c r="CR240" i="18"/>
  <c r="CR123" i="18"/>
  <c r="CR327" i="18"/>
  <c r="CR292" i="18"/>
  <c r="CR79" i="18"/>
  <c r="CR336" i="18"/>
  <c r="CR257" i="18"/>
  <c r="CR51" i="18"/>
  <c r="CR227" i="18"/>
  <c r="CR350" i="18"/>
  <c r="CR310" i="18"/>
  <c r="CR278" i="18"/>
  <c r="CR265" i="18"/>
  <c r="CR230" i="18"/>
  <c r="CR222" i="18"/>
  <c r="CR235" i="18"/>
  <c r="CR162" i="18"/>
  <c r="CR153" i="18"/>
  <c r="CR176" i="18"/>
  <c r="CR172" i="18"/>
  <c r="CR104" i="18"/>
  <c r="CR128" i="18"/>
  <c r="CR109" i="18"/>
  <c r="CR89" i="18"/>
  <c r="CR54" i="18"/>
  <c r="CR93" i="18"/>
  <c r="CR9" i="18"/>
  <c r="CR40" i="18"/>
  <c r="CR36" i="18"/>
  <c r="CR245" i="18"/>
  <c r="CR340" i="18"/>
  <c r="CR87" i="18"/>
  <c r="CR333" i="18"/>
  <c r="CR232" i="18"/>
  <c r="CR139" i="18"/>
  <c r="CR280" i="18"/>
  <c r="CR229" i="18"/>
  <c r="CR95" i="18"/>
  <c r="CR339" i="18"/>
  <c r="CR296" i="18"/>
  <c r="CR67" i="18"/>
  <c r="CR241" i="18"/>
  <c r="CR331" i="18"/>
  <c r="CR306" i="18"/>
  <c r="CR285" i="18"/>
  <c r="CR249" i="18"/>
  <c r="CR212" i="18"/>
  <c r="CR217" i="18"/>
  <c r="CR218" i="18"/>
  <c r="CR193" i="18"/>
  <c r="CR180" i="18"/>
  <c r="CR161" i="18"/>
  <c r="CR150" i="18"/>
  <c r="CR138" i="18"/>
  <c r="CR113" i="18"/>
  <c r="CR124" i="18"/>
  <c r="CR77" i="18"/>
  <c r="CR90" i="18"/>
  <c r="CR74" i="18"/>
  <c r="CR52" i="18"/>
  <c r="CR28" i="18"/>
  <c r="CR13" i="18"/>
  <c r="CR344" i="18"/>
  <c r="CR264" i="18"/>
  <c r="CR119" i="18"/>
  <c r="CR352" i="18"/>
  <c r="CR261" i="18"/>
  <c r="CR171" i="18"/>
  <c r="CR309" i="18"/>
  <c r="CR328" i="18"/>
  <c r="CR127" i="18"/>
  <c r="CR279" i="18"/>
  <c r="CR325" i="18"/>
  <c r="CR99" i="18"/>
  <c r="CR247" i="18"/>
  <c r="CR346" i="18"/>
  <c r="CR298" i="18"/>
  <c r="CR269" i="18"/>
  <c r="CR238" i="18"/>
  <c r="CR202" i="18"/>
  <c r="CR189" i="18"/>
  <c r="CR213" i="18"/>
  <c r="CR184" i="18"/>
  <c r="CR165" i="18"/>
  <c r="CR154" i="18"/>
  <c r="CR142" i="18"/>
  <c r="CR117" i="18"/>
  <c r="CR100" i="18"/>
  <c r="CR114" i="18"/>
  <c r="CR64" i="18"/>
  <c r="CR85" i="18"/>
  <c r="CR69" i="18"/>
  <c r="CR32" i="18"/>
  <c r="CR17" i="18"/>
  <c r="CR6" i="18"/>
  <c r="CR288" i="18"/>
  <c r="CR293" i="18"/>
  <c r="CR135" i="18"/>
  <c r="CR276" i="18"/>
  <c r="CR11" i="18"/>
  <c r="CR187" i="18"/>
  <c r="CR223" i="18"/>
  <c r="CR287" i="18"/>
  <c r="CR143" i="18"/>
  <c r="CR353" i="18"/>
  <c r="CR255" i="18"/>
  <c r="CR115" i="18"/>
  <c r="CR308" i="18"/>
  <c r="CR326" i="18"/>
  <c r="CR314" i="18"/>
  <c r="CR274" i="18"/>
  <c r="CR242" i="18"/>
  <c r="CR221" i="18"/>
  <c r="CR236" i="18"/>
  <c r="CR200" i="18"/>
  <c r="CR174" i="18"/>
  <c r="CR158" i="18"/>
  <c r="CR188" i="18"/>
  <c r="CR136" i="18"/>
  <c r="CR101" i="18"/>
  <c r="CR125" i="18"/>
  <c r="CR108" i="18"/>
  <c r="CR82" i="18"/>
  <c r="CR60" i="18"/>
  <c r="CR86" i="18"/>
  <c r="CR49" i="18"/>
  <c r="CR45" i="18"/>
  <c r="CR33" i="18"/>
  <c r="CR301" i="18"/>
  <c r="CR297" i="18"/>
  <c r="CR151" i="18"/>
  <c r="CR312" i="18"/>
  <c r="CR43" i="18"/>
  <c r="CR203" i="18"/>
  <c r="CR300" i="18"/>
  <c r="CR351" i="18"/>
  <c r="CR159" i="18"/>
  <c r="CR248" i="18"/>
  <c r="CR281" i="18"/>
  <c r="CR131" i="18"/>
  <c r="CR324" i="18"/>
  <c r="CR322" i="18"/>
  <c r="CR290" i="18"/>
  <c r="CR267" i="18"/>
  <c r="CR258" i="18"/>
  <c r="CR209" i="18"/>
  <c r="CR234" i="18"/>
  <c r="CR190" i="18"/>
  <c r="CR146" i="18"/>
  <c r="CR152" i="18"/>
  <c r="CR173" i="18"/>
  <c r="CR121" i="18"/>
  <c r="CR129" i="18"/>
  <c r="CR118" i="18"/>
  <c r="CR80" i="18"/>
  <c r="CR76" i="18"/>
  <c r="CR96" i="18"/>
  <c r="CR68" i="18"/>
  <c r="CR41" i="18"/>
  <c r="CR42" i="18"/>
  <c r="CR10" i="18"/>
  <c r="CR304" i="18"/>
  <c r="CR7" i="18"/>
  <c r="CR183" i="18"/>
  <c r="CR284" i="18"/>
  <c r="CR59" i="18"/>
  <c r="CR291" i="18"/>
  <c r="CR329" i="18"/>
  <c r="CR15" i="18"/>
  <c r="CR191" i="18"/>
  <c r="CR277" i="18"/>
  <c r="CR303" i="18"/>
  <c r="CR163" i="18"/>
  <c r="CR318" i="18"/>
  <c r="CR294" i="18"/>
  <c r="CR270" i="18"/>
  <c r="CR262" i="18"/>
  <c r="CR220" i="18"/>
  <c r="CR204" i="18"/>
  <c r="CR226" i="18"/>
  <c r="CR196" i="18"/>
  <c r="CR164" i="18"/>
  <c r="CR166" i="18"/>
  <c r="CR105" i="18"/>
  <c r="CR116" i="18"/>
  <c r="CR112" i="18"/>
  <c r="CR65" i="18"/>
  <c r="CR97" i="18"/>
  <c r="CR72" i="18"/>
  <c r="CR56" i="18"/>
  <c r="CR29" i="18"/>
  <c r="CR37" i="18"/>
  <c r="CR20" i="18"/>
  <c r="CR225" i="18"/>
  <c r="CR23" i="18"/>
  <c r="CR199" i="18"/>
  <c r="CR335" i="18"/>
  <c r="CR75" i="18"/>
  <c r="CR307" i="18"/>
  <c r="CR228" i="18"/>
  <c r="CR31" i="18"/>
  <c r="CR207" i="18"/>
  <c r="CR239" i="18"/>
  <c r="CR332" i="18"/>
  <c r="CR179" i="18"/>
  <c r="CR315" i="18"/>
  <c r="CR286" i="18"/>
  <c r="CR268" i="18"/>
  <c r="CR253" i="18"/>
  <c r="CR208" i="18"/>
  <c r="CR233" i="18"/>
  <c r="CR197" i="18"/>
  <c r="CR186" i="18"/>
  <c r="CR149" i="18"/>
  <c r="CR185" i="18"/>
  <c r="CR133" i="18"/>
  <c r="CR106" i="18"/>
  <c r="CR140" i="18"/>
  <c r="CR58" i="18"/>
  <c r="CR88" i="18"/>
  <c r="CR57" i="18"/>
  <c r="CR46" i="18"/>
  <c r="CR22" i="18"/>
  <c r="CR25" i="18"/>
  <c r="CR18" i="18"/>
  <c r="CR231" i="18"/>
  <c r="CR55" i="18"/>
  <c r="CR215" i="18"/>
  <c r="CR348" i="18"/>
  <c r="CR107" i="18"/>
  <c r="CR244" i="18"/>
  <c r="CR289" i="18"/>
  <c r="CR63" i="18"/>
  <c r="CR243" i="18"/>
  <c r="CR345" i="18"/>
  <c r="CR35" i="18"/>
  <c r="CR195" i="18"/>
  <c r="BC347" i="18"/>
  <c r="BC339" i="18"/>
  <c r="BC335" i="18"/>
  <c r="BC331" i="18"/>
  <c r="BC322" i="18"/>
  <c r="BC313" i="18"/>
  <c r="BC299" i="18"/>
  <c r="BC302" i="18"/>
  <c r="BC286" i="18"/>
  <c r="BC266" i="18"/>
  <c r="BC277" i="18"/>
  <c r="BC290" i="18"/>
  <c r="BC261" i="18"/>
  <c r="BC238" i="18"/>
  <c r="BC249" i="18"/>
  <c r="BC240" i="18"/>
  <c r="BC221" i="18"/>
  <c r="BC196" i="18"/>
  <c r="BC210" i="18"/>
  <c r="BC218" i="18"/>
  <c r="BC203" i="18"/>
  <c r="BC172" i="18"/>
  <c r="BC191" i="18"/>
  <c r="BC168" i="18"/>
  <c r="BC154" i="18"/>
  <c r="BC194" i="18"/>
  <c r="BC140" i="18"/>
  <c r="BC110" i="18"/>
  <c r="BC101" i="18"/>
  <c r="BC132" i="18"/>
  <c r="BC118" i="18"/>
  <c r="BC100" i="18"/>
  <c r="BC84" i="18"/>
  <c r="BC77" i="18"/>
  <c r="BC61" i="18"/>
  <c r="BC54" i="18"/>
  <c r="BC62" i="18"/>
  <c r="BC96" i="18"/>
  <c r="BC36" i="18"/>
  <c r="BC34" i="18"/>
  <c r="BC31" i="18"/>
  <c r="BC20" i="18"/>
  <c r="BC10" i="18"/>
  <c r="BC12" i="18"/>
  <c r="BC343" i="18"/>
  <c r="BC353" i="18"/>
  <c r="BC338" i="18"/>
  <c r="BC330" i="18"/>
  <c r="BC341" i="18"/>
  <c r="BC329" i="18"/>
  <c r="BC298" i="18"/>
  <c r="BC293" i="18"/>
  <c r="BC283" i="18"/>
  <c r="BC279" i="18"/>
  <c r="BC276" i="18"/>
  <c r="BC287" i="18"/>
  <c r="BC241" i="18"/>
  <c r="BC237" i="18"/>
  <c r="BC247" i="18"/>
  <c r="BC233" i="18"/>
  <c r="BC214" i="18"/>
  <c r="BC222" i="18"/>
  <c r="BC208" i="18"/>
  <c r="BC213" i="18"/>
  <c r="BC197" i="18"/>
  <c r="BC160" i="18"/>
  <c r="BC184" i="18"/>
  <c r="BC155" i="18"/>
  <c r="BC152" i="18"/>
  <c r="BC185" i="18"/>
  <c r="BC126" i="18"/>
  <c r="BC108" i="18"/>
  <c r="BC135" i="18"/>
  <c r="BC119" i="18"/>
  <c r="BC116" i="18"/>
  <c r="BC143" i="18"/>
  <c r="BC71" i="18"/>
  <c r="BC70" i="18"/>
  <c r="BC55" i="18"/>
  <c r="BC90" i="18"/>
  <c r="BC57" i="18"/>
  <c r="BC86" i="18"/>
  <c r="BC26" i="18"/>
  <c r="BC29" i="18"/>
  <c r="BC17" i="18"/>
  <c r="BC48" i="18"/>
  <c r="BC21" i="18"/>
  <c r="BC32" i="18"/>
  <c r="BC349" i="18"/>
  <c r="BC345" i="18"/>
  <c r="BC332" i="18"/>
  <c r="BC325" i="18"/>
  <c r="BC317" i="18"/>
  <c r="BC319" i="18"/>
  <c r="BC304" i="18"/>
  <c r="BC292" i="18"/>
  <c r="BC282" i="18"/>
  <c r="BC289" i="18"/>
  <c r="BC284" i="18"/>
  <c r="BC275" i="18"/>
  <c r="BC264" i="18"/>
  <c r="BC231" i="18"/>
  <c r="BC246" i="18"/>
  <c r="BC230" i="18"/>
  <c r="BC209" i="18"/>
  <c r="BC217" i="18"/>
  <c r="BC228" i="18"/>
  <c r="BC206" i="18"/>
  <c r="BC175" i="18"/>
  <c r="BC146" i="18"/>
  <c r="BC170" i="18"/>
  <c r="BC149" i="18"/>
  <c r="BC192" i="18"/>
  <c r="BC178" i="18"/>
  <c r="BC121" i="18"/>
  <c r="BC145" i="18"/>
  <c r="BC129" i="18"/>
  <c r="BC113" i="18"/>
  <c r="BC102" i="18"/>
  <c r="BC137" i="18"/>
  <c r="BC65" i="18"/>
  <c r="BC68" i="18"/>
  <c r="BC97" i="18"/>
  <c r="BC85" i="18"/>
  <c r="BC98" i="18"/>
  <c r="BC81" i="18"/>
  <c r="BC24" i="18"/>
  <c r="BC22" i="18"/>
  <c r="BC50" i="18"/>
  <c r="BC40" i="18"/>
  <c r="BC7" i="18"/>
  <c r="BC18" i="18"/>
  <c r="BC352" i="18"/>
  <c r="BC337" i="18"/>
  <c r="BC328" i="18"/>
  <c r="BC321" i="18"/>
  <c r="BC311" i="18"/>
  <c r="BC309" i="18"/>
  <c r="BC291" i="18"/>
  <c r="BC315" i="18"/>
  <c r="BC296" i="18"/>
  <c r="BC274" i="18"/>
  <c r="BC278" i="18"/>
  <c r="BC259" i="18"/>
  <c r="BC256" i="18"/>
  <c r="BC263" i="18"/>
  <c r="BC235" i="18"/>
  <c r="BC227" i="18"/>
  <c r="BC199" i="18"/>
  <c r="BC211" i="18"/>
  <c r="BC225" i="18"/>
  <c r="BC204" i="18"/>
  <c r="BC169" i="18"/>
  <c r="BC186" i="18"/>
  <c r="BC165" i="18"/>
  <c r="BC193" i="18"/>
  <c r="BC179" i="18"/>
  <c r="BC176" i="18"/>
  <c r="BC111" i="18"/>
  <c r="BC138" i="18"/>
  <c r="BC122" i="18"/>
  <c r="BC103" i="18"/>
  <c r="BC144" i="18"/>
  <c r="BC127" i="18"/>
  <c r="BC58" i="18"/>
  <c r="BC56" i="18"/>
  <c r="BC91" i="18"/>
  <c r="BC78" i="18"/>
  <c r="BC93" i="18"/>
  <c r="BC72" i="18"/>
  <c r="BC15" i="18"/>
  <c r="BC11" i="18"/>
  <c r="BC45" i="18"/>
  <c r="BC28" i="18"/>
  <c r="BC27" i="18"/>
  <c r="BC14" i="18"/>
  <c r="BC350" i="18"/>
  <c r="BC333" i="18"/>
  <c r="BC344" i="18"/>
  <c r="BC316" i="18"/>
  <c r="BC307" i="18"/>
  <c r="BC308" i="18"/>
  <c r="BC305" i="18"/>
  <c r="BC314" i="18"/>
  <c r="BC288" i="18"/>
  <c r="BC258" i="18"/>
  <c r="BC271" i="18"/>
  <c r="BC245" i="18"/>
  <c r="BC251" i="18"/>
  <c r="BC262" i="18"/>
  <c r="BC234" i="18"/>
  <c r="BC226" i="18"/>
  <c r="BC229" i="18"/>
  <c r="BC205" i="18"/>
  <c r="BC224" i="18"/>
  <c r="BC190" i="18"/>
  <c r="BC162" i="18"/>
  <c r="BC181" i="18"/>
  <c r="BC158" i="18"/>
  <c r="BC182" i="18"/>
  <c r="BC173" i="18"/>
  <c r="BC163" i="18"/>
  <c r="BC105" i="18"/>
  <c r="BC136" i="18"/>
  <c r="BC120" i="18"/>
  <c r="BC147" i="18"/>
  <c r="BC130" i="18"/>
  <c r="BC114" i="18"/>
  <c r="BC53" i="18"/>
  <c r="BC92" i="18"/>
  <c r="BC79" i="18"/>
  <c r="BC76" i="18"/>
  <c r="BC87" i="18"/>
  <c r="BC59" i="18"/>
  <c r="BC9" i="18"/>
  <c r="BC52" i="18"/>
  <c r="BC42" i="18"/>
  <c r="BC19" i="18"/>
  <c r="BC23" i="18"/>
  <c r="BC348" i="18"/>
  <c r="BC327" i="18"/>
  <c r="BC340" i="18"/>
  <c r="BC320" i="18"/>
  <c r="BC303" i="18"/>
  <c r="BC297" i="18"/>
  <c r="BC301" i="18"/>
  <c r="BC294" i="18"/>
  <c r="BC273" i="18"/>
  <c r="BC253" i="18"/>
  <c r="BC272" i="18"/>
  <c r="BC244" i="18"/>
  <c r="BC250" i="18"/>
  <c r="BC243" i="18"/>
  <c r="BC232" i="18"/>
  <c r="BC215" i="18"/>
  <c r="BC223" i="18"/>
  <c r="BC195" i="18"/>
  <c r="BC219" i="18"/>
  <c r="BC188" i="18"/>
  <c r="BC157" i="18"/>
  <c r="BC171" i="18"/>
  <c r="BC156" i="18"/>
  <c r="BC180" i="18"/>
  <c r="BC166" i="18"/>
  <c r="BC150" i="18"/>
  <c r="BC139" i="18"/>
  <c r="BC123" i="18"/>
  <c r="BC106" i="18"/>
  <c r="BC141" i="18"/>
  <c r="BC128" i="18"/>
  <c r="BC112" i="18"/>
  <c r="BC94" i="18"/>
  <c r="BC82" i="18"/>
  <c r="BC73" i="18"/>
  <c r="BC63" i="18"/>
  <c r="BC74" i="18"/>
  <c r="BC47" i="18"/>
  <c r="BC35" i="18"/>
  <c r="BC44" i="18"/>
  <c r="BC37" i="18"/>
  <c r="BC13" i="18"/>
  <c r="BC8" i="18"/>
  <c r="BC346" i="18"/>
  <c r="BC326" i="18"/>
  <c r="BC336" i="18"/>
  <c r="BC318" i="18"/>
  <c r="BC295" i="18"/>
  <c r="BC323" i="18"/>
  <c r="BC300" i="18"/>
  <c r="BC281" i="18"/>
  <c r="BC270" i="18"/>
  <c r="BC248" i="18"/>
  <c r="BC269" i="18"/>
  <c r="BC252" i="18"/>
  <c r="BC265" i="18"/>
  <c r="BC242" i="18"/>
  <c r="BC260" i="18"/>
  <c r="BC202" i="18"/>
  <c r="BC212" i="18"/>
  <c r="BC189" i="18"/>
  <c r="BC207" i="18"/>
  <c r="BC236" i="18"/>
  <c r="BC187" i="18"/>
  <c r="BC159" i="18"/>
  <c r="BC183" i="18"/>
  <c r="BC167" i="18"/>
  <c r="BC164" i="18"/>
  <c r="BC148" i="18"/>
  <c r="BC133" i="18"/>
  <c r="BC117" i="18"/>
  <c r="BC104" i="18"/>
  <c r="BC131" i="18"/>
  <c r="BC115" i="18"/>
  <c r="BC99" i="18"/>
  <c r="BC89" i="18"/>
  <c r="BC80" i="18"/>
  <c r="BC66" i="18"/>
  <c r="BC88" i="18"/>
  <c r="BC69" i="18"/>
  <c r="BC46" i="18"/>
  <c r="BC49" i="18"/>
  <c r="BC51" i="18"/>
  <c r="BC30" i="18"/>
  <c r="BC6" i="18"/>
  <c r="BC33" i="18"/>
  <c r="BC342" i="18"/>
  <c r="BC351" i="18"/>
  <c r="BC334" i="18"/>
  <c r="BC312" i="18"/>
  <c r="BC324" i="18"/>
  <c r="BC310" i="18"/>
  <c r="BC280" i="18"/>
  <c r="BC306" i="18"/>
  <c r="BC267" i="18"/>
  <c r="BC285" i="18"/>
  <c r="BC268" i="18"/>
  <c r="BC239" i="18"/>
  <c r="BC255" i="18"/>
  <c r="BC257" i="18"/>
  <c r="BC254" i="18"/>
  <c r="BC200" i="18"/>
  <c r="BC198" i="18"/>
  <c r="BC220" i="18"/>
  <c r="BC201" i="18"/>
  <c r="BC216" i="18"/>
  <c r="BC174" i="18"/>
  <c r="BC153" i="18"/>
  <c r="BC177" i="18"/>
  <c r="BC161" i="18"/>
  <c r="BC151" i="18"/>
  <c r="BC142" i="18"/>
  <c r="BC124" i="18"/>
  <c r="BC107" i="18"/>
  <c r="BC134" i="18"/>
  <c r="BC125" i="18"/>
  <c r="BC109" i="18"/>
  <c r="BC95" i="18"/>
  <c r="BC83" i="18"/>
  <c r="BC67" i="18"/>
  <c r="BC64" i="18"/>
  <c r="BC75" i="18"/>
  <c r="BC60" i="18"/>
  <c r="BC38" i="18"/>
  <c r="BC41" i="18"/>
  <c r="BC43" i="18"/>
  <c r="BC25" i="18"/>
  <c r="BC39" i="18"/>
  <c r="BC16" i="18"/>
  <c r="AY346" i="18"/>
  <c r="AL345" i="10" s="1"/>
  <c r="BA350" i="18"/>
  <c r="AC349" i="10" s="1"/>
  <c r="AO349" i="10" s="1"/>
  <c r="AY332" i="18"/>
  <c r="AL331" i="10" s="1"/>
  <c r="BA313" i="18"/>
  <c r="AC312" i="10" s="1"/>
  <c r="AO312" i="10" s="1"/>
  <c r="AY312" i="18"/>
  <c r="AL311" i="10" s="1"/>
  <c r="BA269" i="18"/>
  <c r="AC268" i="10" s="1"/>
  <c r="AO268" i="10" s="1"/>
  <c r="BA286" i="18"/>
  <c r="AC285" i="10" s="1"/>
  <c r="AO285" i="10" s="1"/>
  <c r="BA262" i="18"/>
  <c r="AC261" i="10" s="1"/>
  <c r="AO261" i="10" s="1"/>
  <c r="AY252" i="18"/>
  <c r="AL251" i="10" s="1"/>
  <c r="AY264" i="18"/>
  <c r="AL263" i="10" s="1"/>
  <c r="BA213" i="18"/>
  <c r="AC212" i="10" s="1"/>
  <c r="AO212" i="10" s="1"/>
  <c r="BA233" i="18"/>
  <c r="AC232" i="10" s="1"/>
  <c r="AO232" i="10" s="1"/>
  <c r="AY214" i="18"/>
  <c r="AL213" i="10" s="1"/>
  <c r="BA210" i="18"/>
  <c r="AC209" i="10" s="1"/>
  <c r="AO209" i="10" s="1"/>
  <c r="AY154" i="18"/>
  <c r="AL153" i="10" s="1"/>
  <c r="BA169" i="18"/>
  <c r="AC168" i="10" s="1"/>
  <c r="AO168" i="10" s="1"/>
  <c r="BA174" i="18"/>
  <c r="AC173" i="10" s="1"/>
  <c r="AO173" i="10" s="1"/>
  <c r="BA146" i="18"/>
  <c r="AC145" i="10" s="1"/>
  <c r="AO145" i="10" s="1"/>
  <c r="BA153" i="18"/>
  <c r="AC152" i="10" s="1"/>
  <c r="AO152" i="10" s="1"/>
  <c r="BA165" i="18"/>
  <c r="AC164" i="10" s="1"/>
  <c r="AO164" i="10" s="1"/>
  <c r="AY118" i="18"/>
  <c r="AL117" i="10" s="1"/>
  <c r="BA117" i="18"/>
  <c r="AC116" i="10" s="1"/>
  <c r="AO116" i="10" s="1"/>
  <c r="BA122" i="18"/>
  <c r="AC121" i="10" s="1"/>
  <c r="AO121" i="10" s="1"/>
  <c r="BA134" i="18"/>
  <c r="AC133" i="10" s="1"/>
  <c r="AO133" i="10" s="1"/>
  <c r="BA102" i="18"/>
  <c r="AC101" i="10" s="1"/>
  <c r="AO101" i="10" s="1"/>
  <c r="BA86" i="18"/>
  <c r="AC85" i="10" s="1"/>
  <c r="AO85" i="10" s="1"/>
  <c r="BA82" i="18"/>
  <c r="AC81" i="10" s="1"/>
  <c r="AO81" i="10" s="1"/>
  <c r="AY66" i="18"/>
  <c r="AL65" i="10" s="1"/>
  <c r="BA345" i="18"/>
  <c r="AC344" i="10" s="1"/>
  <c r="AO344" i="10" s="1"/>
  <c r="BA338" i="18"/>
  <c r="AC337" i="10" s="1"/>
  <c r="AO337" i="10" s="1"/>
  <c r="BA330" i="18"/>
  <c r="AC329" i="10" s="1"/>
  <c r="AO329" i="10" s="1"/>
  <c r="AY330" i="18"/>
  <c r="AL329" i="10" s="1"/>
  <c r="AY348" i="18"/>
  <c r="AL347" i="10" s="1"/>
  <c r="BA322" i="18"/>
  <c r="AC321" i="10" s="1"/>
  <c r="AO321" i="10" s="1"/>
  <c r="AY314" i="18"/>
  <c r="AL313" i="10" s="1"/>
  <c r="AY278" i="18"/>
  <c r="AL277" i="10" s="1"/>
  <c r="BA278" i="18"/>
  <c r="AC277" i="10" s="1"/>
  <c r="AO277" i="10" s="1"/>
  <c r="AY250" i="18"/>
  <c r="AL249" i="10" s="1"/>
  <c r="AY236" i="18"/>
  <c r="AL235" i="10" s="1"/>
  <c r="AY218" i="18"/>
  <c r="AL217" i="10" s="1"/>
  <c r="BA221" i="18"/>
  <c r="AC220" i="10" s="1"/>
  <c r="AO220" i="10" s="1"/>
  <c r="BA238" i="18"/>
  <c r="AC237" i="10" s="1"/>
  <c r="AO237" i="10" s="1"/>
  <c r="BA198" i="18"/>
  <c r="AC197" i="10" s="1"/>
  <c r="AO197" i="10" s="1"/>
  <c r="BA194" i="18"/>
  <c r="AC193" i="10" s="1"/>
  <c r="AO193" i="10" s="1"/>
  <c r="BA201" i="18"/>
  <c r="AC200" i="10" s="1"/>
  <c r="AO200" i="10" s="1"/>
  <c r="BA178" i="18"/>
  <c r="AC177" i="10" s="1"/>
  <c r="AO177" i="10" s="1"/>
  <c r="BA181" i="18"/>
  <c r="AC180" i="10" s="1"/>
  <c r="AO180" i="10" s="1"/>
  <c r="AY158" i="18"/>
  <c r="AL157" i="10" s="1"/>
  <c r="BA130" i="18"/>
  <c r="AC129" i="10" s="1"/>
  <c r="AO129" i="10" s="1"/>
  <c r="AY102" i="18"/>
  <c r="AL101" i="10" s="1"/>
  <c r="BA138" i="18"/>
  <c r="AC137" i="10" s="1"/>
  <c r="AO137" i="10" s="1"/>
  <c r="BA106" i="18"/>
  <c r="AC105" i="10" s="1"/>
  <c r="AO105" i="10" s="1"/>
  <c r="BA113" i="18"/>
  <c r="AC112" i="10" s="1"/>
  <c r="AO112" i="10" s="1"/>
  <c r="BA118" i="18"/>
  <c r="AC117" i="10" s="1"/>
  <c r="AO117" i="10" s="1"/>
  <c r="AY78" i="18"/>
  <c r="AL77" i="10" s="1"/>
  <c r="BA65" i="18"/>
  <c r="AC64" i="10" s="1"/>
  <c r="AO64" i="10" s="1"/>
  <c r="BA77" i="18"/>
  <c r="AC76" i="10" s="1"/>
  <c r="AO76" i="10" s="1"/>
  <c r="BA61" i="18"/>
  <c r="AC60" i="10" s="1"/>
  <c r="AO60" i="10" s="1"/>
  <c r="AY82" i="18"/>
  <c r="AL81" i="10" s="1"/>
  <c r="BA50" i="18"/>
  <c r="AC49" i="10" s="1"/>
  <c r="AO49" i="10" s="1"/>
  <c r="AY338" i="18"/>
  <c r="AL337" i="10" s="1"/>
  <c r="AY307" i="18"/>
  <c r="AL306" i="10" s="1"/>
  <c r="AY296" i="18"/>
  <c r="AL295" i="10" s="1"/>
  <c r="AY286" i="18"/>
  <c r="AL285" i="10" s="1"/>
  <c r="AY268" i="18"/>
  <c r="AL267" i="10" s="1"/>
  <c r="AY270" i="18"/>
  <c r="AL269" i="10" s="1"/>
  <c r="AY274" i="18"/>
  <c r="AL273" i="10" s="1"/>
  <c r="AY242" i="18"/>
  <c r="AL241" i="10" s="1"/>
  <c r="AY262" i="18"/>
  <c r="AL261" i="10" s="1"/>
  <c r="BA206" i="18"/>
  <c r="AC205" i="10" s="1"/>
  <c r="AO205" i="10" s="1"/>
  <c r="BA193" i="18"/>
  <c r="AC192" i="10" s="1"/>
  <c r="AO192" i="10" s="1"/>
  <c r="BA162" i="18"/>
  <c r="AC161" i="10" s="1"/>
  <c r="AO161" i="10" s="1"/>
  <c r="AY162" i="18"/>
  <c r="AL161" i="10" s="1"/>
  <c r="BA158" i="18"/>
  <c r="AC157" i="10" s="1"/>
  <c r="AO157" i="10" s="1"/>
  <c r="BA149" i="18"/>
  <c r="AC148" i="10" s="1"/>
  <c r="AO148" i="10" s="1"/>
  <c r="BA145" i="18"/>
  <c r="AC144" i="10" s="1"/>
  <c r="AO144" i="10" s="1"/>
  <c r="AY138" i="18"/>
  <c r="AL137" i="10" s="1"/>
  <c r="BA125" i="18"/>
  <c r="AC124" i="10" s="1"/>
  <c r="AO124" i="10" s="1"/>
  <c r="BA74" i="18"/>
  <c r="AC73" i="10" s="1"/>
  <c r="AO73" i="10" s="1"/>
  <c r="AY70" i="18"/>
  <c r="AL69" i="10" s="1"/>
  <c r="BA78" i="18"/>
  <c r="AC77" i="10" s="1"/>
  <c r="AO77" i="10" s="1"/>
  <c r="AY46" i="18"/>
  <c r="AL45" i="10" s="1"/>
  <c r="BA10" i="18"/>
  <c r="AC9" i="10" s="1"/>
  <c r="AO9" i="10" s="1"/>
  <c r="BA6" i="18"/>
  <c r="AC5" i="10" s="1"/>
  <c r="AO5" i="10" s="1"/>
  <c r="AY84" i="18"/>
  <c r="AL83" i="10" s="1"/>
  <c r="BA131" i="18"/>
  <c r="AC130" i="10" s="1"/>
  <c r="AO130" i="10" s="1"/>
  <c r="AY212" i="18"/>
  <c r="AL211" i="10" s="1"/>
  <c r="AY49" i="18"/>
  <c r="AL48" i="10" s="1"/>
  <c r="AY97" i="18"/>
  <c r="AL96" i="10" s="1"/>
  <c r="BA263" i="18"/>
  <c r="AC262" i="10" s="1"/>
  <c r="AO262" i="10" s="1"/>
  <c r="AY35" i="18"/>
  <c r="AL34" i="10" s="1"/>
  <c r="AY256" i="18"/>
  <c r="AL255" i="10" s="1"/>
  <c r="BA259" i="18"/>
  <c r="AC258" i="10" s="1"/>
  <c r="AO258" i="10" s="1"/>
  <c r="AY37" i="18"/>
  <c r="AL36" i="10" s="1"/>
  <c r="BA156" i="18"/>
  <c r="AC155" i="10" s="1"/>
  <c r="AO155" i="10" s="1"/>
  <c r="AY241" i="18"/>
  <c r="AL240" i="10" s="1"/>
  <c r="AY31" i="18"/>
  <c r="AL30" i="10" s="1"/>
  <c r="AY293" i="18"/>
  <c r="AL292" i="10" s="1"/>
  <c r="AY16" i="18"/>
  <c r="AL15" i="10" s="1"/>
  <c r="BA63" i="18"/>
  <c r="AC62" i="10" s="1"/>
  <c r="AO62" i="10" s="1"/>
  <c r="AY144" i="18"/>
  <c r="AL143" i="10" s="1"/>
  <c r="BA191" i="18"/>
  <c r="AC190" i="10" s="1"/>
  <c r="AO190" i="10" s="1"/>
  <c r="AY17" i="18"/>
  <c r="AL16" i="10" s="1"/>
  <c r="AY141" i="18"/>
  <c r="AL140" i="10" s="1"/>
  <c r="BA200" i="18"/>
  <c r="AC199" i="10" s="1"/>
  <c r="AO199" i="10" s="1"/>
  <c r="AY260" i="18"/>
  <c r="AL259" i="10" s="1"/>
  <c r="BA311" i="18"/>
  <c r="AC310" i="10" s="1"/>
  <c r="AO310" i="10" s="1"/>
  <c r="BA299" i="18"/>
  <c r="AC298" i="10" s="1"/>
  <c r="AO298" i="10" s="1"/>
  <c r="BA248" i="18"/>
  <c r="AC247" i="10" s="1"/>
  <c r="AO247" i="10" s="1"/>
  <c r="AY272" i="18"/>
  <c r="AL271" i="10" s="1"/>
  <c r="AY21" i="18"/>
  <c r="AL20" i="10" s="1"/>
  <c r="BA184" i="18"/>
  <c r="AC183" i="10" s="1"/>
  <c r="AO183" i="10" s="1"/>
  <c r="AY151" i="18"/>
  <c r="AL150" i="10" s="1"/>
  <c r="AY60" i="18"/>
  <c r="AL59" i="10" s="1"/>
  <c r="BA107" i="18"/>
  <c r="AC106" i="10" s="1"/>
  <c r="AO106" i="10" s="1"/>
  <c r="AY188" i="18"/>
  <c r="AL187" i="10" s="1"/>
  <c r="AY288" i="18"/>
  <c r="AL287" i="10" s="1"/>
  <c r="AY345" i="18"/>
  <c r="AL344" i="10" s="1"/>
  <c r="BA220" i="18"/>
  <c r="AC219" i="10" s="1"/>
  <c r="AO219" i="10" s="1"/>
  <c r="AY285" i="18"/>
  <c r="AL284" i="10" s="1"/>
  <c r="BA228" i="18"/>
  <c r="AC227" i="10" s="1"/>
  <c r="AO227" i="10" s="1"/>
  <c r="AY19" i="18"/>
  <c r="AL18" i="10" s="1"/>
  <c r="BA271" i="18"/>
  <c r="AC270" i="10" s="1"/>
  <c r="AO270" i="10" s="1"/>
  <c r="AY233" i="18"/>
  <c r="AL232" i="10" s="1"/>
  <c r="AY333" i="18"/>
  <c r="AL332" i="10" s="1"/>
  <c r="BA315" i="18"/>
  <c r="AC314" i="10" s="1"/>
  <c r="AO314" i="10" s="1"/>
  <c r="AY175" i="18"/>
  <c r="AL174" i="10" s="1"/>
  <c r="AY40" i="18"/>
  <c r="AL39" i="10" s="1"/>
  <c r="BA87" i="18"/>
  <c r="AC86" i="10" s="1"/>
  <c r="AO86" i="10" s="1"/>
  <c r="AY168" i="18"/>
  <c r="AL167" i="10" s="1"/>
  <c r="BA215" i="18"/>
  <c r="AC214" i="10" s="1"/>
  <c r="AO214" i="10" s="1"/>
  <c r="BA12" i="18"/>
  <c r="AC11" i="10" s="1"/>
  <c r="AO11" i="10" s="1"/>
  <c r="AY57" i="18"/>
  <c r="AL56" i="10" s="1"/>
  <c r="AY129" i="18"/>
  <c r="AL128" i="10" s="1"/>
  <c r="AY205" i="18"/>
  <c r="AL204" i="10" s="1"/>
  <c r="AY11" i="18"/>
  <c r="AL10" i="10" s="1"/>
  <c r="BA264" i="18"/>
  <c r="AC263" i="10" s="1"/>
  <c r="AO263" i="10" s="1"/>
  <c r="BA334" i="18"/>
  <c r="AC333" i="10" s="1"/>
  <c r="AO333" i="10" s="1"/>
  <c r="AY316" i="18"/>
  <c r="AL315" i="10" s="1"/>
  <c r="BA306" i="18"/>
  <c r="AC305" i="10" s="1"/>
  <c r="AO305" i="10" s="1"/>
  <c r="BA294" i="18"/>
  <c r="AC293" i="10" s="1"/>
  <c r="AO293" i="10" s="1"/>
  <c r="AY284" i="18"/>
  <c r="AL283" i="10" s="1"/>
  <c r="BA270" i="18"/>
  <c r="AC269" i="10" s="1"/>
  <c r="AO269" i="10" s="1"/>
  <c r="AY259" i="18"/>
  <c r="AL258" i="10" s="1"/>
  <c r="AY234" i="18"/>
  <c r="AL233" i="10" s="1"/>
  <c r="AY190" i="18"/>
  <c r="AL189" i="10" s="1"/>
  <c r="BA222" i="18"/>
  <c r="AC221" i="10" s="1"/>
  <c r="AO221" i="10" s="1"/>
  <c r="BA150" i="18"/>
  <c r="AC149" i="10" s="1"/>
  <c r="AO149" i="10" s="1"/>
  <c r="BA157" i="18"/>
  <c r="AC156" i="10" s="1"/>
  <c r="AO156" i="10" s="1"/>
  <c r="BA142" i="18"/>
  <c r="AC141" i="10" s="1"/>
  <c r="AO141" i="10" s="1"/>
  <c r="BA133" i="18"/>
  <c r="AC132" i="10" s="1"/>
  <c r="AO132" i="10" s="1"/>
  <c r="AY142" i="18"/>
  <c r="AL141" i="10" s="1"/>
  <c r="BA129" i="18"/>
  <c r="AC128" i="10" s="1"/>
  <c r="AO128" i="10" s="1"/>
  <c r="AY122" i="18"/>
  <c r="AL121" i="10" s="1"/>
  <c r="BA69" i="18"/>
  <c r="AC68" i="10" s="1"/>
  <c r="AO68" i="10" s="1"/>
  <c r="BA81" i="18"/>
  <c r="AC80" i="10" s="1"/>
  <c r="AO80" i="10" s="1"/>
  <c r="AY74" i="18"/>
  <c r="AL73" i="10" s="1"/>
  <c r="BA70" i="18"/>
  <c r="AC69" i="10" s="1"/>
  <c r="AO69" i="10" s="1"/>
  <c r="BA66" i="18"/>
  <c r="AC65" i="10" s="1"/>
  <c r="AO65" i="10" s="1"/>
  <c r="BA62" i="18"/>
  <c r="AC61" i="10" s="1"/>
  <c r="AO61" i="10" s="1"/>
  <c r="BA46" i="18"/>
  <c r="AC45" i="10" s="1"/>
  <c r="AO45" i="10" s="1"/>
  <c r="BA41" i="18"/>
  <c r="AC40" i="10" s="1"/>
  <c r="AO40" i="10" s="1"/>
  <c r="BA25" i="18"/>
  <c r="AC24" i="10" s="1"/>
  <c r="AO24" i="10" s="1"/>
  <c r="AY7" i="18"/>
  <c r="AL6" i="10" s="1"/>
  <c r="BA287" i="18"/>
  <c r="AC286" i="10" s="1"/>
  <c r="AO286" i="10" s="1"/>
  <c r="BA51" i="18"/>
  <c r="AC50" i="10" s="1"/>
  <c r="AO50" i="10" s="1"/>
  <c r="AY132" i="18"/>
  <c r="AL131" i="10" s="1"/>
  <c r="BA179" i="18"/>
  <c r="AC178" i="10" s="1"/>
  <c r="AO178" i="10" s="1"/>
  <c r="BA243" i="18"/>
  <c r="AC242" i="10" s="1"/>
  <c r="AO242" i="10" s="1"/>
  <c r="AY67" i="18"/>
  <c r="AL66" i="10" s="1"/>
  <c r="AY263" i="18"/>
  <c r="AL262" i="10" s="1"/>
  <c r="BA96" i="18"/>
  <c r="AC95" i="10" s="1"/>
  <c r="AO95" i="10" s="1"/>
  <c r="AY157" i="18"/>
  <c r="AL156" i="10" s="1"/>
  <c r="AY269" i="18"/>
  <c r="AL268" i="10" s="1"/>
  <c r="AY63" i="18"/>
  <c r="AL62" i="10" s="1"/>
  <c r="AY325" i="18"/>
  <c r="AL324" i="10" s="1"/>
  <c r="AY64" i="18"/>
  <c r="AL63" i="10" s="1"/>
  <c r="BA111" i="18"/>
  <c r="AC110" i="10" s="1"/>
  <c r="AO110" i="10" s="1"/>
  <c r="AY192" i="18"/>
  <c r="AL191" i="10" s="1"/>
  <c r="AY201" i="18"/>
  <c r="AL200" i="10" s="1"/>
  <c r="BA337" i="18"/>
  <c r="AC336" i="10" s="1"/>
  <c r="AO336" i="10" s="1"/>
  <c r="AY27" i="18"/>
  <c r="AL26" i="10" s="1"/>
  <c r="BA280" i="18"/>
  <c r="AC279" i="10" s="1"/>
  <c r="AO279" i="10" s="1"/>
  <c r="AY101" i="18"/>
  <c r="AL100" i="10" s="1"/>
  <c r="BA124" i="18"/>
  <c r="AC123" i="10" s="1"/>
  <c r="AO123" i="10" s="1"/>
  <c r="BA327" i="18"/>
  <c r="AC326" i="10" s="1"/>
  <c r="AO326" i="10" s="1"/>
  <c r="AY319" i="18"/>
  <c r="AL318" i="10" s="1"/>
  <c r="AY183" i="18"/>
  <c r="AL182" i="10" s="1"/>
  <c r="BA27" i="18"/>
  <c r="AC26" i="10" s="1"/>
  <c r="AO26" i="10" s="1"/>
  <c r="AY108" i="18"/>
  <c r="AL107" i="10" s="1"/>
  <c r="BA155" i="18"/>
  <c r="AC154" i="10" s="1"/>
  <c r="AO154" i="10" s="1"/>
  <c r="BA275" i="18"/>
  <c r="AC274" i="10" s="1"/>
  <c r="AO274" i="10" s="1"/>
  <c r="BA52" i="18"/>
  <c r="AC51" i="10" s="1"/>
  <c r="AO51" i="10" s="1"/>
  <c r="BA100" i="18"/>
  <c r="AC99" i="10" s="1"/>
  <c r="AO99" i="10" s="1"/>
  <c r="AY221" i="18"/>
  <c r="AL220" i="10" s="1"/>
  <c r="AY51" i="18"/>
  <c r="AL50" i="10" s="1"/>
  <c r="AY33" i="18"/>
  <c r="AL32" i="10" s="1"/>
  <c r="BA72" i="18"/>
  <c r="AC71" i="10" s="1"/>
  <c r="AO71" i="10" s="1"/>
  <c r="BA152" i="18"/>
  <c r="AC151" i="10" s="1"/>
  <c r="AO151" i="10" s="1"/>
  <c r="AY213" i="18"/>
  <c r="AL212" i="10" s="1"/>
  <c r="BA352" i="18"/>
  <c r="AC351" i="10" s="1"/>
  <c r="AO351" i="10" s="1"/>
  <c r="BA331" i="18"/>
  <c r="AC330" i="10" s="1"/>
  <c r="AO330" i="10" s="1"/>
  <c r="AY207" i="18"/>
  <c r="AL206" i="10" s="1"/>
  <c r="BA7" i="18"/>
  <c r="AC6" i="10" s="1"/>
  <c r="AO6" i="10" s="1"/>
  <c r="AY88" i="18"/>
  <c r="AL87" i="10" s="1"/>
  <c r="BA135" i="18"/>
  <c r="AC134" i="10" s="1"/>
  <c r="AO134" i="10" s="1"/>
  <c r="AY216" i="18"/>
  <c r="AL215" i="10" s="1"/>
  <c r="AY13" i="18"/>
  <c r="AL12" i="10" s="1"/>
  <c r="BA188" i="18"/>
  <c r="AC187" i="10" s="1"/>
  <c r="AO187" i="10" s="1"/>
  <c r="BA308" i="18"/>
  <c r="AC307" i="10" s="1"/>
  <c r="AO307" i="10" s="1"/>
  <c r="AY43" i="18"/>
  <c r="AL42" i="10" s="1"/>
  <c r="BA296" i="18"/>
  <c r="AC295" i="10" s="1"/>
  <c r="AO295" i="10" s="1"/>
  <c r="BA314" i="18"/>
  <c r="AC313" i="10" s="1"/>
  <c r="AO313" i="10" s="1"/>
  <c r="BA342" i="18"/>
  <c r="AC341" i="10" s="1"/>
  <c r="AO341" i="10" s="1"/>
  <c r="AY318" i="18"/>
  <c r="AL317" i="10" s="1"/>
  <c r="AY310" i="18"/>
  <c r="AL309" i="10" s="1"/>
  <c r="AY282" i="18"/>
  <c r="AL281" i="10" s="1"/>
  <c r="AY266" i="18"/>
  <c r="AL265" i="10" s="1"/>
  <c r="BA234" i="18"/>
  <c r="AC233" i="10" s="1"/>
  <c r="AO233" i="10" s="1"/>
  <c r="BA197" i="18"/>
  <c r="AC196" i="10" s="1"/>
  <c r="AO196" i="10" s="1"/>
  <c r="BA237" i="18"/>
  <c r="AC236" i="10" s="1"/>
  <c r="AO236" i="10" s="1"/>
  <c r="BA217" i="18"/>
  <c r="AC216" i="10" s="1"/>
  <c r="AO216" i="10" s="1"/>
  <c r="AY150" i="18"/>
  <c r="AL149" i="10" s="1"/>
  <c r="AY146" i="18"/>
  <c r="AL145" i="10" s="1"/>
  <c r="BA182" i="18"/>
  <c r="AC181" i="10" s="1"/>
  <c r="AO181" i="10" s="1"/>
  <c r="BA137" i="18"/>
  <c r="AC136" i="10" s="1"/>
  <c r="AO136" i="10" s="1"/>
  <c r="BA57" i="18"/>
  <c r="AC56" i="10" s="1"/>
  <c r="AO56" i="10" s="1"/>
  <c r="AY38" i="18"/>
  <c r="AL37" i="10" s="1"/>
  <c r="BA21" i="18"/>
  <c r="AC20" i="10" s="1"/>
  <c r="AO20" i="10" s="1"/>
  <c r="AY39" i="18"/>
  <c r="AL38" i="10" s="1"/>
  <c r="AY52" i="18"/>
  <c r="AL51" i="10" s="1"/>
  <c r="BA99" i="18"/>
  <c r="AC98" i="10" s="1"/>
  <c r="AO98" i="10" s="1"/>
  <c r="AY180" i="18"/>
  <c r="AL179" i="10" s="1"/>
  <c r="AY247" i="18"/>
  <c r="AL246" i="10" s="1"/>
  <c r="BA260" i="18"/>
  <c r="AC259" i="10" s="1"/>
  <c r="AO259" i="10" s="1"/>
  <c r="AY99" i="18"/>
  <c r="AL98" i="10" s="1"/>
  <c r="BA316" i="18"/>
  <c r="AC315" i="10" s="1"/>
  <c r="AO315" i="10" s="1"/>
  <c r="BA301" i="18"/>
  <c r="AC300" i="10" s="1"/>
  <c r="AO300" i="10" s="1"/>
  <c r="BA48" i="18"/>
  <c r="AC47" i="10" s="1"/>
  <c r="AO47" i="10" s="1"/>
  <c r="AY305" i="18"/>
  <c r="AL304" i="10" s="1"/>
  <c r="AY95" i="18"/>
  <c r="AL94" i="10" s="1"/>
  <c r="BA31" i="18"/>
  <c r="AC30" i="10" s="1"/>
  <c r="AO30" i="10" s="1"/>
  <c r="AY112" i="18"/>
  <c r="AL111" i="10" s="1"/>
  <c r="BA159" i="18"/>
  <c r="AC158" i="10" s="1"/>
  <c r="AO158" i="10" s="1"/>
  <c r="BA317" i="18"/>
  <c r="AC316" i="10" s="1"/>
  <c r="AO316" i="10" s="1"/>
  <c r="AY29" i="18"/>
  <c r="AL28" i="10" s="1"/>
  <c r="AY125" i="18"/>
  <c r="AL124" i="10" s="1"/>
  <c r="AY308" i="18"/>
  <c r="AL307" i="10" s="1"/>
  <c r="AY59" i="18"/>
  <c r="AL58" i="10" s="1"/>
  <c r="BA312" i="18"/>
  <c r="AC311" i="10" s="1"/>
  <c r="AO311" i="10" s="1"/>
  <c r="AY281" i="18"/>
  <c r="AL280" i="10" s="1"/>
  <c r="BA28" i="18"/>
  <c r="AC27" i="10" s="1"/>
  <c r="AO27" i="10" s="1"/>
  <c r="BA272" i="18"/>
  <c r="AC271" i="10" s="1"/>
  <c r="AO271" i="10" s="1"/>
  <c r="AY257" i="18"/>
  <c r="AL256" i="10" s="1"/>
  <c r="AY335" i="18"/>
  <c r="AL334" i="10" s="1"/>
  <c r="AY215" i="18"/>
  <c r="AL214" i="10" s="1"/>
  <c r="BA344" i="18"/>
  <c r="AC343" i="10" s="1"/>
  <c r="AO343" i="10" s="1"/>
  <c r="AY28" i="18"/>
  <c r="AL27" i="10" s="1"/>
  <c r="BA75" i="18"/>
  <c r="AC74" i="10" s="1"/>
  <c r="AO74" i="10" s="1"/>
  <c r="AY156" i="18"/>
  <c r="AL155" i="10" s="1"/>
  <c r="BA203" i="18"/>
  <c r="AC202" i="10" s="1"/>
  <c r="AO202" i="10" s="1"/>
  <c r="AY297" i="18"/>
  <c r="AL296" i="10" s="1"/>
  <c r="AY279" i="18"/>
  <c r="AL278" i="10" s="1"/>
  <c r="BA320" i="18"/>
  <c r="AC319" i="10" s="1"/>
  <c r="AO319" i="10" s="1"/>
  <c r="BA292" i="18"/>
  <c r="AC291" i="10" s="1"/>
  <c r="AO291" i="10" s="1"/>
  <c r="AY83" i="18"/>
  <c r="AL82" i="10" s="1"/>
  <c r="AY153" i="18"/>
  <c r="AL152" i="10" s="1"/>
  <c r="BA224" i="18"/>
  <c r="AC223" i="10" s="1"/>
  <c r="AO223" i="10" s="1"/>
  <c r="BA341" i="18"/>
  <c r="AC340" i="10" s="1"/>
  <c r="AO340" i="10" s="1"/>
  <c r="AY245" i="18"/>
  <c r="AL244" i="10" s="1"/>
  <c r="AY8" i="18"/>
  <c r="AL7" i="10" s="1"/>
  <c r="BA55" i="18"/>
  <c r="AC54" i="10" s="1"/>
  <c r="AO54" i="10" s="1"/>
  <c r="AY136" i="18"/>
  <c r="AL135" i="10" s="1"/>
  <c r="BA183" i="18"/>
  <c r="AC182" i="10" s="1"/>
  <c r="AO182" i="10" s="1"/>
  <c r="AY224" i="18"/>
  <c r="AL223" i="10" s="1"/>
  <c r="BA348" i="18"/>
  <c r="AC347" i="10" s="1"/>
  <c r="AO347" i="10" s="1"/>
  <c r="BA92" i="18"/>
  <c r="AC91" i="10" s="1"/>
  <c r="AO91" i="10" s="1"/>
  <c r="BA136" i="18"/>
  <c r="AC135" i="10" s="1"/>
  <c r="AO135" i="10" s="1"/>
  <c r="AY189" i="18"/>
  <c r="AL188" i="10" s="1"/>
  <c r="BA212" i="18"/>
  <c r="AC211" i="10" s="1"/>
  <c r="AO211" i="10" s="1"/>
  <c r="BA231" i="18"/>
  <c r="AC230" i="10" s="1"/>
  <c r="AO230" i="10" s="1"/>
  <c r="AY353" i="18"/>
  <c r="AL352" i="10" s="1"/>
  <c r="AY75" i="18"/>
  <c r="AL74" i="10" s="1"/>
  <c r="BA328" i="18"/>
  <c r="AC327" i="10" s="1"/>
  <c r="AO327" i="10" s="1"/>
  <c r="AY350" i="18"/>
  <c r="AL349" i="10" s="1"/>
  <c r="AY323" i="18"/>
  <c r="AL322" i="10" s="1"/>
  <c r="BA326" i="18"/>
  <c r="AC325" i="10" s="1"/>
  <c r="AO325" i="10" s="1"/>
  <c r="AY306" i="18"/>
  <c r="AL305" i="10" s="1"/>
  <c r="AY290" i="18"/>
  <c r="AL289" i="10" s="1"/>
  <c r="BA265" i="18"/>
  <c r="AC264" i="10" s="1"/>
  <c r="AO264" i="10" s="1"/>
  <c r="BA281" i="18"/>
  <c r="AC280" i="10" s="1"/>
  <c r="AO280" i="10" s="1"/>
  <c r="AY258" i="18"/>
  <c r="AL257" i="10" s="1"/>
  <c r="BA254" i="18"/>
  <c r="AC253" i="10" s="1"/>
  <c r="AO253" i="10" s="1"/>
  <c r="AY230" i="18"/>
  <c r="AL229" i="10" s="1"/>
  <c r="AY248" i="18"/>
  <c r="AL247" i="10" s="1"/>
  <c r="AY238" i="18"/>
  <c r="AL237" i="10" s="1"/>
  <c r="AY232" i="18"/>
  <c r="AL231" i="10" s="1"/>
  <c r="BA230" i="18"/>
  <c r="AC229" i="10" s="1"/>
  <c r="AO229" i="10" s="1"/>
  <c r="BA205" i="18"/>
  <c r="AC204" i="10" s="1"/>
  <c r="AO204" i="10" s="1"/>
  <c r="AY198" i="18"/>
  <c r="AL197" i="10" s="1"/>
  <c r="BA189" i="18"/>
  <c r="AC188" i="10" s="1"/>
  <c r="AO188" i="10" s="1"/>
  <c r="BA190" i="18"/>
  <c r="AC189" i="10" s="1"/>
  <c r="AO189" i="10" s="1"/>
  <c r="AY186" i="18"/>
  <c r="AL185" i="10" s="1"/>
  <c r="AY134" i="18"/>
  <c r="AL133" i="10" s="1"/>
  <c r="AY130" i="18"/>
  <c r="AL129" i="10" s="1"/>
  <c r="BA58" i="18"/>
  <c r="AC57" i="10" s="1"/>
  <c r="AO57" i="10" s="1"/>
  <c r="AY54" i="18"/>
  <c r="AL53" i="10" s="1"/>
  <c r="BA38" i="18"/>
  <c r="AC37" i="10" s="1"/>
  <c r="AO37" i="10" s="1"/>
  <c r="BA9" i="18"/>
  <c r="AC8" i="10" s="1"/>
  <c r="AO8" i="10" s="1"/>
  <c r="BA34" i="18"/>
  <c r="AC33" i="10" s="1"/>
  <c r="AO33" i="10" s="1"/>
  <c r="AY10" i="18"/>
  <c r="AL9" i="10" s="1"/>
  <c r="BA30" i="18"/>
  <c r="AC29" i="10" s="1"/>
  <c r="AO29" i="10" s="1"/>
  <c r="AY71" i="18"/>
  <c r="AL70" i="10" s="1"/>
  <c r="BA19" i="18"/>
  <c r="AC18" i="10" s="1"/>
  <c r="AO18" i="10" s="1"/>
  <c r="AY100" i="18"/>
  <c r="AL99" i="10" s="1"/>
  <c r="BA147" i="18"/>
  <c r="AC146" i="10" s="1"/>
  <c r="AO146" i="10" s="1"/>
  <c r="BA76" i="18"/>
  <c r="AC75" i="10" s="1"/>
  <c r="AO75" i="10" s="1"/>
  <c r="AY244" i="18"/>
  <c r="AL243" i="10" s="1"/>
  <c r="AY131" i="18"/>
  <c r="AL130" i="10" s="1"/>
  <c r="AY320" i="18"/>
  <c r="AL319" i="10" s="1"/>
  <c r="BA339" i="18"/>
  <c r="AC338" i="10" s="1"/>
  <c r="AO338" i="10" s="1"/>
  <c r="BA304" i="18"/>
  <c r="AC303" i="10" s="1"/>
  <c r="AO303" i="10" s="1"/>
  <c r="AY127" i="18"/>
  <c r="AL126" i="10" s="1"/>
  <c r="BA255" i="18"/>
  <c r="AC254" i="10" s="1"/>
  <c r="AO254" i="10" s="1"/>
  <c r="AY32" i="18"/>
  <c r="AL31" i="10" s="1"/>
  <c r="BA79" i="18"/>
  <c r="AC78" i="10" s="1"/>
  <c r="AO78" i="10" s="1"/>
  <c r="AY160" i="18"/>
  <c r="AL159" i="10" s="1"/>
  <c r="BA207" i="18"/>
  <c r="AC206" i="10" s="1"/>
  <c r="AO206" i="10" s="1"/>
  <c r="AY185" i="18"/>
  <c r="AL184" i="10" s="1"/>
  <c r="BA208" i="18"/>
  <c r="AC207" i="10" s="1"/>
  <c r="AO207" i="10" s="1"/>
  <c r="BA276" i="18"/>
  <c r="AC275" i="10" s="1"/>
  <c r="AO275" i="10" s="1"/>
  <c r="AY91" i="18"/>
  <c r="AL90" i="10" s="1"/>
  <c r="BA108" i="18"/>
  <c r="AC107" i="10" s="1"/>
  <c r="AO107" i="10" s="1"/>
  <c r="AY169" i="18"/>
  <c r="AL168" i="10" s="1"/>
  <c r="AY351" i="18"/>
  <c r="AL350" i="10" s="1"/>
  <c r="BA223" i="18"/>
  <c r="AC222" i="10" s="1"/>
  <c r="AO222" i="10" s="1"/>
  <c r="AY76" i="18"/>
  <c r="AL75" i="10" s="1"/>
  <c r="BA123" i="18"/>
  <c r="AC122" i="10" s="1"/>
  <c r="AO122" i="10" s="1"/>
  <c r="AY204" i="18"/>
  <c r="AL203" i="10" s="1"/>
  <c r="BA291" i="18"/>
  <c r="AC290" i="10" s="1"/>
  <c r="AO290" i="10" s="1"/>
  <c r="AY115" i="18"/>
  <c r="AL114" i="10" s="1"/>
  <c r="BA284" i="18"/>
  <c r="AC283" i="10" s="1"/>
  <c r="AO283" i="10" s="1"/>
  <c r="BA40" i="18"/>
  <c r="AC39" i="10" s="1"/>
  <c r="AO39" i="10" s="1"/>
  <c r="AY93" i="18"/>
  <c r="AL92" i="10" s="1"/>
  <c r="AY273" i="18"/>
  <c r="AL272" i="10" s="1"/>
  <c r="AY15" i="18"/>
  <c r="AL14" i="10" s="1"/>
  <c r="AY277" i="18"/>
  <c r="AL276" i="10" s="1"/>
  <c r="AY56" i="18"/>
  <c r="AL55" i="10" s="1"/>
  <c r="BA103" i="18"/>
  <c r="AC102" i="10" s="1"/>
  <c r="AO102" i="10" s="1"/>
  <c r="AY184" i="18"/>
  <c r="AL183" i="10" s="1"/>
  <c r="AY352" i="18"/>
  <c r="AL351" i="10" s="1"/>
  <c r="BA20" i="18"/>
  <c r="AC19" i="10" s="1"/>
  <c r="AO19" i="10" s="1"/>
  <c r="AY137" i="18"/>
  <c r="AL136" i="10" s="1"/>
  <c r="BA321" i="18"/>
  <c r="AC320" i="10" s="1"/>
  <c r="AO320" i="10" s="1"/>
  <c r="AY255" i="18"/>
  <c r="AL254" i="10" s="1"/>
  <c r="AY107" i="18"/>
  <c r="AL106" i="10" s="1"/>
  <c r="BA239" i="18"/>
  <c r="AC238" i="10" s="1"/>
  <c r="AO238" i="10" s="1"/>
  <c r="AY240" i="18"/>
  <c r="AL239" i="10" s="1"/>
  <c r="BA24" i="18"/>
  <c r="AC23" i="10" s="1"/>
  <c r="AO23" i="10" s="1"/>
  <c r="AY121" i="18"/>
  <c r="AL120" i="10" s="1"/>
  <c r="BA346" i="18"/>
  <c r="AC345" i="10" s="1"/>
  <c r="AO345" i="10" s="1"/>
  <c r="AY326" i="18"/>
  <c r="AL325" i="10" s="1"/>
  <c r="AY294" i="18"/>
  <c r="AL293" i="10" s="1"/>
  <c r="BA297" i="18"/>
  <c r="AC296" i="10" s="1"/>
  <c r="AO296" i="10" s="1"/>
  <c r="BA274" i="18"/>
  <c r="AC273" i="10" s="1"/>
  <c r="AO273" i="10" s="1"/>
  <c r="BA250" i="18"/>
  <c r="AC249" i="10" s="1"/>
  <c r="AO249" i="10" s="1"/>
  <c r="BA266" i="18"/>
  <c r="AC265" i="10" s="1"/>
  <c r="AO265" i="10" s="1"/>
  <c r="AY243" i="18"/>
  <c r="AL242" i="10" s="1"/>
  <c r="AY227" i="18"/>
  <c r="AL226" i="10" s="1"/>
  <c r="AY226" i="18"/>
  <c r="AL225" i="10" s="1"/>
  <c r="AY194" i="18"/>
  <c r="AL193" i="10" s="1"/>
  <c r="BA185" i="18"/>
  <c r="AC184" i="10" s="1"/>
  <c r="AO184" i="10" s="1"/>
  <c r="AY178" i="18"/>
  <c r="AL177" i="10" s="1"/>
  <c r="BA177" i="18"/>
  <c r="AC176" i="10" s="1"/>
  <c r="AO176" i="10" s="1"/>
  <c r="AY170" i="18"/>
  <c r="AL169" i="10" s="1"/>
  <c r="BA126" i="18"/>
  <c r="AC125" i="10" s="1"/>
  <c r="AO125" i="10" s="1"/>
  <c r="AY126" i="18"/>
  <c r="AL125" i="10" s="1"/>
  <c r="AY106" i="18"/>
  <c r="AL105" i="10" s="1"/>
  <c r="BA53" i="18"/>
  <c r="AC52" i="10" s="1"/>
  <c r="AO52" i="10" s="1"/>
  <c r="AY58" i="18"/>
  <c r="AL57" i="10" s="1"/>
  <c r="BA54" i="18"/>
  <c r="AC53" i="10" s="1"/>
  <c r="AO53" i="10" s="1"/>
  <c r="BA45" i="18"/>
  <c r="AC44" i="10" s="1"/>
  <c r="AO44" i="10" s="1"/>
  <c r="BA13" i="18"/>
  <c r="AC12" i="10" s="1"/>
  <c r="AO12" i="10" s="1"/>
  <c r="AY6" i="18"/>
  <c r="AL5" i="10" s="1"/>
  <c r="BA29" i="18"/>
  <c r="AC28" i="10" s="1"/>
  <c r="AO28" i="10" s="1"/>
  <c r="AY14" i="18"/>
  <c r="AL13" i="10" s="1"/>
  <c r="BA37" i="18"/>
  <c r="AC36" i="10" s="1"/>
  <c r="AO36" i="10" s="1"/>
  <c r="AY30" i="18"/>
  <c r="AL29" i="10" s="1"/>
  <c r="AY103" i="18"/>
  <c r="AL102" i="10" s="1"/>
  <c r="AY20" i="18"/>
  <c r="AL19" i="10" s="1"/>
  <c r="BA67" i="18"/>
  <c r="AC66" i="10" s="1"/>
  <c r="AO66" i="10" s="1"/>
  <c r="AY148" i="18"/>
  <c r="AL147" i="10" s="1"/>
  <c r="BA195" i="18"/>
  <c r="AC194" i="10" s="1"/>
  <c r="AO194" i="10" s="1"/>
  <c r="BA252" i="18"/>
  <c r="AC251" i="10" s="1"/>
  <c r="AO251" i="10" s="1"/>
  <c r="AY77" i="18"/>
  <c r="AL76" i="10" s="1"/>
  <c r="BA164" i="18"/>
  <c r="AC163" i="10" s="1"/>
  <c r="AO163" i="10" s="1"/>
  <c r="BA324" i="18"/>
  <c r="AC323" i="10" s="1"/>
  <c r="AO323" i="10" s="1"/>
  <c r="AY163" i="18"/>
  <c r="AL162" i="10" s="1"/>
  <c r="AY343" i="18"/>
  <c r="AL342" i="10" s="1"/>
  <c r="AY61" i="18"/>
  <c r="AL60" i="10" s="1"/>
  <c r="BA229" i="18"/>
  <c r="AC228" i="10" s="1"/>
  <c r="AO228" i="10" s="1"/>
  <c r="AY159" i="18"/>
  <c r="AL158" i="10" s="1"/>
  <c r="BA335" i="18"/>
  <c r="AC334" i="10" s="1"/>
  <c r="AO334" i="10" s="1"/>
  <c r="AY80" i="18"/>
  <c r="AL79" i="10" s="1"/>
  <c r="BA127" i="18"/>
  <c r="AC126" i="10" s="1"/>
  <c r="AO126" i="10" s="1"/>
  <c r="AY208" i="18"/>
  <c r="AL207" i="10" s="1"/>
  <c r="BA60" i="18"/>
  <c r="AC59" i="10" s="1"/>
  <c r="AO59" i="10" s="1"/>
  <c r="BA132" i="18"/>
  <c r="AC131" i="10" s="1"/>
  <c r="AO131" i="10" s="1"/>
  <c r="AY209" i="18"/>
  <c r="AL208" i="10" s="1"/>
  <c r="AY317" i="18"/>
  <c r="AL316" i="10" s="1"/>
  <c r="AY123" i="18"/>
  <c r="AL122" i="10" s="1"/>
  <c r="BA303" i="18"/>
  <c r="AC302" i="10" s="1"/>
  <c r="AO302" i="10" s="1"/>
  <c r="BA332" i="18"/>
  <c r="AC331" i="10" s="1"/>
  <c r="AO331" i="10" s="1"/>
  <c r="AY53" i="18"/>
  <c r="AL52" i="10" s="1"/>
  <c r="AY109" i="18"/>
  <c r="AL108" i="10" s="1"/>
  <c r="AY349" i="18"/>
  <c r="AL348" i="10" s="1"/>
  <c r="AY321" i="18"/>
  <c r="AL320" i="10" s="1"/>
  <c r="AY23" i="18"/>
  <c r="AL22" i="10" s="1"/>
  <c r="BA43" i="18"/>
  <c r="AC42" i="10" s="1"/>
  <c r="AO42" i="10" s="1"/>
  <c r="AY124" i="18"/>
  <c r="AL123" i="10" s="1"/>
  <c r="BA171" i="18"/>
  <c r="AC170" i="10" s="1"/>
  <c r="AO170" i="10" s="1"/>
  <c r="AY295" i="18"/>
  <c r="AL294" i="10" s="1"/>
  <c r="AY73" i="18"/>
  <c r="AL72" i="10" s="1"/>
  <c r="AY161" i="18"/>
  <c r="AL160" i="10" s="1"/>
  <c r="BA247" i="18"/>
  <c r="AC246" i="10" s="1"/>
  <c r="AO246" i="10" s="1"/>
  <c r="BA267" i="18"/>
  <c r="AC266" i="10" s="1"/>
  <c r="AO266" i="10" s="1"/>
  <c r="AY147" i="18"/>
  <c r="AL146" i="10" s="1"/>
  <c r="AY45" i="18"/>
  <c r="AL44" i="10" s="1"/>
  <c r="BA160" i="18"/>
  <c r="AC159" i="10" s="1"/>
  <c r="AO159" i="10" s="1"/>
  <c r="AY237" i="18"/>
  <c r="AL236" i="10" s="1"/>
  <c r="BA289" i="18"/>
  <c r="AC288" i="10" s="1"/>
  <c r="AO288" i="10" s="1"/>
  <c r="AY47" i="18"/>
  <c r="AL46" i="10" s="1"/>
  <c r="AY309" i="18"/>
  <c r="AL308" i="10" s="1"/>
  <c r="BA23" i="18"/>
  <c r="AC22" i="10" s="1"/>
  <c r="AO22" i="10" s="1"/>
  <c r="AY104" i="18"/>
  <c r="AL103" i="10" s="1"/>
  <c r="BA151" i="18"/>
  <c r="AC150" i="10" s="1"/>
  <c r="AO150" i="10" s="1"/>
  <c r="AY249" i="18"/>
  <c r="AL248" i="10" s="1"/>
  <c r="BA227" i="18"/>
  <c r="AC226" i="10" s="1"/>
  <c r="AO226" i="10" s="1"/>
  <c r="BA196" i="18"/>
  <c r="AC195" i="10" s="1"/>
  <c r="AO195" i="10" s="1"/>
  <c r="AY228" i="18"/>
  <c r="AL227" i="10" s="1"/>
  <c r="AY331" i="18"/>
  <c r="AL330" i="10" s="1"/>
  <c r="BA277" i="18"/>
  <c r="AC276" i="10" s="1"/>
  <c r="AO276" i="10" s="1"/>
  <c r="AY139" i="18"/>
  <c r="AL138" i="10" s="1"/>
  <c r="AY344" i="18"/>
  <c r="AL343" i="10" s="1"/>
  <c r="BA310" i="18"/>
  <c r="AC309" i="10" s="1"/>
  <c r="AO309" i="10" s="1"/>
  <c r="AY298" i="18"/>
  <c r="AL297" i="10" s="1"/>
  <c r="AY291" i="18"/>
  <c r="AL290" i="10" s="1"/>
  <c r="AY302" i="18"/>
  <c r="AL301" i="10" s="1"/>
  <c r="AY280" i="18"/>
  <c r="AL279" i="10" s="1"/>
  <c r="BA282" i="18"/>
  <c r="AC281" i="10" s="1"/>
  <c r="AO281" i="10" s="1"/>
  <c r="BA249" i="18"/>
  <c r="AC248" i="10" s="1"/>
  <c r="AO248" i="10" s="1"/>
  <c r="AY246" i="18"/>
  <c r="AL245" i="10" s="1"/>
  <c r="BA258" i="18"/>
  <c r="AC257" i="10" s="1"/>
  <c r="AO257" i="10" s="1"/>
  <c r="BA242" i="18"/>
  <c r="AC241" i="10" s="1"/>
  <c r="AO241" i="10" s="1"/>
  <c r="AY231" i="18"/>
  <c r="AL230" i="10" s="1"/>
  <c r="BA226" i="18"/>
  <c r="AC225" i="10" s="1"/>
  <c r="AO225" i="10" s="1"/>
  <c r="BA214" i="18"/>
  <c r="AC213" i="10" s="1"/>
  <c r="AO213" i="10" s="1"/>
  <c r="BA173" i="18"/>
  <c r="AC172" i="10" s="1"/>
  <c r="AO172" i="10" s="1"/>
  <c r="AY182" i="18"/>
  <c r="AL181" i="10" s="1"/>
  <c r="BA186" i="18"/>
  <c r="AC185" i="10" s="1"/>
  <c r="AO185" i="10" s="1"/>
  <c r="AY174" i="18"/>
  <c r="AL173" i="10" s="1"/>
  <c r="BA161" i="18"/>
  <c r="AC160" i="10" s="1"/>
  <c r="AO160" i="10" s="1"/>
  <c r="BA114" i="18"/>
  <c r="AC113" i="10" s="1"/>
  <c r="AO113" i="10" s="1"/>
  <c r="BA121" i="18"/>
  <c r="AC120" i="10" s="1"/>
  <c r="AO120" i="10" s="1"/>
  <c r="AY114" i="18"/>
  <c r="AL113" i="10" s="1"/>
  <c r="AY110" i="18"/>
  <c r="AL109" i="10" s="1"/>
  <c r="BA98" i="18"/>
  <c r="AC97" i="10" s="1"/>
  <c r="AO97" i="10" s="1"/>
  <c r="AY62" i="18"/>
  <c r="AL61" i="10" s="1"/>
  <c r="BA94" i="18"/>
  <c r="AC93" i="10" s="1"/>
  <c r="AO93" i="10" s="1"/>
  <c r="BA97" i="18"/>
  <c r="AC96" i="10" s="1"/>
  <c r="AO96" i="10" s="1"/>
  <c r="AY50" i="18"/>
  <c r="AL49" i="10" s="1"/>
  <c r="AY26" i="18"/>
  <c r="AL25" i="10" s="1"/>
  <c r="AY34" i="18"/>
  <c r="AL33" i="10" s="1"/>
  <c r="BA18" i="18"/>
  <c r="AC17" i="10" s="1"/>
  <c r="AO17" i="10" s="1"/>
  <c r="AY135" i="18"/>
  <c r="AL134" i="10" s="1"/>
  <c r="AY68" i="18"/>
  <c r="AL67" i="10" s="1"/>
  <c r="BA115" i="18"/>
  <c r="AC114" i="10" s="1"/>
  <c r="AO114" i="10" s="1"/>
  <c r="AY196" i="18"/>
  <c r="AL195" i="10" s="1"/>
  <c r="AY165" i="18"/>
  <c r="AL164" i="10" s="1"/>
  <c r="AY223" i="18"/>
  <c r="AL222" i="10" s="1"/>
  <c r="AY195" i="18"/>
  <c r="AL194" i="10" s="1"/>
  <c r="AY329" i="18"/>
  <c r="AL328" i="10" s="1"/>
  <c r="BA148" i="18"/>
  <c r="AC147" i="10" s="1"/>
  <c r="AO147" i="10" s="1"/>
  <c r="BA225" i="18"/>
  <c r="AC224" i="10" s="1"/>
  <c r="AO224" i="10" s="1"/>
  <c r="BA251" i="18"/>
  <c r="AC250" i="10" s="1"/>
  <c r="AO250" i="10" s="1"/>
  <c r="AY191" i="18"/>
  <c r="AL190" i="10" s="1"/>
  <c r="BA351" i="18"/>
  <c r="AC350" i="10" s="1"/>
  <c r="AO350" i="10" s="1"/>
  <c r="BA47" i="18"/>
  <c r="AC46" i="10" s="1"/>
  <c r="AO46" i="10" s="1"/>
  <c r="AY128" i="18"/>
  <c r="AL127" i="10" s="1"/>
  <c r="BA175" i="18"/>
  <c r="AC174" i="10" s="1"/>
  <c r="AO174" i="10" s="1"/>
  <c r="BA268" i="18"/>
  <c r="AC267" i="10" s="1"/>
  <c r="AO267" i="10" s="1"/>
  <c r="AY9" i="18"/>
  <c r="AL8" i="10" s="1"/>
  <c r="AY133" i="18"/>
  <c r="AL132" i="10" s="1"/>
  <c r="BA192" i="18"/>
  <c r="AC191" i="10" s="1"/>
  <c r="AO191" i="10" s="1"/>
  <c r="BA340" i="18"/>
  <c r="AC339" i="10" s="1"/>
  <c r="AO339" i="10" s="1"/>
  <c r="AY155" i="18"/>
  <c r="AL154" i="10" s="1"/>
  <c r="BA176" i="18"/>
  <c r="AC175" i="10" s="1"/>
  <c r="AO175" i="10" s="1"/>
  <c r="BA257" i="18"/>
  <c r="AC256" i="10" s="1"/>
  <c r="AO256" i="10" s="1"/>
  <c r="AY55" i="18"/>
  <c r="AL54" i="10" s="1"/>
  <c r="AY44" i="18"/>
  <c r="AL43" i="10" s="1"/>
  <c r="BA91" i="18"/>
  <c r="AC90" i="10" s="1"/>
  <c r="AO90" i="10" s="1"/>
  <c r="AY172" i="18"/>
  <c r="AL171" i="10" s="1"/>
  <c r="BA219" i="18"/>
  <c r="AC218" i="10" s="1"/>
  <c r="AO218" i="10" s="1"/>
  <c r="BA333" i="18"/>
  <c r="AC332" i="10" s="1"/>
  <c r="AO332" i="10" s="1"/>
  <c r="BA279" i="18"/>
  <c r="AC278" i="10" s="1"/>
  <c r="AO278" i="10" s="1"/>
  <c r="AY287" i="18"/>
  <c r="AL286" i="10" s="1"/>
  <c r="AY179" i="18"/>
  <c r="AL178" i="10" s="1"/>
  <c r="AY299" i="18"/>
  <c r="AL298" i="10" s="1"/>
  <c r="AY337" i="18"/>
  <c r="AL336" i="10" s="1"/>
  <c r="AY79" i="18"/>
  <c r="AL78" i="10" s="1"/>
  <c r="AY341" i="18"/>
  <c r="AL340" i="10" s="1"/>
  <c r="AY24" i="18"/>
  <c r="AL23" i="10" s="1"/>
  <c r="BA71" i="18"/>
  <c r="AC70" i="10" s="1"/>
  <c r="AO70" i="10" s="1"/>
  <c r="AY152" i="18"/>
  <c r="AL151" i="10" s="1"/>
  <c r="BA199" i="18"/>
  <c r="AC198" i="10" s="1"/>
  <c r="AO198" i="10" s="1"/>
  <c r="BA307" i="18"/>
  <c r="AC306" i="10" s="1"/>
  <c r="AO306" i="10" s="1"/>
  <c r="BA144" i="18"/>
  <c r="AC143" i="10" s="1"/>
  <c r="AO143" i="10" s="1"/>
  <c r="AY197" i="18"/>
  <c r="AL196" i="10" s="1"/>
  <c r="BA353" i="18"/>
  <c r="AC352" i="10" s="1"/>
  <c r="AO352" i="10" s="1"/>
  <c r="AY171" i="18"/>
  <c r="AL170" i="10" s="1"/>
  <c r="AY342" i="18"/>
  <c r="AL341" i="10" s="1"/>
  <c r="AY328" i="18"/>
  <c r="AL327" i="10" s="1"/>
  <c r="AY334" i="18"/>
  <c r="AL333" i="10" s="1"/>
  <c r="AY339" i="18"/>
  <c r="AL338" i="10" s="1"/>
  <c r="BA318" i="18"/>
  <c r="AC317" i="10" s="1"/>
  <c r="AO317" i="10" s="1"/>
  <c r="AY322" i="18"/>
  <c r="AL321" i="10" s="1"/>
  <c r="BA302" i="18"/>
  <c r="AC301" i="10" s="1"/>
  <c r="AO301" i="10" s="1"/>
  <c r="BA298" i="18"/>
  <c r="AC297" i="10" s="1"/>
  <c r="AO297" i="10" s="1"/>
  <c r="AY275" i="18"/>
  <c r="AL274" i="10" s="1"/>
  <c r="AY254" i="18"/>
  <c r="AL253" i="10" s="1"/>
  <c r="BA253" i="18"/>
  <c r="AC252" i="10" s="1"/>
  <c r="AO252" i="10" s="1"/>
  <c r="BA218" i="18"/>
  <c r="AC217" i="10" s="1"/>
  <c r="AO217" i="10" s="1"/>
  <c r="AY206" i="18"/>
  <c r="AL205" i="10" s="1"/>
  <c r="BA209" i="18"/>
  <c r="AC208" i="10" s="1"/>
  <c r="AO208" i="10" s="1"/>
  <c r="BA170" i="18"/>
  <c r="AC169" i="10" s="1"/>
  <c r="AO169" i="10" s="1"/>
  <c r="BA154" i="18"/>
  <c r="AC153" i="10" s="1"/>
  <c r="AO153" i="10" s="1"/>
  <c r="BA110" i="18"/>
  <c r="AC109" i="10" s="1"/>
  <c r="AO109" i="10" s="1"/>
  <c r="BA141" i="18"/>
  <c r="AC140" i="10" s="1"/>
  <c r="AO140" i="10" s="1"/>
  <c r="BA93" i="18"/>
  <c r="AC92" i="10" s="1"/>
  <c r="AO92" i="10" s="1"/>
  <c r="AY98" i="18"/>
  <c r="AL97" i="10" s="1"/>
  <c r="BA89" i="18"/>
  <c r="AC88" i="10" s="1"/>
  <c r="AO88" i="10" s="1"/>
  <c r="AY94" i="18"/>
  <c r="AL93" i="10" s="1"/>
  <c r="BA90" i="18"/>
  <c r="AC89" i="10" s="1"/>
  <c r="AO89" i="10" s="1"/>
  <c r="AY42" i="18"/>
  <c r="AL41" i="10" s="1"/>
  <c r="BA22" i="18"/>
  <c r="AC21" i="10" s="1"/>
  <c r="AO21" i="10" s="1"/>
  <c r="AY22" i="18"/>
  <c r="AL21" i="10" s="1"/>
  <c r="BA14" i="18"/>
  <c r="AC13" i="10" s="1"/>
  <c r="AO13" i="10" s="1"/>
  <c r="AY167" i="18"/>
  <c r="AL166" i="10" s="1"/>
  <c r="BA35" i="18"/>
  <c r="AC34" i="10" s="1"/>
  <c r="AO34" i="10" s="1"/>
  <c r="AY116" i="18"/>
  <c r="AL115" i="10" s="1"/>
  <c r="BA163" i="18"/>
  <c r="AC162" i="10" s="1"/>
  <c r="AO162" i="10" s="1"/>
  <c r="AY265" i="18"/>
  <c r="AL264" i="10" s="1"/>
  <c r="BA44" i="18"/>
  <c r="AC43" i="10" s="1"/>
  <c r="AO43" i="10" s="1"/>
  <c r="BA84" i="18"/>
  <c r="AC83" i="10" s="1"/>
  <c r="AO83" i="10" s="1"/>
  <c r="BA245" i="18"/>
  <c r="AC244" i="10" s="1"/>
  <c r="AO244" i="10" s="1"/>
  <c r="BA68" i="18"/>
  <c r="AC67" i="10" s="1"/>
  <c r="AO67" i="10" s="1"/>
  <c r="AY149" i="18"/>
  <c r="AL148" i="10" s="1"/>
  <c r="BA216" i="18"/>
  <c r="AC215" i="10" s="1"/>
  <c r="AO215" i="10" s="1"/>
  <c r="AY235" i="18"/>
  <c r="AL234" i="10" s="1"/>
  <c r="AY271" i="18"/>
  <c r="AL270" i="10" s="1"/>
  <c r="AY229" i="18"/>
  <c r="AL228" i="10" s="1"/>
  <c r="AY48" i="18"/>
  <c r="AL47" i="10" s="1"/>
  <c r="BA95" i="18"/>
  <c r="AC94" i="10" s="1"/>
  <c r="AO94" i="10" s="1"/>
  <c r="AY176" i="18"/>
  <c r="AL175" i="10" s="1"/>
  <c r="AY89" i="18"/>
  <c r="AL88" i="10" s="1"/>
  <c r="AY193" i="18"/>
  <c r="AL192" i="10" s="1"/>
  <c r="BA235" i="18"/>
  <c r="AC234" i="10" s="1"/>
  <c r="AO234" i="10" s="1"/>
  <c r="AY187" i="18"/>
  <c r="AL186" i="10" s="1"/>
  <c r="BA116" i="18"/>
  <c r="AC115" i="10" s="1"/>
  <c r="AO115" i="10" s="1"/>
  <c r="AY177" i="18"/>
  <c r="AL176" i="10" s="1"/>
  <c r="AY267" i="18"/>
  <c r="AL266" i="10" s="1"/>
  <c r="AY87" i="18"/>
  <c r="AL86" i="10" s="1"/>
  <c r="BA11" i="18"/>
  <c r="AC10" i="10" s="1"/>
  <c r="AO10" i="10" s="1"/>
  <c r="AY92" i="18"/>
  <c r="AL91" i="10" s="1"/>
  <c r="BA139" i="18"/>
  <c r="AC138" i="10" s="1"/>
  <c r="AO138" i="10" s="1"/>
  <c r="AY220" i="18"/>
  <c r="AL219" i="10" s="1"/>
  <c r="AY336" i="18"/>
  <c r="AL335" i="10" s="1"/>
  <c r="BA80" i="18"/>
  <c r="AC79" i="10" s="1"/>
  <c r="AO79" i="10" s="1"/>
  <c r="BA168" i="18"/>
  <c r="AC167" i="10" s="1"/>
  <c r="AO167" i="10" s="1"/>
  <c r="AY276" i="18"/>
  <c r="AL275" i="10" s="1"/>
  <c r="BA309" i="18"/>
  <c r="AC308" i="10" s="1"/>
  <c r="AO308" i="10" s="1"/>
  <c r="AY211" i="18"/>
  <c r="AL210" i="10" s="1"/>
  <c r="BA64" i="18"/>
  <c r="AC63" i="10" s="1"/>
  <c r="AO63" i="10" s="1"/>
  <c r="BA305" i="18"/>
  <c r="AC304" i="10" s="1"/>
  <c r="AO304" i="10" s="1"/>
  <c r="AY111" i="18"/>
  <c r="AL110" i="10" s="1"/>
  <c r="AY72" i="18"/>
  <c r="AL71" i="10" s="1"/>
  <c r="BA119" i="18"/>
  <c r="AC118" i="10" s="1"/>
  <c r="AO118" i="10" s="1"/>
  <c r="AY200" i="18"/>
  <c r="AL199" i="10" s="1"/>
  <c r="AY311" i="18"/>
  <c r="AL310" i="10" s="1"/>
  <c r="BA32" i="18"/>
  <c r="AC31" i="10" s="1"/>
  <c r="AO31" i="10" s="1"/>
  <c r="AY203" i="18"/>
  <c r="AL202" i="10" s="1"/>
  <c r="BA329" i="18"/>
  <c r="AC328" i="10" s="1"/>
  <c r="AO328" i="10" s="1"/>
  <c r="AY300" i="18"/>
  <c r="AL299" i="10" s="1"/>
  <c r="BA290" i="18"/>
  <c r="AC289" i="10" s="1"/>
  <c r="AO289" i="10" s="1"/>
  <c r="BA246" i="18"/>
  <c r="AC245" i="10" s="1"/>
  <c r="AO245" i="10" s="1"/>
  <c r="AY210" i="18"/>
  <c r="AL209" i="10" s="1"/>
  <c r="BA202" i="18"/>
  <c r="AC201" i="10" s="1"/>
  <c r="AO201" i="10" s="1"/>
  <c r="AY202" i="18"/>
  <c r="AL201" i="10" s="1"/>
  <c r="AY222" i="18"/>
  <c r="AL221" i="10" s="1"/>
  <c r="BA166" i="18"/>
  <c r="AC165" i="10" s="1"/>
  <c r="AO165" i="10" s="1"/>
  <c r="AY166" i="18"/>
  <c r="AL165" i="10" s="1"/>
  <c r="BA109" i="18"/>
  <c r="AC108" i="10" s="1"/>
  <c r="AO108" i="10" s="1"/>
  <c r="BA105" i="18"/>
  <c r="AC104" i="10" s="1"/>
  <c r="AO104" i="10" s="1"/>
  <c r="BA101" i="18"/>
  <c r="AC100" i="10" s="1"/>
  <c r="AO100" i="10" s="1"/>
  <c r="AY90" i="18"/>
  <c r="AL89" i="10" s="1"/>
  <c r="AY86" i="18"/>
  <c r="AL85" i="10" s="1"/>
  <c r="BA73" i="18"/>
  <c r="AC72" i="10" s="1"/>
  <c r="AO72" i="10" s="1"/>
  <c r="BA85" i="18"/>
  <c r="AC84" i="10" s="1"/>
  <c r="AO84" i="10" s="1"/>
  <c r="BA33" i="18"/>
  <c r="AC32" i="10" s="1"/>
  <c r="AO32" i="10" s="1"/>
  <c r="BA26" i="18"/>
  <c r="AC25" i="10" s="1"/>
  <c r="AO25" i="10" s="1"/>
  <c r="BA49" i="18"/>
  <c r="AC48" i="10" s="1"/>
  <c r="AO48" i="10" s="1"/>
  <c r="BA17" i="18"/>
  <c r="AC16" i="10" s="1"/>
  <c r="AO16" i="10" s="1"/>
  <c r="BA42" i="18"/>
  <c r="AC41" i="10" s="1"/>
  <c r="AO41" i="10" s="1"/>
  <c r="AY18" i="18"/>
  <c r="AL17" i="10" s="1"/>
  <c r="AY199" i="18"/>
  <c r="AL198" i="10" s="1"/>
  <c r="AY36" i="18"/>
  <c r="AL35" i="10" s="1"/>
  <c r="BA83" i="18"/>
  <c r="AC82" i="10" s="1"/>
  <c r="AO82" i="10" s="1"/>
  <c r="AY164" i="18"/>
  <c r="AL163" i="10" s="1"/>
  <c r="BA211" i="18"/>
  <c r="AC210" i="10" s="1"/>
  <c r="AO210" i="10" s="1"/>
  <c r="AY217" i="18"/>
  <c r="AL216" i="10" s="1"/>
  <c r="AY340" i="18"/>
  <c r="AL339" i="10" s="1"/>
  <c r="BA36" i="18"/>
  <c r="AC35" i="10" s="1"/>
  <c r="AO35" i="10" s="1"/>
  <c r="AY69" i="18"/>
  <c r="AL68" i="10" s="1"/>
  <c r="BA256" i="18"/>
  <c r="AC255" i="10" s="1"/>
  <c r="AO255" i="10" s="1"/>
  <c r="BA293" i="18"/>
  <c r="AC292" i="10" s="1"/>
  <c r="AO292" i="10" s="1"/>
  <c r="AY261" i="18"/>
  <c r="AL260" i="10" s="1"/>
  <c r="BA15" i="18"/>
  <c r="AC14" i="10" s="1"/>
  <c r="AO14" i="10" s="1"/>
  <c r="AY96" i="18"/>
  <c r="AL95" i="10" s="1"/>
  <c r="BA143" i="18"/>
  <c r="AC142" i="10" s="1"/>
  <c r="AO142" i="10" s="1"/>
  <c r="BA16" i="18"/>
  <c r="AC15" i="10" s="1"/>
  <c r="AO15" i="10" s="1"/>
  <c r="BA140" i="18"/>
  <c r="AC139" i="10" s="1"/>
  <c r="AO139" i="10" s="1"/>
  <c r="BA295" i="18"/>
  <c r="AC294" i="10" s="1"/>
  <c r="AO294" i="10" s="1"/>
  <c r="AY219" i="18"/>
  <c r="AL218" i="10" s="1"/>
  <c r="BA8" i="18"/>
  <c r="AC7" i="10" s="1"/>
  <c r="AO7" i="10" s="1"/>
  <c r="BA88" i="18"/>
  <c r="AC87" i="10" s="1"/>
  <c r="AO87" i="10" s="1"/>
  <c r="AY117" i="18"/>
  <c r="AL116" i="10" s="1"/>
  <c r="BA261" i="18"/>
  <c r="AC260" i="10" s="1"/>
  <c r="AO260" i="10" s="1"/>
  <c r="AY119" i="18"/>
  <c r="AL118" i="10" s="1"/>
  <c r="AY12" i="18"/>
  <c r="AL11" i="10" s="1"/>
  <c r="BA59" i="18"/>
  <c r="AC58" i="10" s="1"/>
  <c r="AO58" i="10" s="1"/>
  <c r="AY140" i="18"/>
  <c r="AL139" i="10" s="1"/>
  <c r="BA187" i="18"/>
  <c r="AC186" i="10" s="1"/>
  <c r="AO186" i="10" s="1"/>
  <c r="AY41" i="18"/>
  <c r="AL40" i="10" s="1"/>
  <c r="AY81" i="18"/>
  <c r="AL80" i="10" s="1"/>
  <c r="BA343" i="18"/>
  <c r="AC342" i="10" s="1"/>
  <c r="AO342" i="10" s="1"/>
  <c r="BA325" i="18"/>
  <c r="AC324" i="10" s="1"/>
  <c r="AO324" i="10" s="1"/>
  <c r="AY65" i="18"/>
  <c r="AL64" i="10" s="1"/>
  <c r="AY145" i="18"/>
  <c r="AL144" i="10" s="1"/>
  <c r="AY324" i="18"/>
  <c r="AL323" i="10" s="1"/>
  <c r="AY315" i="18"/>
  <c r="AL314" i="10" s="1"/>
  <c r="AY143" i="18"/>
  <c r="AL142" i="10" s="1"/>
  <c r="BA319" i="18"/>
  <c r="AC318" i="10" s="1"/>
  <c r="AO318" i="10" s="1"/>
  <c r="BA39" i="18"/>
  <c r="AC38" i="10" s="1"/>
  <c r="AO38" i="10" s="1"/>
  <c r="AY120" i="18"/>
  <c r="AL119" i="10" s="1"/>
  <c r="BA167" i="18"/>
  <c r="AC166" i="10" s="1"/>
  <c r="AO166" i="10" s="1"/>
  <c r="BA300" i="18"/>
  <c r="AC299" i="10" s="1"/>
  <c r="AO299" i="10" s="1"/>
  <c r="BA128" i="18"/>
  <c r="AC127" i="10" s="1"/>
  <c r="AO127" i="10" s="1"/>
  <c r="BA204" i="18"/>
  <c r="AC203" i="10" s="1"/>
  <c r="AO203" i="10" s="1"/>
  <c r="BA288" i="18"/>
  <c r="AC287" i="10" s="1"/>
  <c r="AO287" i="10" s="1"/>
  <c r="BA244" i="18"/>
  <c r="AC243" i="10" s="1"/>
  <c r="AO243" i="10" s="1"/>
  <c r="BA347" i="18"/>
  <c r="AC346" i="10" s="1"/>
  <c r="AO346" i="10" s="1"/>
  <c r="BA232" i="18"/>
  <c r="AC231" i="10" s="1"/>
  <c r="AO231" i="10" s="1"/>
  <c r="AY304" i="18"/>
  <c r="AL303" i="10" s="1"/>
  <c r="BA323" i="18"/>
  <c r="AC322" i="10" s="1"/>
  <c r="AO322" i="10" s="1"/>
  <c r="BA56" i="18"/>
  <c r="AC55" i="10" s="1"/>
  <c r="AO55" i="10" s="1"/>
  <c r="BA112" i="18"/>
  <c r="AC111" i="10" s="1"/>
  <c r="AO111" i="10" s="1"/>
  <c r="AY313" i="18"/>
  <c r="AL312" i="10" s="1"/>
  <c r="AY25" i="18"/>
  <c r="AL24" i="10" s="1"/>
  <c r="AY301" i="18"/>
  <c r="AL300" i="10" s="1"/>
  <c r="AY283" i="18"/>
  <c r="AL282" i="10" s="1"/>
  <c r="AY303" i="18"/>
  <c r="AL302" i="10" s="1"/>
  <c r="AY113" i="18"/>
  <c r="AL112" i="10" s="1"/>
  <c r="BA180" i="18"/>
  <c r="AC179" i="10" s="1"/>
  <c r="AO179" i="10" s="1"/>
  <c r="AY347" i="18"/>
  <c r="AL346" i="10" s="1"/>
  <c r="AY181" i="18"/>
  <c r="AL180" i="10" s="1"/>
  <c r="BA336" i="18"/>
  <c r="AC335" i="10" s="1"/>
  <c r="AO335" i="10" s="1"/>
  <c r="AY225" i="18"/>
  <c r="AL224" i="10" s="1"/>
  <c r="BA236" i="18"/>
  <c r="AC235" i="10" s="1"/>
  <c r="AO235" i="10" s="1"/>
  <c r="BA285" i="18"/>
  <c r="AC284" i="10" s="1"/>
  <c r="AO284" i="10" s="1"/>
  <c r="BA120" i="18"/>
  <c r="AC119" i="10" s="1"/>
  <c r="AO119" i="10" s="1"/>
  <c r="BA240" i="18"/>
  <c r="AC239" i="10" s="1"/>
  <c r="AO239" i="10" s="1"/>
  <c r="AY253" i="18"/>
  <c r="AL252" i="10" s="1"/>
  <c r="AY289" i="18"/>
  <c r="AL288" i="10" s="1"/>
  <c r="AY327" i="18"/>
  <c r="AL326" i="10" s="1"/>
  <c r="AY85" i="18"/>
  <c r="AL84" i="10" s="1"/>
  <c r="BA241" i="18"/>
  <c r="AC240" i="10" s="1"/>
  <c r="AO240" i="10" s="1"/>
  <c r="BA349" i="18"/>
  <c r="AC348" i="10" s="1"/>
  <c r="AO348" i="10" s="1"/>
  <c r="BA104" i="18"/>
  <c r="AC103" i="10" s="1"/>
  <c r="AO103" i="10" s="1"/>
  <c r="BA172" i="18"/>
  <c r="AC171" i="10" s="1"/>
  <c r="AO171" i="10" s="1"/>
  <c r="AY251" i="18"/>
  <c r="AL250" i="10" s="1"/>
  <c r="AY239" i="18"/>
  <c r="AL238" i="10" s="1"/>
  <c r="AY105" i="18"/>
  <c r="AL104" i="10" s="1"/>
  <c r="AY173" i="18"/>
  <c r="AL172" i="10" s="1"/>
  <c r="AY292" i="18"/>
  <c r="AL291" i="10" s="1"/>
  <c r="BA273" i="18"/>
  <c r="AC272" i="10" s="1"/>
  <c r="AO272" i="10" s="1"/>
  <c r="BA283" i="18"/>
  <c r="AC282" i="10" s="1"/>
  <c r="AO282" i="10" s="1"/>
  <c r="CU334" i="18"/>
  <c r="CU318" i="18"/>
  <c r="CU294" i="18"/>
  <c r="CU274" i="18"/>
  <c r="CU286" i="18"/>
  <c r="CU252" i="18"/>
  <c r="CU243" i="18"/>
  <c r="CU194" i="18"/>
  <c r="CU186" i="18"/>
  <c r="CU190" i="18"/>
  <c r="CU118" i="18"/>
  <c r="CU66" i="18"/>
  <c r="CU58" i="18"/>
  <c r="CU46" i="18"/>
  <c r="CU47" i="18"/>
  <c r="CU293" i="18"/>
  <c r="CU104" i="18"/>
  <c r="CU292" i="18"/>
  <c r="CU197" i="18"/>
  <c r="CU75" i="18"/>
  <c r="CU85" i="18"/>
  <c r="CU349" i="18"/>
  <c r="CU135" i="18"/>
  <c r="CU100" i="18"/>
  <c r="CU244" i="18"/>
  <c r="CU217" i="18"/>
  <c r="CU163" i="18"/>
  <c r="CU69" i="18"/>
  <c r="CU273" i="18"/>
  <c r="CU245" i="18"/>
  <c r="CU80" i="18"/>
  <c r="CU208" i="18"/>
  <c r="CU125" i="18"/>
  <c r="CU248" i="18"/>
  <c r="CU187" i="18"/>
  <c r="CU109" i="18"/>
  <c r="CU23" i="18"/>
  <c r="CU12" i="18"/>
  <c r="CU140" i="18"/>
  <c r="CU41" i="18"/>
  <c r="CU19" i="18"/>
  <c r="CU276" i="18"/>
  <c r="CU213" i="18"/>
  <c r="CU350" i="18"/>
  <c r="CU330" i="18"/>
  <c r="CU307" i="18"/>
  <c r="CU291" i="18"/>
  <c r="CU271" i="18"/>
  <c r="CU282" i="18"/>
  <c r="CU250" i="18"/>
  <c r="CU255" i="18"/>
  <c r="CU230" i="18"/>
  <c r="CU170" i="18"/>
  <c r="CU162" i="18"/>
  <c r="CU102" i="18"/>
  <c r="CU54" i="18"/>
  <c r="CU94" i="18"/>
  <c r="CU38" i="18"/>
  <c r="CU79" i="18"/>
  <c r="CU325" i="18"/>
  <c r="CU120" i="18"/>
  <c r="CU327" i="18"/>
  <c r="CU205" i="18"/>
  <c r="CU107" i="18"/>
  <c r="CU105" i="18"/>
  <c r="CU257" i="18"/>
  <c r="CU167" i="18"/>
  <c r="CU116" i="18"/>
  <c r="CU279" i="18"/>
  <c r="CU232" i="18"/>
  <c r="CU195" i="18"/>
  <c r="CU149" i="18"/>
  <c r="CU337" i="18"/>
  <c r="CU277" i="18"/>
  <c r="CU96" i="18"/>
  <c r="CU231" i="18"/>
  <c r="CU133" i="18"/>
  <c r="CU344" i="18"/>
  <c r="CU219" i="18"/>
  <c r="CU117" i="18"/>
  <c r="CU55" i="18"/>
  <c r="CU28" i="18"/>
  <c r="CU156" i="18"/>
  <c r="CU73" i="18"/>
  <c r="CU51" i="18"/>
  <c r="CU329" i="18"/>
  <c r="CU251" i="18"/>
  <c r="CU346" i="18"/>
  <c r="CU332" i="18"/>
  <c r="CU302" i="18"/>
  <c r="CU306" i="18"/>
  <c r="CU284" i="18"/>
  <c r="CU278" i="18"/>
  <c r="CU259" i="18"/>
  <c r="CU254" i="18"/>
  <c r="CU224" i="18"/>
  <c r="CU158" i="18"/>
  <c r="CU174" i="18"/>
  <c r="CU130" i="18"/>
  <c r="CU90" i="18"/>
  <c r="CU70" i="18"/>
  <c r="CU26" i="18"/>
  <c r="CU111" i="18"/>
  <c r="CU8" i="18"/>
  <c r="CU136" i="18"/>
  <c r="CU340" i="18"/>
  <c r="CU267" i="18"/>
  <c r="CU139" i="18"/>
  <c r="CU113" i="18"/>
  <c r="CU321" i="18"/>
  <c r="CU199" i="18"/>
  <c r="CU132" i="18"/>
  <c r="CU297" i="18"/>
  <c r="CU285" i="18"/>
  <c r="CU233" i="18"/>
  <c r="CU157" i="18"/>
  <c r="CU31" i="18"/>
  <c r="CU309" i="18"/>
  <c r="CU112" i="18"/>
  <c r="CU249" i="18"/>
  <c r="CU141" i="18"/>
  <c r="CU353" i="18"/>
  <c r="CU247" i="18"/>
  <c r="CU169" i="18"/>
  <c r="CU87" i="18"/>
  <c r="CU44" i="18"/>
  <c r="CU172" i="18"/>
  <c r="CU81" i="18"/>
  <c r="CU83" i="18"/>
  <c r="CU33" i="18"/>
  <c r="CU269" i="18"/>
  <c r="CU342" i="18"/>
  <c r="CU335" i="18"/>
  <c r="CU322" i="18"/>
  <c r="CU303" i="18"/>
  <c r="CU275" i="18"/>
  <c r="CU256" i="18"/>
  <c r="CU239" i="18"/>
  <c r="CU240" i="18"/>
  <c r="CU218" i="18"/>
  <c r="CU182" i="18"/>
  <c r="CU146" i="18"/>
  <c r="CU114" i="18"/>
  <c r="CU78" i="18"/>
  <c r="CU34" i="18"/>
  <c r="CU10" i="18"/>
  <c r="CU143" i="18"/>
  <c r="CU24" i="18"/>
  <c r="CU152" i="18"/>
  <c r="CU13" i="18"/>
  <c r="CU280" i="18"/>
  <c r="CU171" i="18"/>
  <c r="CU121" i="18"/>
  <c r="CU351" i="18"/>
  <c r="CU20" i="18"/>
  <c r="CU148" i="18"/>
  <c r="CU345" i="18"/>
  <c r="CU299" i="18"/>
  <c r="CU295" i="18"/>
  <c r="CU237" i="18"/>
  <c r="CU63" i="18"/>
  <c r="CU341" i="18"/>
  <c r="CU128" i="18"/>
  <c r="CU260" i="18"/>
  <c r="CU185" i="18"/>
  <c r="CU27" i="18"/>
  <c r="CU313" i="18"/>
  <c r="CU177" i="18"/>
  <c r="CU119" i="18"/>
  <c r="CU60" i="18"/>
  <c r="CU188" i="18"/>
  <c r="CU161" i="18"/>
  <c r="CU115" i="18"/>
  <c r="CU45" i="18"/>
  <c r="CU241" i="18"/>
  <c r="CU348" i="18"/>
  <c r="CU326" i="18"/>
  <c r="CU320" i="18"/>
  <c r="CU288" i="18"/>
  <c r="CU290" i="18"/>
  <c r="CU266" i="18"/>
  <c r="CU236" i="18"/>
  <c r="CU198" i="18"/>
  <c r="CU206" i="18"/>
  <c r="CU154" i="18"/>
  <c r="CU138" i="18"/>
  <c r="CU142" i="18"/>
  <c r="CU62" i="18"/>
  <c r="CU22" i="18"/>
  <c r="CU30" i="18"/>
  <c r="CU175" i="18"/>
  <c r="CU40" i="18"/>
  <c r="CU168" i="18"/>
  <c r="CU57" i="18"/>
  <c r="CU317" i="18"/>
  <c r="CU203" i="18"/>
  <c r="CU173" i="18"/>
  <c r="CU7" i="18"/>
  <c r="CU36" i="18"/>
  <c r="CU164" i="18"/>
  <c r="CU49" i="18"/>
  <c r="CU35" i="18"/>
  <c r="CU308" i="18"/>
  <c r="CU283" i="18"/>
  <c r="CU95" i="18"/>
  <c r="CU16" i="18"/>
  <c r="CU144" i="18"/>
  <c r="CU9" i="18"/>
  <c r="CU193" i="18"/>
  <c r="CU59" i="18"/>
  <c r="CU324" i="18"/>
  <c r="CU253" i="18"/>
  <c r="CU151" i="18"/>
  <c r="CU76" i="18"/>
  <c r="CU204" i="18"/>
  <c r="CU221" i="18"/>
  <c r="CU147" i="18"/>
  <c r="CU65" i="18"/>
  <c r="CU305" i="18"/>
  <c r="CU338" i="18"/>
  <c r="CU316" i="18"/>
  <c r="CU314" i="18"/>
  <c r="CU300" i="18"/>
  <c r="CU270" i="18"/>
  <c r="CU238" i="18"/>
  <c r="CU234" i="18"/>
  <c r="CU222" i="18"/>
  <c r="CU226" i="18"/>
  <c r="CU166" i="18"/>
  <c r="CU122" i="18"/>
  <c r="CU126" i="18"/>
  <c r="CU98" i="18"/>
  <c r="CU50" i="18"/>
  <c r="CU14" i="18"/>
  <c r="CU207" i="18"/>
  <c r="CU56" i="18"/>
  <c r="CU184" i="18"/>
  <c r="CU129" i="18"/>
  <c r="CU331" i="18"/>
  <c r="CU228" i="18"/>
  <c r="CU181" i="18"/>
  <c r="CU39" i="18"/>
  <c r="CU52" i="18"/>
  <c r="CU180" i="18"/>
  <c r="CU77" i="18"/>
  <c r="CU67" i="18"/>
  <c r="CU343" i="18"/>
  <c r="CU296" i="18"/>
  <c r="CU127" i="18"/>
  <c r="CU32" i="18"/>
  <c r="CU160" i="18"/>
  <c r="CU17" i="18"/>
  <c r="CU201" i="18"/>
  <c r="CU91" i="18"/>
  <c r="CU21" i="18"/>
  <c r="CU301" i="18"/>
  <c r="CU183" i="18"/>
  <c r="CU92" i="18"/>
  <c r="CU220" i="18"/>
  <c r="CU264" i="18"/>
  <c r="CU179" i="18"/>
  <c r="CU93" i="18"/>
  <c r="CU339" i="18"/>
  <c r="CU323" i="18"/>
  <c r="CU310" i="18"/>
  <c r="CU298" i="18"/>
  <c r="CU268" i="18"/>
  <c r="CU242" i="18"/>
  <c r="CU262" i="18"/>
  <c r="CU227" i="18"/>
  <c r="CU202" i="18"/>
  <c r="CU178" i="18"/>
  <c r="CU106" i="18"/>
  <c r="CU110" i="18"/>
  <c r="CU74" i="18"/>
  <c r="CU42" i="18"/>
  <c r="CU6" i="18"/>
  <c r="CU229" i="18"/>
  <c r="CU72" i="18"/>
  <c r="CU200" i="18"/>
  <c r="CU137" i="18"/>
  <c r="CU11" i="18"/>
  <c r="CU281" i="18"/>
  <c r="CU315" i="18"/>
  <c r="CU71" i="18"/>
  <c r="CU68" i="18"/>
  <c r="CU196" i="18"/>
  <c r="CU97" i="18"/>
  <c r="CU99" i="18"/>
  <c r="CU37" i="18"/>
  <c r="CU333" i="18"/>
  <c r="CU159" i="18"/>
  <c r="CU48" i="18"/>
  <c r="CU176" i="18"/>
  <c r="CU29" i="18"/>
  <c r="CU209" i="18"/>
  <c r="CU123" i="18"/>
  <c r="CU53" i="18"/>
  <c r="CU225" i="18"/>
  <c r="CU215" i="18"/>
  <c r="CU108" i="18"/>
  <c r="CU265" i="18"/>
  <c r="CU312" i="18"/>
  <c r="CU211" i="18"/>
  <c r="CU145" i="18"/>
  <c r="CU336" i="18"/>
  <c r="CU319" i="18"/>
  <c r="CU304" i="18"/>
  <c r="CU287" i="18"/>
  <c r="CU272" i="18"/>
  <c r="CU258" i="18"/>
  <c r="CU246" i="18"/>
  <c r="CU210" i="18"/>
  <c r="CU214" i="18"/>
  <c r="CU150" i="18"/>
  <c r="CU134" i="18"/>
  <c r="CU82" i="18"/>
  <c r="CU86" i="18"/>
  <c r="CU18" i="18"/>
  <c r="CU15" i="18"/>
  <c r="CU261" i="18"/>
  <c r="CU88" i="18"/>
  <c r="CU216" i="18"/>
  <c r="CU189" i="18"/>
  <c r="CU43" i="18"/>
  <c r="CU25" i="18"/>
  <c r="CU328" i="18"/>
  <c r="CU103" i="18"/>
  <c r="CU84" i="18"/>
  <c r="CU212" i="18"/>
  <c r="CU165" i="18"/>
  <c r="CU131" i="18"/>
  <c r="CU61" i="18"/>
  <c r="CU223" i="18"/>
  <c r="CU191" i="18"/>
  <c r="CU64" i="18"/>
  <c r="CU192" i="18"/>
  <c r="CU89" i="18"/>
  <c r="CU235" i="18"/>
  <c r="CU155" i="18"/>
  <c r="CU101" i="18"/>
  <c r="CU289" i="18"/>
  <c r="CU352" i="18"/>
  <c r="CU124" i="18"/>
  <c r="CU311" i="18"/>
  <c r="CU347" i="18"/>
  <c r="CU263" i="18"/>
  <c r="CU153" i="18"/>
  <c r="CC352" i="18"/>
  <c r="CC346" i="18"/>
  <c r="CC334" i="18"/>
  <c r="CC326" i="18"/>
  <c r="CC319" i="18"/>
  <c r="CC321" i="18"/>
  <c r="CC313" i="18"/>
  <c r="CC287" i="18"/>
  <c r="CC284" i="18"/>
  <c r="CC277" i="18"/>
  <c r="CC278" i="18"/>
  <c r="CC267" i="18"/>
  <c r="CC350" i="18"/>
  <c r="CC342" i="18"/>
  <c r="CC331" i="18"/>
  <c r="CC320" i="18"/>
  <c r="CC315" i="18"/>
  <c r="CC310" i="18"/>
  <c r="CC307" i="18"/>
  <c r="CC293" i="18"/>
  <c r="CC279" i="18"/>
  <c r="CC276" i="18"/>
  <c r="CC272" i="18"/>
  <c r="CC266" i="18"/>
  <c r="CC341" i="18"/>
  <c r="CC335" i="18"/>
  <c r="CC330" i="18"/>
  <c r="CC318" i="18"/>
  <c r="CC314" i="18"/>
  <c r="CC309" i="18"/>
  <c r="CC305" i="18"/>
  <c r="CC292" i="18"/>
  <c r="CC297" i="18"/>
  <c r="CC271" i="18"/>
  <c r="CC269" i="18"/>
  <c r="CC281" i="18"/>
  <c r="CC351" i="18"/>
  <c r="CC323" i="18"/>
  <c r="CC347" i="18"/>
  <c r="CC312" i="18"/>
  <c r="CC311" i="18"/>
  <c r="CC308" i="18"/>
  <c r="CC301" i="18"/>
  <c r="CC288" i="18"/>
  <c r="CC289" i="18"/>
  <c r="CC263" i="18"/>
  <c r="CC268" i="18"/>
  <c r="CC265" i="18"/>
  <c r="CC257" i="18"/>
  <c r="CC261" i="18"/>
  <c r="CC223" i="18"/>
  <c r="CC231" i="18"/>
  <c r="CC232" i="18"/>
  <c r="CC230" i="18"/>
  <c r="CC197" i="18"/>
  <c r="CC221" i="18"/>
  <c r="CC159" i="18"/>
  <c r="CC183" i="18"/>
  <c r="CC167" i="18"/>
  <c r="CC151" i="18"/>
  <c r="CC190" i="18"/>
  <c r="CC172" i="18"/>
  <c r="CC101" i="18"/>
  <c r="CC132" i="18"/>
  <c r="CC116" i="18"/>
  <c r="CC143" i="18"/>
  <c r="CC140" i="18"/>
  <c r="CC110" i="18"/>
  <c r="CC97" i="18"/>
  <c r="CC85" i="18"/>
  <c r="CC98" i="18"/>
  <c r="CC81" i="18"/>
  <c r="CC53" i="18"/>
  <c r="CC49" i="18"/>
  <c r="CC32" i="18"/>
  <c r="CC42" i="18"/>
  <c r="CC39" i="18"/>
  <c r="CC36" i="18"/>
  <c r="CC20" i="18"/>
  <c r="CC353" i="18"/>
  <c r="CC339" i="18"/>
  <c r="CC325" i="18"/>
  <c r="CC332" i="18"/>
  <c r="CC340" i="18"/>
  <c r="CC304" i="18"/>
  <c r="CC299" i="18"/>
  <c r="CC285" i="18"/>
  <c r="CC286" i="18"/>
  <c r="CC262" i="18"/>
  <c r="CC275" i="18"/>
  <c r="CC255" i="18"/>
  <c r="CC344" i="18"/>
  <c r="CC336" i="18"/>
  <c r="CC324" i="18"/>
  <c r="CC328" i="18"/>
  <c r="CC322" i="18"/>
  <c r="CC302" i="18"/>
  <c r="CC298" i="18"/>
  <c r="CC295" i="18"/>
  <c r="CC283" i="18"/>
  <c r="CC251" i="18"/>
  <c r="CC280" i="18"/>
  <c r="CC349" i="18"/>
  <c r="CC348" i="18"/>
  <c r="CC329" i="18"/>
  <c r="CC333" i="18"/>
  <c r="CC338" i="18"/>
  <c r="CC306" i="18"/>
  <c r="CC296" i="18"/>
  <c r="CC303" i="18"/>
  <c r="CC294" i="18"/>
  <c r="CC282" i="18"/>
  <c r="CC250" i="18"/>
  <c r="CC273" i="18"/>
  <c r="CC345" i="18"/>
  <c r="CC343" i="18"/>
  <c r="CC337" i="18"/>
  <c r="CC327" i="18"/>
  <c r="CC317" i="18"/>
  <c r="CC300" i="18"/>
  <c r="CC316" i="18"/>
  <c r="CC290" i="18"/>
  <c r="CC291" i="18"/>
  <c r="CC274" i="18"/>
  <c r="CC249" i="18"/>
  <c r="CC270" i="18"/>
  <c r="CC238" i="18"/>
  <c r="CC259" i="18"/>
  <c r="CC258" i="18"/>
  <c r="CC217" i="18"/>
  <c r="CC194" i="18"/>
  <c r="CC207" i="18"/>
  <c r="CC206" i="18"/>
  <c r="CC215" i="18"/>
  <c r="CC193" i="18"/>
  <c r="CC165" i="18"/>
  <c r="CC149" i="18"/>
  <c r="CC179" i="18"/>
  <c r="CC176" i="18"/>
  <c r="CC162" i="18"/>
  <c r="CC136" i="18"/>
  <c r="CC120" i="18"/>
  <c r="CC141" i="18"/>
  <c r="CC128" i="18"/>
  <c r="CC112" i="18"/>
  <c r="CC105" i="18"/>
  <c r="CC80" i="18"/>
  <c r="CC66" i="18"/>
  <c r="CC88" i="18"/>
  <c r="CC69" i="18"/>
  <c r="CC84" i="18"/>
  <c r="CC77" i="18"/>
  <c r="CC22" i="18"/>
  <c r="CC17" i="18"/>
  <c r="CC28" i="18"/>
  <c r="CC18" i="18"/>
  <c r="CC9" i="18"/>
  <c r="CC10" i="18"/>
  <c r="CC247" i="18"/>
  <c r="CC264" i="18"/>
  <c r="CC205" i="18"/>
  <c r="CC225" i="18"/>
  <c r="CC213" i="18"/>
  <c r="CC200" i="18"/>
  <c r="CC153" i="18"/>
  <c r="CC155" i="18"/>
  <c r="CC166" i="18"/>
  <c r="CC188" i="18"/>
  <c r="CC138" i="18"/>
  <c r="CC104" i="18"/>
  <c r="CC102" i="18"/>
  <c r="CC114" i="18"/>
  <c r="CC133" i="18"/>
  <c r="CC91" i="18"/>
  <c r="CC63" i="18"/>
  <c r="CC96" i="18"/>
  <c r="CC94" i="18"/>
  <c r="CC29" i="18"/>
  <c r="CC50" i="18"/>
  <c r="CC33" i="18"/>
  <c r="CC15" i="18"/>
  <c r="CC12" i="18"/>
  <c r="CC246" i="18"/>
  <c r="CC256" i="18"/>
  <c r="CC195" i="18"/>
  <c r="CC224" i="18"/>
  <c r="CC204" i="18"/>
  <c r="CC229" i="18"/>
  <c r="CC184" i="18"/>
  <c r="CC187" i="18"/>
  <c r="CC164" i="18"/>
  <c r="CC175" i="18"/>
  <c r="CC123" i="18"/>
  <c r="CC134" i="18"/>
  <c r="CC144" i="18"/>
  <c r="CC99" i="18"/>
  <c r="CC124" i="18"/>
  <c r="CC79" i="18"/>
  <c r="CC75" i="18"/>
  <c r="CC86" i="18"/>
  <c r="CC89" i="18"/>
  <c r="CC11" i="18"/>
  <c r="CC45" i="18"/>
  <c r="CC27" i="18"/>
  <c r="CC25" i="18"/>
  <c r="CC260" i="18"/>
  <c r="CC253" i="18"/>
  <c r="CC220" i="18"/>
  <c r="CC219" i="18"/>
  <c r="CC216" i="18"/>
  <c r="CC214" i="18"/>
  <c r="CC170" i="18"/>
  <c r="CC182" i="18"/>
  <c r="CC189" i="18"/>
  <c r="CC169" i="18"/>
  <c r="CC117" i="18"/>
  <c r="CC119" i="18"/>
  <c r="CC130" i="18"/>
  <c r="CC145" i="18"/>
  <c r="CC108" i="18"/>
  <c r="CC73" i="18"/>
  <c r="CC62" i="18"/>
  <c r="CC72" i="18"/>
  <c r="CC83" i="18"/>
  <c r="CC52" i="18"/>
  <c r="CC37" i="18"/>
  <c r="CC21" i="18"/>
  <c r="CC23" i="18"/>
  <c r="CC245" i="18"/>
  <c r="CC254" i="18"/>
  <c r="CC241" i="18"/>
  <c r="CC210" i="18"/>
  <c r="CC201" i="18"/>
  <c r="CC203" i="18"/>
  <c r="CC209" i="18"/>
  <c r="CC158" i="18"/>
  <c r="CC180" i="18"/>
  <c r="CC185" i="18"/>
  <c r="CC157" i="18"/>
  <c r="CC107" i="18"/>
  <c r="CC113" i="18"/>
  <c r="CC115" i="18"/>
  <c r="CC142" i="18"/>
  <c r="CC92" i="18"/>
  <c r="CC64" i="18"/>
  <c r="CC57" i="18"/>
  <c r="CC59" i="18"/>
  <c r="CC70" i="18"/>
  <c r="CC44" i="18"/>
  <c r="CC48" i="18"/>
  <c r="CC16" i="18"/>
  <c r="CC35" i="18"/>
  <c r="CC248" i="18"/>
  <c r="CC252" i="18"/>
  <c r="CC212" i="18"/>
  <c r="CC208" i="18"/>
  <c r="CC191" i="18"/>
  <c r="CC237" i="18"/>
  <c r="CC199" i="18"/>
  <c r="CC156" i="18"/>
  <c r="CC161" i="18"/>
  <c r="CC178" i="18"/>
  <c r="CC147" i="18"/>
  <c r="CC135" i="18"/>
  <c r="CC103" i="18"/>
  <c r="CC109" i="18"/>
  <c r="CC126" i="18"/>
  <c r="CC82" i="18"/>
  <c r="CC54" i="18"/>
  <c r="CC93" i="18"/>
  <c r="CC95" i="18"/>
  <c r="CC68" i="18"/>
  <c r="CC51" i="18"/>
  <c r="CC40" i="18"/>
  <c r="CC46" i="18"/>
  <c r="CC6" i="18"/>
  <c r="CC243" i="18"/>
  <c r="CC240" i="18"/>
  <c r="CC198" i="18"/>
  <c r="CC192" i="18"/>
  <c r="CC233" i="18"/>
  <c r="CC227" i="18"/>
  <c r="CC186" i="18"/>
  <c r="CC196" i="18"/>
  <c r="CC154" i="18"/>
  <c r="CC163" i="18"/>
  <c r="CC174" i="18"/>
  <c r="CC129" i="18"/>
  <c r="CC131" i="18"/>
  <c r="CC100" i="18"/>
  <c r="CC121" i="18"/>
  <c r="CC67" i="18"/>
  <c r="CC90" i="18"/>
  <c r="CC87" i="18"/>
  <c r="CC71" i="18"/>
  <c r="CC56" i="18"/>
  <c r="CC43" i="18"/>
  <c r="CC19" i="18"/>
  <c r="CC38" i="18"/>
  <c r="CC30" i="18"/>
  <c r="CC242" i="18"/>
  <c r="CC244" i="18"/>
  <c r="CC222" i="18"/>
  <c r="CC235" i="18"/>
  <c r="CC228" i="18"/>
  <c r="CC226" i="18"/>
  <c r="CC181" i="18"/>
  <c r="CC177" i="18"/>
  <c r="CC152" i="18"/>
  <c r="CC150" i="18"/>
  <c r="CC160" i="18"/>
  <c r="CC122" i="18"/>
  <c r="CC125" i="18"/>
  <c r="CC137" i="18"/>
  <c r="CC111" i="18"/>
  <c r="CC61" i="18"/>
  <c r="CC78" i="18"/>
  <c r="CC74" i="18"/>
  <c r="CC65" i="18"/>
  <c r="CC41" i="18"/>
  <c r="CC31" i="18"/>
  <c r="CC13" i="18"/>
  <c r="CC26" i="18"/>
  <c r="CC14" i="18"/>
  <c r="CC236" i="18"/>
  <c r="CC239" i="18"/>
  <c r="CC211" i="18"/>
  <c r="CC234" i="18"/>
  <c r="CC218" i="18"/>
  <c r="CC202" i="18"/>
  <c r="CC171" i="18"/>
  <c r="CC168" i="18"/>
  <c r="CC173" i="18"/>
  <c r="CC148" i="18"/>
  <c r="CC146" i="18"/>
  <c r="CC106" i="18"/>
  <c r="CC118" i="18"/>
  <c r="CC127" i="18"/>
  <c r="CC139" i="18"/>
  <c r="CC55" i="18"/>
  <c r="CC76" i="18"/>
  <c r="CC60" i="18"/>
  <c r="CC58" i="18"/>
  <c r="CC34" i="18"/>
  <c r="CC8" i="18"/>
  <c r="CC47" i="18"/>
  <c r="CC24" i="18"/>
  <c r="CC7" i="18"/>
  <c r="BR352" i="18"/>
  <c r="BR349" i="18"/>
  <c r="BR346" i="18"/>
  <c r="BR315" i="18"/>
  <c r="BR318" i="18"/>
  <c r="BR303" i="18"/>
  <c r="BR328" i="18"/>
  <c r="BR350" i="18"/>
  <c r="BR345" i="18"/>
  <c r="BR329" i="18"/>
  <c r="BR314" i="18"/>
  <c r="BR333" i="18"/>
  <c r="BR295" i="18"/>
  <c r="BR297" i="18"/>
  <c r="BR293" i="18"/>
  <c r="BR275" i="18"/>
  <c r="BR341" i="18"/>
  <c r="BR339" i="18"/>
  <c r="BR322" i="18"/>
  <c r="BR311" i="18"/>
  <c r="BR327" i="18"/>
  <c r="BR306" i="18"/>
  <c r="BR307" i="18"/>
  <c r="BR292" i="18"/>
  <c r="BR340" i="18"/>
  <c r="BR336" i="18"/>
  <c r="BR334" i="18"/>
  <c r="BR310" i="18"/>
  <c r="BR344" i="18"/>
  <c r="BR309" i="18"/>
  <c r="BR289" i="18"/>
  <c r="BR288" i="18"/>
  <c r="BR270" i="18"/>
  <c r="BR282" i="18"/>
  <c r="BR268" i="18"/>
  <c r="BR241" i="18"/>
  <c r="BR259" i="18"/>
  <c r="BR264" i="18"/>
  <c r="BR232" i="18"/>
  <c r="BR226" i="18"/>
  <c r="BR193" i="18"/>
  <c r="BR211" i="18"/>
  <c r="BR224" i="18"/>
  <c r="BR206" i="18"/>
  <c r="BR150" i="18"/>
  <c r="BR187" i="18"/>
  <c r="BR159" i="18"/>
  <c r="BR183" i="18"/>
  <c r="BR161" i="18"/>
  <c r="BR164" i="18"/>
  <c r="BR99" i="18"/>
  <c r="BR133" i="18"/>
  <c r="BR107" i="18"/>
  <c r="BR134" i="18"/>
  <c r="BR118" i="18"/>
  <c r="BR100" i="18"/>
  <c r="BR71" i="18"/>
  <c r="BR70" i="18"/>
  <c r="BR90" i="18"/>
  <c r="BR342" i="18"/>
  <c r="BR337" i="18"/>
  <c r="BR331" i="18"/>
  <c r="BR321" i="18"/>
  <c r="BR332" i="18"/>
  <c r="BR308" i="18"/>
  <c r="BR300" i="18"/>
  <c r="BR353" i="18"/>
  <c r="BR338" i="18"/>
  <c r="BR335" i="18"/>
  <c r="BR330" i="18"/>
  <c r="BR316" i="18"/>
  <c r="BR317" i="18"/>
  <c r="BR304" i="18"/>
  <c r="BR312" i="18"/>
  <c r="BR294" i="18"/>
  <c r="BR347" i="18"/>
  <c r="BR325" i="18"/>
  <c r="BR351" i="18"/>
  <c r="BR326" i="18"/>
  <c r="BR323" i="18"/>
  <c r="BR305" i="18"/>
  <c r="BR302" i="18"/>
  <c r="BR299" i="18"/>
  <c r="BR343" i="18"/>
  <c r="BR324" i="18"/>
  <c r="BR348" i="18"/>
  <c r="BR319" i="18"/>
  <c r="BR320" i="18"/>
  <c r="BR301" i="18"/>
  <c r="BR296" i="18"/>
  <c r="BR298" i="18"/>
  <c r="BR290" i="18"/>
  <c r="BR252" i="18"/>
  <c r="BR278" i="18"/>
  <c r="BR263" i="18"/>
  <c r="BR247" i="18"/>
  <c r="BR243" i="18"/>
  <c r="BR251" i="18"/>
  <c r="BR203" i="18"/>
  <c r="BR221" i="18"/>
  <c r="BR198" i="18"/>
  <c r="BR208" i="18"/>
  <c r="BR191" i="18"/>
  <c r="BR185" i="18"/>
  <c r="BR162" i="18"/>
  <c r="BR146" i="18"/>
  <c r="BR170" i="18"/>
  <c r="BR149" i="18"/>
  <c r="BR192" i="18"/>
  <c r="BR137" i="18"/>
  <c r="BR121" i="18"/>
  <c r="BR138" i="18"/>
  <c r="BR122" i="18"/>
  <c r="BR103" i="18"/>
  <c r="BR130" i="18"/>
  <c r="BR72" i="18"/>
  <c r="BR94" i="18"/>
  <c r="BR82" i="18"/>
  <c r="BR73" i="18"/>
  <c r="BR74" i="18"/>
  <c r="BR285" i="18"/>
  <c r="BR286" i="18"/>
  <c r="BR255" i="18"/>
  <c r="BR249" i="18"/>
  <c r="BR261" i="18"/>
  <c r="BR229" i="18"/>
  <c r="BR200" i="18"/>
  <c r="BR222" i="18"/>
  <c r="BR219" i="18"/>
  <c r="BR188" i="18"/>
  <c r="BR147" i="18"/>
  <c r="BR153" i="18"/>
  <c r="BR155" i="18"/>
  <c r="BR173" i="18"/>
  <c r="BR142" i="18"/>
  <c r="BR108" i="18"/>
  <c r="BR106" i="18"/>
  <c r="BR116" i="18"/>
  <c r="BR81" i="18"/>
  <c r="BR83" i="18"/>
  <c r="BR78" i="18"/>
  <c r="BR93" i="18"/>
  <c r="BR281" i="18"/>
  <c r="BR283" i="18"/>
  <c r="BR245" i="18"/>
  <c r="BR246" i="18"/>
  <c r="BR244" i="18"/>
  <c r="BR236" i="18"/>
  <c r="BR214" i="18"/>
  <c r="BR217" i="18"/>
  <c r="BR207" i="18"/>
  <c r="BR178" i="18"/>
  <c r="BR189" i="18"/>
  <c r="BR197" i="18"/>
  <c r="BR182" i="18"/>
  <c r="BR166" i="18"/>
  <c r="BR140" i="18"/>
  <c r="BR136" i="18"/>
  <c r="BR104" i="18"/>
  <c r="BR102" i="18"/>
  <c r="BR77" i="18"/>
  <c r="BR97" i="18"/>
  <c r="BR76" i="18"/>
  <c r="BR87" i="18"/>
  <c r="BR287" i="18"/>
  <c r="BR277" i="18"/>
  <c r="BR240" i="18"/>
  <c r="BR265" i="18"/>
  <c r="BR258" i="18"/>
  <c r="BR216" i="18"/>
  <c r="BR209" i="18"/>
  <c r="BR205" i="18"/>
  <c r="BR201" i="18"/>
  <c r="BR176" i="18"/>
  <c r="BR174" i="18"/>
  <c r="BR184" i="18"/>
  <c r="BR180" i="18"/>
  <c r="BR151" i="18"/>
  <c r="BR126" i="18"/>
  <c r="BR123" i="18"/>
  <c r="BR132" i="18"/>
  <c r="BR144" i="18"/>
  <c r="BR95" i="18"/>
  <c r="BR68" i="18"/>
  <c r="BR91" i="18"/>
  <c r="BR69" i="18"/>
  <c r="BR273" i="18"/>
  <c r="BR276" i="18"/>
  <c r="BR262" i="18"/>
  <c r="BR260" i="18"/>
  <c r="BR256" i="18"/>
  <c r="BR233" i="18"/>
  <c r="BR199" i="18"/>
  <c r="BR220" i="18"/>
  <c r="BR231" i="18"/>
  <c r="BR163" i="18"/>
  <c r="BR172" i="18"/>
  <c r="BR165" i="18"/>
  <c r="BR167" i="18"/>
  <c r="BR145" i="18"/>
  <c r="BR111" i="18"/>
  <c r="BR117" i="18"/>
  <c r="BR119" i="18"/>
  <c r="BR128" i="18"/>
  <c r="BR84" i="18"/>
  <c r="BR79" i="18"/>
  <c r="BR88" i="18"/>
  <c r="BR279" i="18"/>
  <c r="BR284" i="18"/>
  <c r="BR248" i="18"/>
  <c r="BR254" i="18"/>
  <c r="BR253" i="18"/>
  <c r="BR230" i="18"/>
  <c r="BR237" i="18"/>
  <c r="BR210" i="18"/>
  <c r="BR218" i="18"/>
  <c r="BR148" i="18"/>
  <c r="BR160" i="18"/>
  <c r="BR158" i="18"/>
  <c r="BR154" i="18"/>
  <c r="BR143" i="18"/>
  <c r="BR105" i="18"/>
  <c r="BR101" i="18"/>
  <c r="BR113" i="18"/>
  <c r="BR115" i="18"/>
  <c r="BR92" i="18"/>
  <c r="BR66" i="18"/>
  <c r="BR75" i="18"/>
  <c r="BR291" i="18"/>
  <c r="BR271" i="18"/>
  <c r="BR239" i="18"/>
  <c r="BR238" i="18"/>
  <c r="BR250" i="18"/>
  <c r="BR227" i="18"/>
  <c r="BR223" i="18"/>
  <c r="BR194" i="18"/>
  <c r="BR213" i="18"/>
  <c r="BR175" i="18"/>
  <c r="BR186" i="18"/>
  <c r="BR156" i="18"/>
  <c r="BR152" i="18"/>
  <c r="BR127" i="18"/>
  <c r="BR139" i="18"/>
  <c r="BR135" i="18"/>
  <c r="BR141" i="18"/>
  <c r="BR109" i="18"/>
  <c r="BR80" i="18"/>
  <c r="BR280" i="18"/>
  <c r="BR272" i="18"/>
  <c r="BR266" i="18"/>
  <c r="BR267" i="18"/>
  <c r="BR235" i="18"/>
  <c r="BR215" i="18"/>
  <c r="BR212" i="18"/>
  <c r="BR228" i="18"/>
  <c r="BR204" i="18"/>
  <c r="BR169" i="18"/>
  <c r="BR181" i="18"/>
  <c r="BR177" i="18"/>
  <c r="BR195" i="18"/>
  <c r="BR114" i="18"/>
  <c r="BR124" i="18"/>
  <c r="BR129" i="18"/>
  <c r="BR131" i="18"/>
  <c r="BR96" i="18"/>
  <c r="BR67" i="18"/>
  <c r="BR313" i="18"/>
  <c r="BR274" i="18"/>
  <c r="BR269" i="18"/>
  <c r="BR257" i="18"/>
  <c r="BR242" i="18"/>
  <c r="BR234" i="18"/>
  <c r="BR202" i="18"/>
  <c r="BR196" i="18"/>
  <c r="BR225" i="18"/>
  <c r="BR190" i="18"/>
  <c r="BR157" i="18"/>
  <c r="BR171" i="18"/>
  <c r="BR168" i="18"/>
  <c r="BR179" i="18"/>
  <c r="BR112" i="18"/>
  <c r="BR110" i="18"/>
  <c r="BR120" i="18"/>
  <c r="BR125" i="18"/>
  <c r="BR86" i="18"/>
  <c r="BR89" i="18"/>
  <c r="BR85" i="18"/>
  <c r="BR98" i="18"/>
  <c r="BJ347" i="18"/>
  <c r="BJ348" i="18"/>
  <c r="BJ337" i="18"/>
  <c r="BJ311" i="18"/>
  <c r="BJ328" i="18"/>
  <c r="BJ313" i="18"/>
  <c r="BJ309" i="18"/>
  <c r="BJ307" i="18"/>
  <c r="BJ286" i="18"/>
  <c r="BJ287" i="18"/>
  <c r="BJ278" i="18"/>
  <c r="BJ257" i="18"/>
  <c r="BJ241" i="18"/>
  <c r="BJ250" i="18"/>
  <c r="BJ262" i="18"/>
  <c r="BJ227" i="18"/>
  <c r="BJ199" i="18"/>
  <c r="BJ222" i="18"/>
  <c r="BJ208" i="18"/>
  <c r="BJ191" i="18"/>
  <c r="BJ188" i="18"/>
  <c r="BJ175" i="18"/>
  <c r="BJ160" i="18"/>
  <c r="BJ184" i="18"/>
  <c r="BJ155" i="18"/>
  <c r="BJ154" i="18"/>
  <c r="BJ143" i="18"/>
  <c r="BJ126" i="18"/>
  <c r="BJ108" i="18"/>
  <c r="BJ129" i="18"/>
  <c r="BJ113" i="18"/>
  <c r="BJ144" i="18"/>
  <c r="BJ81" i="18"/>
  <c r="BJ53" i="18"/>
  <c r="BJ92" i="18"/>
  <c r="BJ79" i="18"/>
  <c r="BJ76" i="18"/>
  <c r="BJ87" i="18"/>
  <c r="BJ27" i="18"/>
  <c r="BJ23" i="18"/>
  <c r="BJ32" i="18"/>
  <c r="BJ42" i="18"/>
  <c r="BJ19" i="18"/>
  <c r="BJ8" i="18"/>
  <c r="BJ341" i="18"/>
  <c r="BJ325" i="18"/>
  <c r="BJ329" i="18"/>
  <c r="BJ323" i="18"/>
  <c r="BJ320" i="18"/>
  <c r="BJ303" i="18"/>
  <c r="BJ296" i="18"/>
  <c r="BJ285" i="18"/>
  <c r="BJ270" i="18"/>
  <c r="BJ291" i="18"/>
  <c r="BJ269" i="18"/>
  <c r="BJ239" i="18"/>
  <c r="BJ258" i="18"/>
  <c r="BJ245" i="18"/>
  <c r="BJ232" i="18"/>
  <c r="BJ200" i="18"/>
  <c r="BJ212" i="18"/>
  <c r="BJ233" i="18"/>
  <c r="BJ224" i="18"/>
  <c r="BJ213" i="18"/>
  <c r="BJ163" i="18"/>
  <c r="BJ147" i="18"/>
  <c r="BJ181" i="18"/>
  <c r="BJ156" i="18"/>
  <c r="BJ182" i="18"/>
  <c r="BJ166" i="18"/>
  <c r="BJ112" i="18"/>
  <c r="BJ139" i="18"/>
  <c r="BJ117" i="18"/>
  <c r="BJ104" i="18"/>
  <c r="BJ125" i="18"/>
  <c r="BJ109" i="18"/>
  <c r="BJ84" i="18"/>
  <c r="BJ77" i="18"/>
  <c r="BJ61" i="18"/>
  <c r="BJ54" i="18"/>
  <c r="BJ62" i="18"/>
  <c r="BJ48" i="18"/>
  <c r="BJ46" i="18"/>
  <c r="BJ41" i="18"/>
  <c r="BJ31" i="18"/>
  <c r="BJ20" i="18"/>
  <c r="BJ26" i="18"/>
  <c r="BJ351" i="18"/>
  <c r="BJ349" i="18"/>
  <c r="BJ316" i="18"/>
  <c r="BJ305" i="18"/>
  <c r="BJ302" i="18"/>
  <c r="BJ281" i="18"/>
  <c r="BJ274" i="18"/>
  <c r="BJ272" i="18"/>
  <c r="BJ259" i="18"/>
  <c r="BJ243" i="18"/>
  <c r="BJ234" i="18"/>
  <c r="BJ214" i="18"/>
  <c r="BJ217" i="18"/>
  <c r="BJ225" i="18"/>
  <c r="BJ204" i="18"/>
  <c r="BJ169" i="18"/>
  <c r="BJ186" i="18"/>
  <c r="BJ177" i="18"/>
  <c r="BJ152" i="18"/>
  <c r="BJ114" i="18"/>
  <c r="BJ124" i="18"/>
  <c r="BJ122" i="18"/>
  <c r="BJ131" i="18"/>
  <c r="BJ96" i="18"/>
  <c r="BJ94" i="18"/>
  <c r="BJ67" i="18"/>
  <c r="BJ85" i="18"/>
  <c r="BJ74" i="18"/>
  <c r="BJ16" i="18"/>
  <c r="BJ52" i="18"/>
  <c r="BJ37" i="18"/>
  <c r="BJ40" i="18"/>
  <c r="BJ353" i="18"/>
  <c r="BJ339" i="18"/>
  <c r="BJ319" i="18"/>
  <c r="BJ332" i="18"/>
  <c r="BJ301" i="18"/>
  <c r="BJ297" i="18"/>
  <c r="BJ275" i="18"/>
  <c r="BJ299" i="18"/>
  <c r="BJ268" i="18"/>
  <c r="BJ254" i="18"/>
  <c r="BJ242" i="18"/>
  <c r="BJ229" i="18"/>
  <c r="BJ209" i="18"/>
  <c r="BJ211" i="18"/>
  <c r="BJ219" i="18"/>
  <c r="BJ190" i="18"/>
  <c r="BJ162" i="18"/>
  <c r="BJ171" i="18"/>
  <c r="BJ168" i="18"/>
  <c r="BJ179" i="18"/>
  <c r="BJ99" i="18"/>
  <c r="BJ110" i="18"/>
  <c r="BJ120" i="18"/>
  <c r="BJ118" i="18"/>
  <c r="BJ86" i="18"/>
  <c r="BJ89" i="18"/>
  <c r="BJ55" i="18"/>
  <c r="BJ78" i="18"/>
  <c r="BJ69" i="18"/>
  <c r="BJ38" i="18"/>
  <c r="BJ44" i="18"/>
  <c r="BJ30" i="18"/>
  <c r="BJ22" i="18"/>
  <c r="BJ343" i="18"/>
  <c r="BJ336" i="18"/>
  <c r="BJ315" i="18"/>
  <c r="BJ334" i="18"/>
  <c r="BJ317" i="18"/>
  <c r="BJ300" i="18"/>
  <c r="BJ283" i="18"/>
  <c r="BJ298" i="18"/>
  <c r="BJ265" i="18"/>
  <c r="BJ261" i="18"/>
  <c r="BJ255" i="18"/>
  <c r="BJ216" i="18"/>
  <c r="BJ193" i="18"/>
  <c r="BJ205" i="18"/>
  <c r="BJ207" i="18"/>
  <c r="BJ185" i="18"/>
  <c r="BJ157" i="18"/>
  <c r="BJ159" i="18"/>
  <c r="BJ149" i="18"/>
  <c r="BJ173" i="18"/>
  <c r="BJ142" i="18"/>
  <c r="BJ138" i="18"/>
  <c r="BJ106" i="18"/>
  <c r="BJ116" i="18"/>
  <c r="BJ72" i="18"/>
  <c r="BJ83" i="18"/>
  <c r="BJ97" i="18"/>
  <c r="BJ63" i="18"/>
  <c r="BJ60" i="18"/>
  <c r="BJ36" i="18"/>
  <c r="BJ10" i="18"/>
  <c r="BJ25" i="18"/>
  <c r="BJ9" i="18"/>
  <c r="BJ352" i="18"/>
  <c r="BJ324" i="18"/>
  <c r="BJ314" i="18"/>
  <c r="BJ331" i="18"/>
  <c r="BJ295" i="18"/>
  <c r="BJ289" i="18"/>
  <c r="BJ282" i="18"/>
  <c r="BJ277" i="18"/>
  <c r="BJ240" i="18"/>
  <c r="BJ244" i="18"/>
  <c r="BJ267" i="18"/>
  <c r="BJ203" i="18"/>
  <c r="BJ231" i="18"/>
  <c r="BJ230" i="18"/>
  <c r="BJ201" i="18"/>
  <c r="BJ178" i="18"/>
  <c r="BJ187" i="18"/>
  <c r="BJ153" i="18"/>
  <c r="BJ197" i="18"/>
  <c r="BJ164" i="18"/>
  <c r="BJ140" i="18"/>
  <c r="BJ136" i="18"/>
  <c r="BJ134" i="18"/>
  <c r="BJ102" i="18"/>
  <c r="BJ59" i="18"/>
  <c r="BJ70" i="18"/>
  <c r="BJ91" i="18"/>
  <c r="BJ88" i="18"/>
  <c r="BJ47" i="18"/>
  <c r="BJ35" i="18"/>
  <c r="BJ51" i="18"/>
  <c r="BJ7" i="18"/>
  <c r="BJ11" i="18"/>
  <c r="BJ350" i="18"/>
  <c r="BJ346" i="18"/>
  <c r="BJ310" i="18"/>
  <c r="BJ330" i="18"/>
  <c r="BJ312" i="18"/>
  <c r="BJ293" i="18"/>
  <c r="BJ273" i="18"/>
  <c r="BJ276" i="18"/>
  <c r="BJ249" i="18"/>
  <c r="BJ264" i="18"/>
  <c r="BJ266" i="18"/>
  <c r="BJ226" i="18"/>
  <c r="BJ223" i="18"/>
  <c r="BJ220" i="18"/>
  <c r="BJ238" i="18"/>
  <c r="BJ176" i="18"/>
  <c r="BJ174" i="18"/>
  <c r="BJ170" i="18"/>
  <c r="BJ189" i="18"/>
  <c r="BJ151" i="18"/>
  <c r="BJ121" i="18"/>
  <c r="BJ123" i="18"/>
  <c r="BJ132" i="18"/>
  <c r="BJ130" i="18"/>
  <c r="BJ95" i="18"/>
  <c r="BJ68" i="18"/>
  <c r="BJ73" i="18"/>
  <c r="BJ75" i="18"/>
  <c r="BJ39" i="18"/>
  <c r="BJ14" i="18"/>
  <c r="BJ43" i="18"/>
  <c r="BJ28" i="18"/>
  <c r="BJ13" i="18"/>
  <c r="BJ340" i="18"/>
  <c r="BJ342" i="18"/>
  <c r="BJ333" i="18"/>
  <c r="BJ318" i="18"/>
  <c r="BJ306" i="18"/>
  <c r="BJ292" i="18"/>
  <c r="BJ284" i="18"/>
  <c r="BJ279" i="18"/>
  <c r="BJ247" i="18"/>
  <c r="BJ256" i="18"/>
  <c r="BJ263" i="18"/>
  <c r="BJ215" i="18"/>
  <c r="BJ198" i="18"/>
  <c r="BJ210" i="18"/>
  <c r="BJ237" i="18"/>
  <c r="BJ150" i="18"/>
  <c r="BJ172" i="18"/>
  <c r="BJ165" i="18"/>
  <c r="BJ180" i="18"/>
  <c r="BJ145" i="18"/>
  <c r="BJ111" i="18"/>
  <c r="BJ107" i="18"/>
  <c r="BJ119" i="18"/>
  <c r="BJ128" i="18"/>
  <c r="BJ71" i="18"/>
  <c r="BJ56" i="18"/>
  <c r="BJ66" i="18"/>
  <c r="BJ57" i="18"/>
  <c r="BJ33" i="18"/>
  <c r="BJ12" i="18"/>
  <c r="BJ17" i="18"/>
  <c r="BJ24" i="18"/>
  <c r="BJ29" i="18"/>
  <c r="BJ345" i="18"/>
  <c r="BJ344" i="18"/>
  <c r="BJ327" i="18"/>
  <c r="BJ326" i="18"/>
  <c r="BJ308" i="18"/>
  <c r="BJ288" i="18"/>
  <c r="BJ252" i="18"/>
  <c r="BJ271" i="18"/>
  <c r="BJ246" i="18"/>
  <c r="BJ253" i="18"/>
  <c r="BJ248" i="18"/>
  <c r="BJ202" i="18"/>
  <c r="BJ196" i="18"/>
  <c r="BJ194" i="18"/>
  <c r="BJ218" i="18"/>
  <c r="BJ148" i="18"/>
  <c r="BJ146" i="18"/>
  <c r="BJ158" i="18"/>
  <c r="BJ167" i="18"/>
  <c r="BJ137" i="18"/>
  <c r="BJ105" i="18"/>
  <c r="BJ101" i="18"/>
  <c r="BJ103" i="18"/>
  <c r="BJ115" i="18"/>
  <c r="BJ65" i="18"/>
  <c r="BJ82" i="18"/>
  <c r="BJ64" i="18"/>
  <c r="BJ98" i="18"/>
  <c r="BJ21" i="18"/>
  <c r="BJ49" i="18"/>
  <c r="BJ50" i="18"/>
  <c r="BJ15" i="18"/>
  <c r="BJ338" i="18"/>
  <c r="BJ335" i="18"/>
  <c r="BJ321" i="18"/>
  <c r="BJ322" i="18"/>
  <c r="BJ304" i="18"/>
  <c r="BJ294" i="18"/>
  <c r="BJ290" i="18"/>
  <c r="BJ280" i="18"/>
  <c r="BJ260" i="18"/>
  <c r="BJ251" i="18"/>
  <c r="BJ235" i="18"/>
  <c r="BJ221" i="18"/>
  <c r="BJ236" i="18"/>
  <c r="BJ228" i="18"/>
  <c r="BJ206" i="18"/>
  <c r="BJ195" i="18"/>
  <c r="BJ192" i="18"/>
  <c r="BJ183" i="18"/>
  <c r="BJ161" i="18"/>
  <c r="BJ127" i="18"/>
  <c r="BJ133" i="18"/>
  <c r="BJ135" i="18"/>
  <c r="BJ141" i="18"/>
  <c r="BJ100" i="18"/>
  <c r="BJ58" i="18"/>
  <c r="BJ80" i="18"/>
  <c r="BJ90" i="18"/>
  <c r="BJ93" i="18"/>
  <c r="BJ18" i="18"/>
  <c r="BJ34" i="18"/>
  <c r="BJ45" i="18"/>
  <c r="BJ6" i="18"/>
  <c r="AE345" i="18"/>
  <c r="AE333" i="18"/>
  <c r="AE318" i="18"/>
  <c r="AE306" i="18"/>
  <c r="AE274" i="18"/>
  <c r="AE286" i="18"/>
  <c r="AE234" i="18"/>
  <c r="AE236" i="18"/>
  <c r="AE230" i="18"/>
  <c r="AE224" i="18"/>
  <c r="AE168" i="18"/>
  <c r="AE176" i="18"/>
  <c r="AE149" i="18"/>
  <c r="AE144" i="18"/>
  <c r="AE140" i="18"/>
  <c r="AE141" i="18"/>
  <c r="AE81" i="18"/>
  <c r="AE84" i="18"/>
  <c r="AE80" i="18"/>
  <c r="AE40" i="18"/>
  <c r="AE24" i="18"/>
  <c r="AE8" i="18"/>
  <c r="AE94" i="18"/>
  <c r="AE260" i="18"/>
  <c r="AE199" i="18"/>
  <c r="AE225" i="18"/>
  <c r="AE115" i="18"/>
  <c r="AE10" i="18"/>
  <c r="AE138" i="18"/>
  <c r="AE323" i="18"/>
  <c r="AE312" i="18"/>
  <c r="AE330" i="18"/>
  <c r="AE317" i="18"/>
  <c r="AE314" i="18"/>
  <c r="AE300" i="18"/>
  <c r="AE252" i="18"/>
  <c r="AE258" i="18"/>
  <c r="AE256" i="18"/>
  <c r="AE233" i="18"/>
  <c r="AE193" i="18"/>
  <c r="AE196" i="18"/>
  <c r="AE169" i="18"/>
  <c r="AE172" i="18"/>
  <c r="AE132" i="18"/>
  <c r="AE100" i="18"/>
  <c r="AE124" i="18"/>
  <c r="AE93" i="18"/>
  <c r="AE96" i="18"/>
  <c r="AE68" i="18"/>
  <c r="AE45" i="18"/>
  <c r="AE49" i="18"/>
  <c r="AE32" i="18"/>
  <c r="AE30" i="18"/>
  <c r="AE158" i="18"/>
  <c r="AE59" i="18"/>
  <c r="AE344" i="18"/>
  <c r="AE7" i="18"/>
  <c r="AE325" i="18"/>
  <c r="AE74" i="18"/>
  <c r="AE202" i="18"/>
  <c r="AE167" i="18"/>
  <c r="AE350" i="18"/>
  <c r="AE329" i="18"/>
  <c r="AE316" i="18"/>
  <c r="AE298" i="18"/>
  <c r="AE282" i="18"/>
  <c r="AE266" i="18"/>
  <c r="AE204" i="18"/>
  <c r="AE217" i="18"/>
  <c r="AE152" i="18"/>
  <c r="AE160" i="18"/>
  <c r="AE128" i="18"/>
  <c r="AE129" i="18"/>
  <c r="AE69" i="18"/>
  <c r="AE61" i="18"/>
  <c r="AE52" i="18"/>
  <c r="AE36" i="18"/>
  <c r="AE44" i="18"/>
  <c r="AE142" i="18"/>
  <c r="AE139" i="18"/>
  <c r="AE324" i="18"/>
  <c r="AE183" i="18"/>
  <c r="AE106" i="18"/>
  <c r="AE51" i="18"/>
  <c r="AE276" i="18"/>
  <c r="AE293" i="18"/>
  <c r="AE102" i="18"/>
  <c r="AE257" i="18"/>
  <c r="AE91" i="18"/>
  <c r="AE245" i="18"/>
  <c r="AE321" i="18"/>
  <c r="AE328" i="18"/>
  <c r="AE50" i="18"/>
  <c r="AE178" i="18"/>
  <c r="AE223" i="18"/>
  <c r="AE275" i="18"/>
  <c r="AE215" i="18"/>
  <c r="AE346" i="18"/>
  <c r="AE326" i="18"/>
  <c r="AE310" i="18"/>
  <c r="AE284" i="18"/>
  <c r="AE268" i="18"/>
  <c r="AE246" i="18"/>
  <c r="AE188" i="18"/>
  <c r="AE205" i="18"/>
  <c r="AE164" i="18"/>
  <c r="AE177" i="18"/>
  <c r="AE121" i="18"/>
  <c r="AE108" i="18"/>
  <c r="AE88" i="18"/>
  <c r="AE97" i="18"/>
  <c r="AE13" i="18"/>
  <c r="AE29" i="18"/>
  <c r="AE271" i="18"/>
  <c r="AE174" i="18"/>
  <c r="AE191" i="18"/>
  <c r="AE227" i="18"/>
  <c r="AE231" i="18"/>
  <c r="AE122" i="18"/>
  <c r="AE79" i="18"/>
  <c r="AE305" i="18"/>
  <c r="AE263" i="18"/>
  <c r="AE118" i="18"/>
  <c r="AE292" i="18"/>
  <c r="AE127" i="18"/>
  <c r="AE280" i="18"/>
  <c r="AE23" i="18"/>
  <c r="AE295" i="18"/>
  <c r="AE66" i="18"/>
  <c r="AE194" i="18"/>
  <c r="AE232" i="18"/>
  <c r="AE291" i="18"/>
  <c r="AE296" i="18"/>
  <c r="AE342" i="18"/>
  <c r="AE322" i="18"/>
  <c r="AE301" i="18"/>
  <c r="AE290" i="18"/>
  <c r="AE242" i="18"/>
  <c r="AE254" i="18"/>
  <c r="AE221" i="18"/>
  <c r="AE212" i="18"/>
  <c r="AE157" i="18"/>
  <c r="AE184" i="18"/>
  <c r="AE105" i="18"/>
  <c r="AE136" i="18"/>
  <c r="AE65" i="18"/>
  <c r="AE73" i="18"/>
  <c r="AE33" i="18"/>
  <c r="AE17" i="18"/>
  <c r="AE14" i="18"/>
  <c r="AE190" i="18"/>
  <c r="AE207" i="18"/>
  <c r="AE307" i="18"/>
  <c r="AE347" i="18"/>
  <c r="AE154" i="18"/>
  <c r="AE99" i="18"/>
  <c r="AE243" i="18"/>
  <c r="AE6" i="18"/>
  <c r="AE134" i="18"/>
  <c r="AE340" i="18"/>
  <c r="AE135" i="18"/>
  <c r="AE341" i="18"/>
  <c r="AE55" i="18"/>
  <c r="AE311" i="18"/>
  <c r="AE82" i="18"/>
  <c r="AE210" i="18"/>
  <c r="AE261" i="18"/>
  <c r="AE35" i="18"/>
  <c r="AE247" i="18"/>
  <c r="AE338" i="18"/>
  <c r="AE313" i="18"/>
  <c r="AE297" i="18"/>
  <c r="AE278" i="18"/>
  <c r="AE250" i="18"/>
  <c r="AE240" i="18"/>
  <c r="AE216" i="18"/>
  <c r="AE201" i="18"/>
  <c r="AE189" i="18"/>
  <c r="AE161" i="18"/>
  <c r="AE133" i="18"/>
  <c r="AE113" i="18"/>
  <c r="AE60" i="18"/>
  <c r="AE56" i="18"/>
  <c r="AE48" i="18"/>
  <c r="AE25" i="18"/>
  <c r="AE46" i="18"/>
  <c r="AE206" i="18"/>
  <c r="AE248" i="18"/>
  <c r="AE27" i="18"/>
  <c r="AE239" i="18"/>
  <c r="AE170" i="18"/>
  <c r="AE219" i="18"/>
  <c r="AE39" i="18"/>
  <c r="AE22" i="18"/>
  <c r="AE150" i="18"/>
  <c r="AE259" i="18"/>
  <c r="AE143" i="18"/>
  <c r="AE251" i="18"/>
  <c r="AE103" i="18"/>
  <c r="AE235" i="18"/>
  <c r="AE98" i="18"/>
  <c r="AE244" i="18"/>
  <c r="AE309" i="18"/>
  <c r="AE47" i="18"/>
  <c r="AE279" i="18"/>
  <c r="AE334" i="18"/>
  <c r="AE332" i="18"/>
  <c r="AE285" i="18"/>
  <c r="AE253" i="18"/>
  <c r="AE249" i="18"/>
  <c r="AE220" i="18"/>
  <c r="AE209" i="18"/>
  <c r="AE192" i="18"/>
  <c r="AE148" i="18"/>
  <c r="AE156" i="18"/>
  <c r="AE112" i="18"/>
  <c r="AE125" i="18"/>
  <c r="AE53" i="18"/>
  <c r="AE92" i="18"/>
  <c r="AE28" i="18"/>
  <c r="AE37" i="18"/>
  <c r="AE62" i="18"/>
  <c r="AE289" i="18"/>
  <c r="AE277" i="18"/>
  <c r="AE87" i="18"/>
  <c r="AE26" i="18"/>
  <c r="AE186" i="18"/>
  <c r="AE229" i="18"/>
  <c r="AE63" i="18"/>
  <c r="AE38" i="18"/>
  <c r="AE166" i="18"/>
  <c r="AE339" i="18"/>
  <c r="AE187" i="18"/>
  <c r="AE255" i="18"/>
  <c r="AE111" i="18"/>
  <c r="AE299" i="18"/>
  <c r="AE114" i="18"/>
  <c r="AE43" i="18"/>
  <c r="AE327" i="18"/>
  <c r="AE67" i="18"/>
  <c r="AE343" i="18"/>
  <c r="AE349" i="18"/>
  <c r="AE320" i="18"/>
  <c r="AE294" i="18"/>
  <c r="AE272" i="18"/>
  <c r="AE237" i="18"/>
  <c r="AE213" i="18"/>
  <c r="AE200" i="18"/>
  <c r="AE173" i="18"/>
  <c r="AE181" i="18"/>
  <c r="AE109" i="18"/>
  <c r="AE145" i="18"/>
  <c r="AE120" i="18"/>
  <c r="AE89" i="18"/>
  <c r="AE85" i="18"/>
  <c r="AE21" i="18"/>
  <c r="AE20" i="18"/>
  <c r="AE78" i="18"/>
  <c r="AE337" i="18"/>
  <c r="AE315" i="18"/>
  <c r="AE107" i="18"/>
  <c r="AE42" i="18"/>
  <c r="AE218" i="18"/>
  <c r="AE264" i="18"/>
  <c r="AE71" i="18"/>
  <c r="AE54" i="18"/>
  <c r="AE182" i="18"/>
  <c r="AE11" i="18"/>
  <c r="AE195" i="18"/>
  <c r="AE335" i="18"/>
  <c r="AE119" i="18"/>
  <c r="AE303" i="18"/>
  <c r="AE130" i="18"/>
  <c r="AE75" i="18"/>
  <c r="AE222" i="18"/>
  <c r="AE95" i="18"/>
  <c r="AE267" i="18"/>
  <c r="AE348" i="18"/>
  <c r="AE304" i="18"/>
  <c r="AE288" i="18"/>
  <c r="AE270" i="18"/>
  <c r="AE265" i="18"/>
  <c r="AE208" i="18"/>
  <c r="AE238" i="18"/>
  <c r="AE185" i="18"/>
  <c r="AE153" i="18"/>
  <c r="AE137" i="18"/>
  <c r="AE117" i="18"/>
  <c r="AE104" i="18"/>
  <c r="AE77" i="18"/>
  <c r="AE64" i="18"/>
  <c r="AE9" i="18"/>
  <c r="AE16" i="18"/>
  <c r="AE110" i="18"/>
  <c r="AE15" i="18"/>
  <c r="AE331" i="18"/>
  <c r="AE123" i="18"/>
  <c r="AE58" i="18"/>
  <c r="AE241" i="18"/>
  <c r="AE283" i="18"/>
  <c r="AE151" i="18"/>
  <c r="AE70" i="18"/>
  <c r="AE198" i="18"/>
  <c r="AE19" i="18"/>
  <c r="AE203" i="18"/>
  <c r="AE351" i="18"/>
  <c r="AE171" i="18"/>
  <c r="AE18" i="18"/>
  <c r="AE146" i="18"/>
  <c r="AE83" i="18"/>
  <c r="AE273" i="18"/>
  <c r="AE147" i="18"/>
  <c r="AE352" i="18"/>
  <c r="AE336" i="18"/>
  <c r="AE302" i="18"/>
  <c r="AE281" i="18"/>
  <c r="AE269" i="18"/>
  <c r="AE262" i="18"/>
  <c r="AE197" i="18"/>
  <c r="AE226" i="18"/>
  <c r="AE180" i="18"/>
  <c r="AE165" i="18"/>
  <c r="AE116" i="18"/>
  <c r="AE101" i="18"/>
  <c r="AE76" i="18"/>
  <c r="AE72" i="18"/>
  <c r="AE57" i="18"/>
  <c r="AE41" i="18"/>
  <c r="AE12" i="18"/>
  <c r="AE126" i="18"/>
  <c r="AE131" i="18"/>
  <c r="AE319" i="18"/>
  <c r="AE175" i="18"/>
  <c r="AE90" i="18"/>
  <c r="AE353" i="18"/>
  <c r="AE287" i="18"/>
  <c r="AE159" i="18"/>
  <c r="AE86" i="18"/>
  <c r="AE214" i="18"/>
  <c r="AE31" i="18"/>
  <c r="AE211" i="18"/>
  <c r="AE228" i="18"/>
  <c r="AE179" i="18"/>
  <c r="AE34" i="18"/>
  <c r="AE162" i="18"/>
  <c r="AE163" i="18"/>
  <c r="AE308" i="18"/>
  <c r="AE155" i="18"/>
  <c r="BP19" i="18"/>
  <c r="BP26" i="18"/>
  <c r="BP12" i="18"/>
  <c r="BP33" i="18"/>
  <c r="BP50" i="18"/>
  <c r="BP73" i="18"/>
  <c r="BP68" i="18"/>
  <c r="BP95" i="18"/>
  <c r="BP93" i="18"/>
  <c r="BP104" i="18"/>
  <c r="BP136" i="18"/>
  <c r="BP126" i="18"/>
  <c r="BP115" i="18"/>
  <c r="BP155" i="18"/>
  <c r="BP153" i="18"/>
  <c r="BP191" i="18"/>
  <c r="BP185" i="18"/>
  <c r="BP167" i="18"/>
  <c r="BP211" i="18"/>
  <c r="BP200" i="18"/>
  <c r="BP235" i="18"/>
  <c r="BP229" i="18"/>
  <c r="BP239" i="18"/>
  <c r="BP258" i="18"/>
  <c r="BP285" i="18"/>
  <c r="BP270" i="18"/>
  <c r="BP287" i="18"/>
  <c r="BP282" i="18"/>
  <c r="BP325" i="18"/>
  <c r="BP321" i="18"/>
  <c r="BP329" i="18"/>
  <c r="BP333" i="18"/>
  <c r="BP336" i="18"/>
  <c r="BS23" i="18"/>
  <c r="BS48" i="18"/>
  <c r="BS31" i="18"/>
  <c r="BS35" i="18"/>
  <c r="BS81" i="18"/>
  <c r="BS62" i="18"/>
  <c r="BS73" i="18"/>
  <c r="BS68" i="18"/>
  <c r="BS84" i="18"/>
  <c r="BS128" i="18"/>
  <c r="BS119" i="18"/>
  <c r="BS107" i="18"/>
  <c r="BS105" i="18"/>
  <c r="BS185" i="18"/>
  <c r="BS161" i="18"/>
  <c r="BS158" i="18"/>
  <c r="BS146" i="18"/>
  <c r="BS203" i="18"/>
  <c r="BS207" i="18"/>
  <c r="BS211" i="18"/>
  <c r="BS221" i="18"/>
  <c r="BS234" i="18"/>
  <c r="BS237" i="18"/>
  <c r="BS239" i="18"/>
  <c r="BS272" i="18"/>
  <c r="BS274" i="18"/>
  <c r="BS286" i="18"/>
  <c r="BS306" i="18"/>
  <c r="BS310" i="18"/>
  <c r="BS312" i="18"/>
  <c r="BS351" i="18"/>
  <c r="BS341" i="18"/>
  <c r="BS347" i="18"/>
  <c r="BG12" i="18"/>
  <c r="BG23" i="18"/>
  <c r="BG47" i="18"/>
  <c r="BG17" i="18"/>
  <c r="BG97" i="18"/>
  <c r="BG77" i="18"/>
  <c r="BG72" i="18"/>
  <c r="BG62" i="18"/>
  <c r="BG120" i="18"/>
  <c r="BG108" i="18"/>
  <c r="BG147" i="18"/>
  <c r="BG128" i="18"/>
  <c r="BG119" i="18"/>
  <c r="BG181" i="18"/>
  <c r="BG169" i="18"/>
  <c r="BG164" i="18"/>
  <c r="BG149" i="18"/>
  <c r="BG222" i="18"/>
  <c r="BG200" i="18"/>
  <c r="BG206" i="18"/>
  <c r="BG210" i="18"/>
  <c r="BG252" i="18"/>
  <c r="BG232" i="18"/>
  <c r="BG253" i="18"/>
  <c r="BG273" i="18"/>
  <c r="BG293" i="18"/>
  <c r="BG296" i="18"/>
  <c r="BG297" i="18"/>
  <c r="BG317" i="18"/>
  <c r="CB17" i="18"/>
  <c r="CB25" i="18"/>
  <c r="CB14" i="18"/>
  <c r="CB69" i="18"/>
  <c r="CB66" i="18"/>
  <c r="CB89" i="18"/>
  <c r="CB115" i="18"/>
  <c r="CB104" i="18"/>
  <c r="BI343" i="18"/>
  <c r="BI333" i="18"/>
  <c r="BI319" i="18"/>
  <c r="BI329" i="18"/>
  <c r="BI320" i="18"/>
  <c r="BI300" i="18"/>
  <c r="BI294" i="18"/>
  <c r="BI290" i="18"/>
  <c r="BI272" i="18"/>
  <c r="BI273" i="18"/>
  <c r="BI297" i="18"/>
  <c r="BI266" i="18"/>
  <c r="BI259" i="18"/>
  <c r="BI256" i="18"/>
  <c r="BI218" i="18"/>
  <c r="BI226" i="18"/>
  <c r="BI193" i="18"/>
  <c r="BI229" i="18"/>
  <c r="BI220" i="18"/>
  <c r="BI219" i="18"/>
  <c r="BI166" i="18"/>
  <c r="BI148" i="18"/>
  <c r="BI172" i="18"/>
  <c r="BI184" i="18"/>
  <c r="BI155" i="18"/>
  <c r="BI154" i="18"/>
  <c r="BI143" i="18"/>
  <c r="BI126" i="18"/>
  <c r="BI108" i="18"/>
  <c r="BI135" i="18"/>
  <c r="BI119" i="18"/>
  <c r="BI102" i="18"/>
  <c r="BI86" i="18"/>
  <c r="BI58" i="18"/>
  <c r="BI56" i="18"/>
  <c r="BI91" i="18"/>
  <c r="BI78" i="18"/>
  <c r="BI45" i="18"/>
  <c r="BI33" i="18"/>
  <c r="BI35" i="18"/>
  <c r="BI44" i="18"/>
  <c r="BI27" i="18"/>
  <c r="BI14" i="18"/>
  <c r="BI340" i="18"/>
  <c r="BI327" i="18"/>
  <c r="BI315" i="18"/>
  <c r="BI325" i="18"/>
  <c r="BI310" i="18"/>
  <c r="BI326" i="18"/>
  <c r="BI299" i="18"/>
  <c r="BI287" i="18"/>
  <c r="BI269" i="18"/>
  <c r="BI270" i="18"/>
  <c r="BI278" i="18"/>
  <c r="BI248" i="18"/>
  <c r="BI254" i="18"/>
  <c r="BI253" i="18"/>
  <c r="BI213" i="18"/>
  <c r="BI215" i="18"/>
  <c r="BI231" i="18"/>
  <c r="BI222" i="18"/>
  <c r="BI210" i="18"/>
  <c r="BI207" i="18"/>
  <c r="BI164" i="18"/>
  <c r="BI175" i="18"/>
  <c r="BI160" i="18"/>
  <c r="BI170" i="18"/>
  <c r="BI149" i="18"/>
  <c r="BI152" i="18"/>
  <c r="BI137" i="18"/>
  <c r="BI121" i="18"/>
  <c r="BI145" i="18"/>
  <c r="BI129" i="18"/>
  <c r="BI113" i="18"/>
  <c r="BI98" i="18"/>
  <c r="BI81" i="18"/>
  <c r="BI53" i="18"/>
  <c r="BI92" i="18"/>
  <c r="BI79" i="18"/>
  <c r="BI76" i="18"/>
  <c r="BI48" i="18"/>
  <c r="BI46" i="18"/>
  <c r="BI49" i="18"/>
  <c r="BI32" i="18"/>
  <c r="BI23" i="18"/>
  <c r="BI7" i="18"/>
  <c r="BI351" i="18"/>
  <c r="BI352" i="18"/>
  <c r="BI341" i="18"/>
  <c r="BI314" i="18"/>
  <c r="BI350" i="18"/>
  <c r="BI307" i="18"/>
  <c r="BI318" i="18"/>
  <c r="BI298" i="18"/>
  <c r="BI295" i="18"/>
  <c r="BI268" i="18"/>
  <c r="BI267" i="18"/>
  <c r="BI271" i="18"/>
  <c r="BI240" i="18"/>
  <c r="BI252" i="18"/>
  <c r="BI243" i="18"/>
  <c r="BI206" i="18"/>
  <c r="BI202" i="18"/>
  <c r="BI223" i="18"/>
  <c r="BI217" i="18"/>
  <c r="BI208" i="18"/>
  <c r="BI201" i="18"/>
  <c r="BI151" i="18"/>
  <c r="BI169" i="18"/>
  <c r="BI146" i="18"/>
  <c r="BI165" i="18"/>
  <c r="BI196" i="18"/>
  <c r="BI144" i="18"/>
  <c r="BI127" i="18"/>
  <c r="BI111" i="18"/>
  <c r="BI138" i="18"/>
  <c r="BI122" i="18"/>
  <c r="BI103" i="18"/>
  <c r="BI93" i="18"/>
  <c r="BI72" i="18"/>
  <c r="BI94" i="18"/>
  <c r="BI82" i="18"/>
  <c r="BI73" i="18"/>
  <c r="BI63" i="18"/>
  <c r="BI40" i="18"/>
  <c r="BI38" i="18"/>
  <c r="BI41" i="18"/>
  <c r="BI51" i="18"/>
  <c r="BI12" i="18"/>
  <c r="BI10" i="18"/>
  <c r="BI353" i="18"/>
  <c r="BI348" i="18"/>
  <c r="BI347" i="18"/>
  <c r="BI311" i="18"/>
  <c r="BI334" i="18"/>
  <c r="BI305" i="18"/>
  <c r="BI309" i="18"/>
  <c r="BI291" i="18"/>
  <c r="BI293" i="18"/>
  <c r="BI281" i="18"/>
  <c r="BI265" i="18"/>
  <c r="BI263" i="18"/>
  <c r="BI257" i="18"/>
  <c r="BI241" i="18"/>
  <c r="BI242" i="18"/>
  <c r="BI204" i="18"/>
  <c r="BI200" i="18"/>
  <c r="BI212" i="18"/>
  <c r="BI211" i="18"/>
  <c r="BI194" i="18"/>
  <c r="BI191" i="18"/>
  <c r="BI185" i="18"/>
  <c r="BI162" i="18"/>
  <c r="BI186" i="18"/>
  <c r="BI158" i="18"/>
  <c r="BI189" i="18"/>
  <c r="BI130" i="18"/>
  <c r="BI114" i="18"/>
  <c r="BI105" i="18"/>
  <c r="BI136" i="18"/>
  <c r="BI120" i="18"/>
  <c r="BI141" i="18"/>
  <c r="BI87" i="18"/>
  <c r="BI59" i="18"/>
  <c r="BI89" i="18"/>
  <c r="BI80" i="18"/>
  <c r="BI66" i="18"/>
  <c r="BI88" i="18"/>
  <c r="BI28" i="18"/>
  <c r="BI36" i="18"/>
  <c r="BI34" i="18"/>
  <c r="BI43" i="18"/>
  <c r="BI20" i="18"/>
  <c r="BI37" i="18"/>
  <c r="BI344" i="18"/>
  <c r="BI339" i="18"/>
  <c r="BI332" i="18"/>
  <c r="BI323" i="18"/>
  <c r="BI331" i="18"/>
  <c r="BI301" i="18"/>
  <c r="BI308" i="18"/>
  <c r="BI284" i="18"/>
  <c r="BI292" i="18"/>
  <c r="BI275" i="18"/>
  <c r="BI255" i="18"/>
  <c r="BI262" i="18"/>
  <c r="BI247" i="18"/>
  <c r="BI261" i="18"/>
  <c r="BI236" i="18"/>
  <c r="BI216" i="18"/>
  <c r="BI221" i="18"/>
  <c r="BI198" i="18"/>
  <c r="BI205" i="18"/>
  <c r="BI192" i="18"/>
  <c r="BI190" i="18"/>
  <c r="BI178" i="18"/>
  <c r="BI157" i="18"/>
  <c r="BI181" i="18"/>
  <c r="BI156" i="18"/>
  <c r="BI182" i="18"/>
  <c r="BI128" i="18"/>
  <c r="BI112" i="18"/>
  <c r="BI139" i="18"/>
  <c r="BI123" i="18"/>
  <c r="BI106" i="18"/>
  <c r="BI131" i="18"/>
  <c r="BI74" i="18"/>
  <c r="BI95" i="18"/>
  <c r="BI83" i="18"/>
  <c r="BI67" i="18"/>
  <c r="BI64" i="18"/>
  <c r="BI75" i="18"/>
  <c r="BI19" i="18"/>
  <c r="BI26" i="18"/>
  <c r="BI29" i="18"/>
  <c r="BI31" i="18"/>
  <c r="BI16" i="18"/>
  <c r="BI25" i="18"/>
  <c r="BI349" i="18"/>
  <c r="BI336" i="18"/>
  <c r="BI328" i="18"/>
  <c r="BI321" i="18"/>
  <c r="BI330" i="18"/>
  <c r="BI317" i="18"/>
  <c r="BI304" i="18"/>
  <c r="BI279" i="18"/>
  <c r="BI288" i="18"/>
  <c r="BI286" i="18"/>
  <c r="BI274" i="18"/>
  <c r="BI251" i="18"/>
  <c r="BI246" i="18"/>
  <c r="BI244" i="18"/>
  <c r="BI245" i="18"/>
  <c r="BI203" i="18"/>
  <c r="BI214" i="18"/>
  <c r="BI235" i="18"/>
  <c r="BI195" i="18"/>
  <c r="BI228" i="18"/>
  <c r="BI188" i="18"/>
  <c r="BI176" i="18"/>
  <c r="BI147" i="18"/>
  <c r="BI171" i="18"/>
  <c r="BI183" i="18"/>
  <c r="BI180" i="18"/>
  <c r="BI115" i="18"/>
  <c r="BI99" i="18"/>
  <c r="BI133" i="18"/>
  <c r="BI117" i="18"/>
  <c r="BI104" i="18"/>
  <c r="BI125" i="18"/>
  <c r="BI69" i="18"/>
  <c r="BI84" i="18"/>
  <c r="BI77" i="18"/>
  <c r="BI61" i="18"/>
  <c r="BI54" i="18"/>
  <c r="BI62" i="18"/>
  <c r="BI13" i="18"/>
  <c r="BI24" i="18"/>
  <c r="BI22" i="18"/>
  <c r="BI17" i="18"/>
  <c r="BI6" i="18"/>
  <c r="BI21" i="18"/>
  <c r="BI345" i="18"/>
  <c r="BI342" i="18"/>
  <c r="BI313" i="18"/>
  <c r="BI316" i="18"/>
  <c r="BI322" i="18"/>
  <c r="BI312" i="18"/>
  <c r="BI302" i="18"/>
  <c r="BI303" i="18"/>
  <c r="BI285" i="18"/>
  <c r="BI283" i="18"/>
  <c r="BI277" i="18"/>
  <c r="BI250" i="18"/>
  <c r="BI239" i="18"/>
  <c r="BI264" i="18"/>
  <c r="BI238" i="18"/>
  <c r="BI197" i="18"/>
  <c r="BI209" i="18"/>
  <c r="BI234" i="18"/>
  <c r="BI233" i="18"/>
  <c r="BI225" i="18"/>
  <c r="BI179" i="18"/>
  <c r="BI163" i="18"/>
  <c r="BI187" i="18"/>
  <c r="BI159" i="18"/>
  <c r="BI177" i="18"/>
  <c r="BI167" i="18"/>
  <c r="BI109" i="18"/>
  <c r="BI142" i="18"/>
  <c r="BI124" i="18"/>
  <c r="BI107" i="18"/>
  <c r="BI134" i="18"/>
  <c r="BI118" i="18"/>
  <c r="BI60" i="18"/>
  <c r="BI71" i="18"/>
  <c r="BI70" i="18"/>
  <c r="BI55" i="18"/>
  <c r="BI90" i="18"/>
  <c r="BI57" i="18"/>
  <c r="BI47" i="18"/>
  <c r="BI15" i="18"/>
  <c r="BI11" i="18"/>
  <c r="BI8" i="18"/>
  <c r="BI30" i="18"/>
  <c r="BI346" i="18"/>
  <c r="BI337" i="18"/>
  <c r="BI324" i="18"/>
  <c r="BI335" i="18"/>
  <c r="BI338" i="18"/>
  <c r="BI306" i="18"/>
  <c r="BI296" i="18"/>
  <c r="BI289" i="18"/>
  <c r="BI280" i="18"/>
  <c r="BI282" i="18"/>
  <c r="BI276" i="18"/>
  <c r="BI249" i="18"/>
  <c r="BI260" i="18"/>
  <c r="BI258" i="18"/>
  <c r="BI237" i="18"/>
  <c r="BI227" i="18"/>
  <c r="BI199" i="18"/>
  <c r="BI232" i="18"/>
  <c r="BI230" i="18"/>
  <c r="BI224" i="18"/>
  <c r="BI173" i="18"/>
  <c r="BI150" i="18"/>
  <c r="BI174" i="18"/>
  <c r="BI153" i="18"/>
  <c r="BI168" i="18"/>
  <c r="BI161" i="18"/>
  <c r="BI100" i="18"/>
  <c r="BI140" i="18"/>
  <c r="BI110" i="18"/>
  <c r="BI101" i="18"/>
  <c r="BI132" i="18"/>
  <c r="BI116" i="18"/>
  <c r="BI96" i="18"/>
  <c r="BI65" i="18"/>
  <c r="BI68" i="18"/>
  <c r="BI97" i="18"/>
  <c r="BI85" i="18"/>
  <c r="BI50" i="18"/>
  <c r="BI39" i="18"/>
  <c r="BI9" i="18"/>
  <c r="BI52" i="18"/>
  <c r="BI42" i="18"/>
  <c r="BI18" i="18"/>
  <c r="CI348" i="18"/>
  <c r="CI327" i="18"/>
  <c r="CI334" i="18"/>
  <c r="CI320" i="18"/>
  <c r="CI329" i="18"/>
  <c r="CI308" i="18"/>
  <c r="CI314" i="18"/>
  <c r="CI306" i="18"/>
  <c r="CI270" i="18"/>
  <c r="CI253" i="18"/>
  <c r="CI272" i="18"/>
  <c r="CI244" i="18"/>
  <c r="CI265" i="18"/>
  <c r="CI242" i="18"/>
  <c r="CI229" i="18"/>
  <c r="CI226" i="18"/>
  <c r="CI223" i="18"/>
  <c r="CI195" i="18"/>
  <c r="CI207" i="18"/>
  <c r="CI236" i="18"/>
  <c r="CI157" i="18"/>
  <c r="CI159" i="18"/>
  <c r="CI183" i="18"/>
  <c r="CI346" i="18"/>
  <c r="CI326" i="18"/>
  <c r="CI331" i="18"/>
  <c r="CI318" i="18"/>
  <c r="CI324" i="18"/>
  <c r="CI323" i="18"/>
  <c r="CI305" i="18"/>
  <c r="CI281" i="18"/>
  <c r="CI267" i="18"/>
  <c r="CI248" i="18"/>
  <c r="CI269" i="18"/>
  <c r="CI252" i="18"/>
  <c r="CI255" i="18"/>
  <c r="CI257" i="18"/>
  <c r="CI260" i="18"/>
  <c r="CI215" i="18"/>
  <c r="CI212" i="18"/>
  <c r="CI189" i="18"/>
  <c r="CI201" i="18"/>
  <c r="CI216" i="18"/>
  <c r="CI174" i="18"/>
  <c r="CI153"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I177" i="18"/>
  <c r="CI151" i="18"/>
  <c r="CI133" i="18"/>
  <c r="CI134" i="18"/>
  <c r="CI109" i="18"/>
  <c r="CI65" i="18"/>
  <c r="CI92" i="18"/>
  <c r="CI64" i="18"/>
  <c r="CI98" i="18"/>
  <c r="CI59" i="18"/>
  <c r="CI41" i="18"/>
  <c r="CI8" i="18"/>
  <c r="CI28" i="18"/>
  <c r="CI32" i="18"/>
  <c r="CI149" i="18"/>
  <c r="CI185" i="18"/>
  <c r="CI108" i="18"/>
  <c r="CI113" i="18"/>
  <c r="CI100" i="18"/>
  <c r="CI58" i="18"/>
  <c r="CI80" i="18"/>
  <c r="CI54" i="18"/>
  <c r="CI93" i="18"/>
  <c r="CI46" i="18"/>
  <c r="CI34" i="18"/>
  <c r="CI50" i="18"/>
  <c r="CI13" i="18"/>
  <c r="CI21" i="18"/>
  <c r="CI193" i="18"/>
  <c r="CI178" i="18"/>
  <c r="CI138" i="18"/>
  <c r="CI103" i="18"/>
  <c r="CI137" i="18"/>
  <c r="CI53" i="18"/>
  <c r="CI67" i="18"/>
  <c r="CI85" i="18"/>
  <c r="CI87" i="18"/>
  <c r="CI38" i="18"/>
  <c r="CI22" i="18"/>
  <c r="CI45" i="18"/>
  <c r="CI6" i="18"/>
  <c r="CI23" i="18"/>
  <c r="CI167" i="18"/>
  <c r="CI150" i="18"/>
  <c r="CI117" i="18"/>
  <c r="CI131" i="18"/>
  <c r="CI127" i="18"/>
  <c r="CI89" i="18"/>
  <c r="CI61" i="18"/>
  <c r="CI78" i="18"/>
  <c r="CI69" i="18"/>
  <c r="CI36" i="18"/>
  <c r="CI11" i="18"/>
  <c r="CI37" i="18"/>
  <c r="CI10" i="18"/>
  <c r="CI16" i="18"/>
  <c r="CI161" i="18"/>
  <c r="CI148" i="18"/>
  <c r="CI107" i="18"/>
  <c r="CI125" i="18"/>
  <c r="CI114" i="18"/>
  <c r="CI83" i="18"/>
  <c r="CI97" i="18"/>
  <c r="CI76" i="18"/>
  <c r="CI60" i="18"/>
  <c r="CI24" i="18"/>
  <c r="CI52" i="18"/>
  <c r="CI30" i="18"/>
  <c r="CI14" i="18"/>
  <c r="CI192" i="18"/>
  <c r="CI126" i="18"/>
  <c r="CI129" i="18"/>
  <c r="CI102" i="18"/>
  <c r="CI99" i="18"/>
  <c r="CI77" i="18"/>
  <c r="CI91" i="18"/>
  <c r="CI88" i="18"/>
  <c r="CI96" i="18"/>
  <c r="CI15" i="18"/>
  <c r="CI51" i="18"/>
  <c r="CI25" i="18"/>
  <c r="CI7" i="18"/>
  <c r="CI179" i="18"/>
  <c r="CI121" i="18"/>
  <c r="CI122" i="18"/>
  <c r="CI144" i="18"/>
  <c r="CI95" i="18"/>
  <c r="CI68" i="18"/>
  <c r="CI79" i="18"/>
  <c r="CI75" i="18"/>
  <c r="CI81" i="18"/>
  <c r="CI9" i="18"/>
  <c r="CI43" i="18"/>
  <c r="CI48" i="18"/>
  <c r="CI33" i="18"/>
  <c r="CI164" i="18"/>
  <c r="CI139" i="18"/>
  <c r="CI104" i="18"/>
  <c r="CI115" i="18"/>
  <c r="CI84" i="18"/>
  <c r="CI56" i="18"/>
  <c r="CI66" i="18"/>
  <c r="CI62" i="18"/>
  <c r="CI72" i="18"/>
  <c r="CI49" i="18"/>
  <c r="CI31" i="18"/>
  <c r="CI40" i="18"/>
  <c r="CI39" i="18"/>
  <c r="CW64" i="18"/>
  <c r="CW128" i="18"/>
  <c r="CW192" i="18"/>
  <c r="CW256" i="18"/>
  <c r="CW320" i="18"/>
  <c r="CW33" i="18"/>
  <c r="CW97" i="18"/>
  <c r="CW161" i="18"/>
  <c r="CW225" i="18"/>
  <c r="CW289" i="18"/>
  <c r="CW353" i="18"/>
  <c r="CW66" i="18"/>
  <c r="CW130" i="18"/>
  <c r="CW194" i="18"/>
  <c r="CW258" i="18"/>
  <c r="CW322" i="18"/>
  <c r="CW35" i="18"/>
  <c r="CW99" i="18"/>
  <c r="CW163" i="18"/>
  <c r="CW227" i="18"/>
  <c r="CW291" i="18"/>
  <c r="CW12" i="18"/>
  <c r="CW76" i="18"/>
  <c r="CW140" i="18"/>
  <c r="CW204" i="18"/>
  <c r="CW268" i="18"/>
  <c r="CW332" i="18"/>
  <c r="CW53" i="18"/>
  <c r="CW117" i="18"/>
  <c r="CW181" i="18"/>
  <c r="CW245" i="18"/>
  <c r="CW309" i="18"/>
  <c r="CW30" i="18"/>
  <c r="CW94" i="18"/>
  <c r="CW158" i="18"/>
  <c r="CW222" i="18"/>
  <c r="CW286" i="18"/>
  <c r="CW350" i="18"/>
  <c r="CW135" i="18"/>
  <c r="CW271" i="18"/>
  <c r="CW31" i="18"/>
  <c r="CW167" i="18"/>
  <c r="CW119" i="18"/>
  <c r="CW8" i="18"/>
  <c r="CW72" i="18"/>
  <c r="CW136" i="18"/>
  <c r="CW200" i="18"/>
  <c r="CW264" i="18"/>
  <c r="CW328" i="18"/>
  <c r="CW41" i="18"/>
  <c r="CW105" i="18"/>
  <c r="CW169" i="18"/>
  <c r="CW233" i="18"/>
  <c r="CW297" i="18"/>
  <c r="CW10" i="18"/>
  <c r="CW74" i="18"/>
  <c r="CW138" i="18"/>
  <c r="CW202" i="18"/>
  <c r="CW266" i="18"/>
  <c r="CW330" i="18"/>
  <c r="CW43" i="18"/>
  <c r="CW107" i="18"/>
  <c r="CW171" i="18"/>
  <c r="CW235" i="18"/>
  <c r="CW299" i="18"/>
  <c r="CW20" i="18"/>
  <c r="CW84" i="18"/>
  <c r="CW148" i="18"/>
  <c r="CW212" i="18"/>
  <c r="CW276" i="18"/>
  <c r="CW340" i="18"/>
  <c r="CW61" i="18"/>
  <c r="CW125" i="18"/>
  <c r="CW189" i="18"/>
  <c r="CW253" i="18"/>
  <c r="CW317" i="18"/>
  <c r="CW38" i="18"/>
  <c r="CW102" i="18"/>
  <c r="CW166" i="18"/>
  <c r="CW230" i="18"/>
  <c r="CW294" i="18"/>
  <c r="CW63" i="18"/>
  <c r="CW199" i="18"/>
  <c r="CW335" i="18"/>
  <c r="CW95" i="18"/>
  <c r="CW231" i="18"/>
  <c r="CW183" i="18"/>
  <c r="CW16" i="18"/>
  <c r="CW80" i="18"/>
  <c r="CW144" i="18"/>
  <c r="CW208" i="18"/>
  <c r="CW272" i="18"/>
  <c r="CW336" i="18"/>
  <c r="CW49" i="18"/>
  <c r="CW113" i="18"/>
  <c r="CW177" i="18"/>
  <c r="CW241" i="18"/>
  <c r="CW305" i="18"/>
  <c r="CW18" i="18"/>
  <c r="CW82" i="18"/>
  <c r="CW146" i="18"/>
  <c r="CW210" i="18"/>
  <c r="CW274" i="18"/>
  <c r="CW338" i="18"/>
  <c r="CW51" i="18"/>
  <c r="CW115" i="18"/>
  <c r="CW179" i="18"/>
  <c r="CW243" i="18"/>
  <c r="CW307" i="18"/>
  <c r="CW28" i="18"/>
  <c r="CW92" i="18"/>
  <c r="CW156" i="18"/>
  <c r="CW220" i="18"/>
  <c r="CW284" i="18"/>
  <c r="CW348" i="18"/>
  <c r="CW69" i="18"/>
  <c r="CW133" i="18"/>
  <c r="CW197" i="18"/>
  <c r="CW261" i="18"/>
  <c r="CW325" i="18"/>
  <c r="CW46" i="18"/>
  <c r="CW110" i="18"/>
  <c r="CW174" i="18"/>
  <c r="CW238" i="18"/>
  <c r="CW302" i="18"/>
  <c r="CW127" i="18"/>
  <c r="CW263" i="18"/>
  <c r="CW23" i="18"/>
  <c r="CW159" i="18"/>
  <c r="CW295" i="18"/>
  <c r="CW247" i="18"/>
  <c r="CW24" i="18"/>
  <c r="CW88" i="18"/>
  <c r="CW152" i="18"/>
  <c r="CW216" i="18"/>
  <c r="CW280" i="18"/>
  <c r="CW344" i="18"/>
  <c r="CW57" i="18"/>
  <c r="CW121" i="18"/>
  <c r="CW185" i="18"/>
  <c r="CW249" i="18"/>
  <c r="CW313" i="18"/>
  <c r="CW26" i="18"/>
  <c r="CW90" i="18"/>
  <c r="CW154" i="18"/>
  <c r="CW218" i="18"/>
  <c r="CW282" i="18"/>
  <c r="CW346" i="18"/>
  <c r="CW59" i="18"/>
  <c r="CW123" i="18"/>
  <c r="CW187" i="18"/>
  <c r="CW251" i="18"/>
  <c r="CW315" i="18"/>
  <c r="CW36" i="18"/>
  <c r="CW100" i="18"/>
  <c r="CW164" i="18"/>
  <c r="CW228" i="18"/>
  <c r="CW292" i="18"/>
  <c r="CW13" i="18"/>
  <c r="CW77" i="18"/>
  <c r="CW141" i="18"/>
  <c r="CW205" i="18"/>
  <c r="CW269" i="18"/>
  <c r="CW333" i="18"/>
  <c r="CW54" i="18"/>
  <c r="CW118" i="18"/>
  <c r="CW182" i="18"/>
  <c r="CW246" i="18"/>
  <c r="CW310" i="18"/>
  <c r="CW191" i="18"/>
  <c r="CW327" i="18"/>
  <c r="CW87" i="18"/>
  <c r="CW223" i="18"/>
  <c r="CW47" i="18"/>
  <c r="CW311" i="18"/>
  <c r="CW32" i="18"/>
  <c r="CW96" i="18"/>
  <c r="CW160" i="18"/>
  <c r="CW224" i="18"/>
  <c r="CW288" i="18"/>
  <c r="CW352" i="18"/>
  <c r="CW65" i="18"/>
  <c r="CW129" i="18"/>
  <c r="CW193" i="18"/>
  <c r="CW257" i="18"/>
  <c r="CW321" i="18"/>
  <c r="CW34" i="18"/>
  <c r="CW98" i="18"/>
  <c r="CW162" i="18"/>
  <c r="CW226" i="18"/>
  <c r="CW290" i="18"/>
  <c r="CW6" i="18"/>
  <c r="CW67" i="18"/>
  <c r="CW131" i="18"/>
  <c r="CW195" i="18"/>
  <c r="CW259" i="18"/>
  <c r="CW323" i="18"/>
  <c r="CW44" i="18"/>
  <c r="CW108" i="18"/>
  <c r="CW172" i="18"/>
  <c r="CW236" i="18"/>
  <c r="CW300" i="18"/>
  <c r="CW21" i="18"/>
  <c r="CW85" i="18"/>
  <c r="CW149" i="18"/>
  <c r="CW213" i="18"/>
  <c r="CW277" i="18"/>
  <c r="CW341" i="18"/>
  <c r="CW62" i="18"/>
  <c r="CW126" i="18"/>
  <c r="CW190" i="18"/>
  <c r="CW254" i="18"/>
  <c r="CW318" i="18"/>
  <c r="CW255" i="18"/>
  <c r="CW15" i="18"/>
  <c r="CW151" i="18"/>
  <c r="CW287" i="18"/>
  <c r="CW111" i="18"/>
  <c r="CW55" i="18"/>
  <c r="CW40" i="18"/>
  <c r="CW104" i="18"/>
  <c r="CW168" i="18"/>
  <c r="CW232" i="18"/>
  <c r="CW296" i="18"/>
  <c r="CW9" i="18"/>
  <c r="CW73" i="18"/>
  <c r="CW137" i="18"/>
  <c r="CW201" i="18"/>
  <c r="CW265" i="18"/>
  <c r="CW329" i="18"/>
  <c r="CW42" i="18"/>
  <c r="CW106" i="18"/>
  <c r="CW170" i="18"/>
  <c r="CW234" i="18"/>
  <c r="CW298" i="18"/>
  <c r="CW11" i="18"/>
  <c r="CW75" i="18"/>
  <c r="CW139" i="18"/>
  <c r="CW203" i="18"/>
  <c r="CW267" i="18"/>
  <c r="CW331" i="18"/>
  <c r="CW52" i="18"/>
  <c r="CW116" i="18"/>
  <c r="CW180" i="18"/>
  <c r="CW244" i="18"/>
  <c r="CW308" i="18"/>
  <c r="CW29" i="18"/>
  <c r="CW93" i="18"/>
  <c r="CW157" i="18"/>
  <c r="CW221" i="18"/>
  <c r="CW285" i="18"/>
  <c r="CW349" i="18"/>
  <c r="CW70" i="18"/>
  <c r="CW134" i="18"/>
  <c r="CW198" i="18"/>
  <c r="CW262" i="18"/>
  <c r="CW326" i="18"/>
  <c r="CW319" i="18"/>
  <c r="CW79" i="18"/>
  <c r="CW215" i="18"/>
  <c r="CW351" i="18"/>
  <c r="CW175" i="18"/>
  <c r="CW48" i="18"/>
  <c r="CW112" i="18"/>
  <c r="CW176" i="18"/>
  <c r="CW240" i="18"/>
  <c r="CW304" i="18"/>
  <c r="CW17" i="18"/>
  <c r="CW81" i="18"/>
  <c r="CW145" i="18"/>
  <c r="CW209" i="18"/>
  <c r="CW273" i="18"/>
  <c r="CW337" i="18"/>
  <c r="CW50" i="18"/>
  <c r="CW114" i="18"/>
  <c r="CW178" i="18"/>
  <c r="CW242" i="18"/>
  <c r="CW306" i="18"/>
  <c r="CW19" i="18"/>
  <c r="CW83" i="18"/>
  <c r="CW147" i="18"/>
  <c r="CW211" i="18"/>
  <c r="CW275" i="18"/>
  <c r="CW339" i="18"/>
  <c r="CW60" i="18"/>
  <c r="CW124" i="18"/>
  <c r="CW188" i="18"/>
  <c r="CW252" i="18"/>
  <c r="CW316" i="18"/>
  <c r="CW37" i="18"/>
  <c r="CW101" i="18"/>
  <c r="CW165" i="18"/>
  <c r="CW229" i="18"/>
  <c r="CW293" i="18"/>
  <c r="CW14" i="18"/>
  <c r="CW78" i="18"/>
  <c r="CW142" i="18"/>
  <c r="CW206" i="18"/>
  <c r="CW270" i="18"/>
  <c r="CW334" i="18"/>
  <c r="CW7" i="18"/>
  <c r="CW143" i="18"/>
  <c r="CW279" i="18"/>
  <c r="CW39" i="18"/>
  <c r="CW239" i="18"/>
  <c r="CW56" i="18"/>
  <c r="CW120" i="18"/>
  <c r="CW184" i="18"/>
  <c r="CW248" i="18"/>
  <c r="CW312" i="18"/>
  <c r="CW25" i="18"/>
  <c r="CW89" i="18"/>
  <c r="CW153" i="18"/>
  <c r="CW217" i="18"/>
  <c r="CW281" i="18"/>
  <c r="CW345" i="18"/>
  <c r="CW58" i="18"/>
  <c r="CW122" i="18"/>
  <c r="CW186" i="18"/>
  <c r="CW250" i="18"/>
  <c r="CW314" i="18"/>
  <c r="CW27" i="18"/>
  <c r="CW91" i="18"/>
  <c r="CW155" i="18"/>
  <c r="CW219" i="18"/>
  <c r="CW283" i="18"/>
  <c r="CW347" i="18"/>
  <c r="CW68" i="18"/>
  <c r="CW132" i="18"/>
  <c r="CW196" i="18"/>
  <c r="CW260" i="18"/>
  <c r="CW324" i="18"/>
  <c r="CW45" i="18"/>
  <c r="CW109" i="18"/>
  <c r="CW173" i="18"/>
  <c r="CW237" i="18"/>
  <c r="CW301" i="18"/>
  <c r="CW22" i="18"/>
  <c r="CW86" i="18"/>
  <c r="CW150" i="18"/>
  <c r="CW214" i="18"/>
  <c r="CW278" i="18"/>
  <c r="CW342" i="18"/>
  <c r="CW71" i="18"/>
  <c r="CW207" i="18"/>
  <c r="CW343" i="18"/>
  <c r="CW103" i="18"/>
  <c r="CW303" i="18"/>
  <c r="BL353" i="18"/>
  <c r="BL340" i="18"/>
  <c r="BL343" i="18"/>
  <c r="BL312" i="18"/>
  <c r="BL310" i="18"/>
  <c r="BL323" i="18"/>
  <c r="BL303" i="18"/>
  <c r="BL309" i="18"/>
  <c r="BL284" i="18"/>
  <c r="BL277" i="18"/>
  <c r="BL272" i="18"/>
  <c r="BL266" i="18"/>
  <c r="BL252" i="18"/>
  <c r="BL242" i="18"/>
  <c r="BL248" i="18"/>
  <c r="BL209" i="18"/>
  <c r="BL211" i="18"/>
  <c r="BL194" i="18"/>
  <c r="BL219" i="18"/>
  <c r="BL203" i="18"/>
  <c r="BL187" i="18"/>
  <c r="BL153" i="18"/>
  <c r="BL168" i="18"/>
  <c r="BL152" i="18"/>
  <c r="BL178" i="18"/>
  <c r="BL169" i="18"/>
  <c r="BL108" i="18"/>
  <c r="BL129"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341" i="18"/>
  <c r="BL335" i="18"/>
  <c r="BL333" i="18"/>
  <c r="BL331" i="18"/>
  <c r="BL321" i="18"/>
  <c r="BL298" i="18"/>
  <c r="BL304" i="18"/>
  <c r="BL286" i="18"/>
  <c r="BL293" i="18"/>
  <c r="BL261" i="18"/>
  <c r="BL268" i="18"/>
  <c r="BL257" i="18"/>
  <c r="BL237" i="18"/>
  <c r="BL258" i="18"/>
  <c r="BL233" i="18"/>
  <c r="BL223" i="18"/>
  <c r="BL195" i="18"/>
  <c r="BL235" i="18"/>
  <c r="BL201" i="18"/>
  <c r="BL227" i="18"/>
  <c r="BL172" i="18"/>
  <c r="BL170" i="18"/>
  <c r="BL149" i="18"/>
  <c r="BL173" i="18"/>
  <c r="BL163" i="18"/>
  <c r="BL157" i="18"/>
  <c r="BL136" i="18"/>
  <c r="BL120" i="18"/>
  <c r="BL344" i="18"/>
  <c r="BL332" i="18"/>
  <c r="BL327" i="18"/>
  <c r="BL330" i="18"/>
  <c r="BL317" i="18"/>
  <c r="BL315" i="18"/>
  <c r="BL290" i="18"/>
  <c r="BL283" i="18"/>
  <c r="BL281" i="18"/>
  <c r="BL260" i="18"/>
  <c r="BL275" i="18"/>
  <c r="BL256" i="18"/>
  <c r="BL231" i="18"/>
  <c r="BL255" i="18"/>
  <c r="BL230" i="18"/>
  <c r="BL212" i="18"/>
  <c r="BL189" i="18"/>
  <c r="BL234" i="18"/>
  <c r="BL218" i="18"/>
  <c r="BL226" i="18"/>
  <c r="BL160" i="18"/>
  <c r="BL165" i="18"/>
  <c r="BL182" i="18"/>
  <c r="BL166" i="18"/>
  <c r="BL150" i="18"/>
  <c r="BL147" i="18"/>
  <c r="BL123" i="18"/>
  <c r="BL106" i="18"/>
  <c r="BL342" i="18"/>
  <c r="BL328" i="18"/>
  <c r="BL339" i="18"/>
  <c r="BL322" i="18"/>
  <c r="BL311" i="18"/>
  <c r="BL314" i="18"/>
  <c r="BL287" i="18"/>
  <c r="BL282" i="18"/>
  <c r="BL265" i="18"/>
  <c r="BL254" i="18"/>
  <c r="BL285" i="18"/>
  <c r="BL247" i="18"/>
  <c r="BL251" i="18"/>
  <c r="BL253" i="18"/>
  <c r="BL249" i="18"/>
  <c r="BL198" i="18"/>
  <c r="BL229" i="18"/>
  <c r="BL232" i="18"/>
  <c r="BL213" i="18"/>
  <c r="BL215" i="18"/>
  <c r="BL186" i="18"/>
  <c r="BL158" i="18"/>
  <c r="BL180" i="18"/>
  <c r="BL164" i="18"/>
  <c r="BL148" i="18"/>
  <c r="BL139" i="18"/>
  <c r="BL117" i="18"/>
  <c r="BL104"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345" i="18"/>
  <c r="BL348" i="18"/>
  <c r="BL347" i="18"/>
  <c r="BL320" i="18"/>
  <c r="BL313" i="18"/>
  <c r="BL300" i="18"/>
  <c r="BL308" i="18"/>
  <c r="BL301" i="18"/>
  <c r="BL296" i="18"/>
  <c r="BL274" i="18"/>
  <c r="BL271" i="18"/>
  <c r="BL270" i="18"/>
  <c r="BL241" i="18"/>
  <c r="BL244" i="18"/>
  <c r="BL262" i="18"/>
  <c r="BL221" i="18"/>
  <c r="BL222" i="18"/>
  <c r="BL210" i="18"/>
  <c r="BL225" i="18"/>
  <c r="BL204" i="18"/>
  <c r="BL200" i="18"/>
  <c r="BL171" i="18"/>
  <c r="BL183" i="18"/>
  <c r="BL161" i="18"/>
  <c r="BL191" i="18"/>
  <c r="BL188" i="18"/>
  <c r="BL124" i="18"/>
  <c r="BL101" i="18"/>
  <c r="BL351" i="18"/>
  <c r="BL346" i="18"/>
  <c r="BL338" i="18"/>
  <c r="BL318" i="18"/>
  <c r="BL319" i="18"/>
  <c r="BL316" i="18"/>
  <c r="BL297" i="18"/>
  <c r="BL294" i="18"/>
  <c r="BL291" i="18"/>
  <c r="BL288" i="18"/>
  <c r="BL289" i="18"/>
  <c r="BL267" i="18"/>
  <c r="BL259" i="18"/>
  <c r="BL243" i="18"/>
  <c r="BL245" i="18"/>
  <c r="BL214" i="18"/>
  <c r="BL217" i="18"/>
  <c r="BL208" i="18"/>
  <c r="BL224" i="18"/>
  <c r="BL216" i="18"/>
  <c r="BL193" i="18"/>
  <c r="BL159" i="18"/>
  <c r="BL177" i="18"/>
  <c r="BL154" i="18"/>
  <c r="BL185" i="18"/>
  <c r="BL175" i="18"/>
  <c r="BL110" i="18"/>
  <c r="BL135" i="18"/>
  <c r="BL103" i="18"/>
  <c r="BL130" i="18"/>
  <c r="BL114" i="18"/>
  <c r="BL111" i="18"/>
  <c r="BL91" i="18"/>
  <c r="BL78" i="18"/>
  <c r="BL93" i="18"/>
  <c r="BL72" i="18"/>
  <c r="BL141" i="18"/>
  <c r="BL128" i="18"/>
  <c r="BL112" i="18"/>
  <c r="BL105" i="18"/>
  <c r="BL92" i="18"/>
  <c r="BL79" i="18"/>
  <c r="BL76" i="18"/>
  <c r="BL87" i="18"/>
  <c r="BL131" i="18"/>
  <c r="BL115" i="18"/>
  <c r="BL99" i="18"/>
  <c r="BL94" i="18"/>
  <c r="BL82" i="18"/>
  <c r="BL73" i="18"/>
  <c r="BL74" i="18"/>
  <c r="BL95" i="18"/>
  <c r="BL145" i="18"/>
  <c r="BL125" i="18"/>
  <c r="BL109" i="18"/>
  <c r="BL146" i="18"/>
  <c r="BL89" i="18"/>
  <c r="BL80" i="18"/>
  <c r="BL66" i="18"/>
  <c r="BL88" i="18"/>
  <c r="BL69" i="18"/>
  <c r="BL84" i="18"/>
  <c r="BL134" i="18"/>
  <c r="BL118" i="18"/>
  <c r="BL100" i="18"/>
  <c r="BL142" i="18"/>
  <c r="BL83" i="18"/>
  <c r="BL67" i="18"/>
  <c r="BL75" i="18"/>
  <c r="BL71" i="18"/>
  <c r="BL132" i="18"/>
  <c r="BL116" i="18"/>
  <c r="BL143" i="18"/>
  <c r="BL140" i="18"/>
  <c r="BL77" i="18"/>
  <c r="BL96" i="18"/>
  <c r="BL119" i="18"/>
  <c r="BL102" i="18"/>
  <c r="BL137" i="18"/>
  <c r="BL126" i="18"/>
  <c r="BL70" i="18"/>
  <c r="BL90" i="18"/>
  <c r="BL86" i="18"/>
  <c r="BL113" i="18"/>
  <c r="BL144" i="18"/>
  <c r="BL127" i="18"/>
  <c r="BL121" i="18"/>
  <c r="BL68" i="18"/>
  <c r="BL97" i="18"/>
  <c r="BL85" i="18"/>
  <c r="BL98" i="18"/>
  <c r="BL81" i="18"/>
  <c r="BG348" i="18"/>
  <c r="BG339" i="18"/>
  <c r="BG326" i="18"/>
  <c r="BG319" i="18"/>
  <c r="BG318" i="18"/>
  <c r="BG316" i="18"/>
  <c r="BG300" i="18"/>
  <c r="BG307" i="18"/>
  <c r="BG277" i="18"/>
  <c r="BG268" i="18"/>
  <c r="BG346" i="18"/>
  <c r="BG338" i="18"/>
  <c r="BG345" i="18"/>
  <c r="BG335" i="18"/>
  <c r="BG322" i="18"/>
  <c r="BG311" i="18"/>
  <c r="BG302" i="18"/>
  <c r="BG315" i="18"/>
  <c r="BG276" i="18"/>
  <c r="BG292" i="18"/>
  <c r="BG267" i="18"/>
  <c r="BG258" i="18"/>
  <c r="BG262" i="18"/>
  <c r="BG240" i="18"/>
  <c r="BG261" i="18"/>
  <c r="BG220" i="18"/>
  <c r="BG201" i="18"/>
  <c r="BG203" i="18"/>
  <c r="BG221" i="18"/>
  <c r="BG229" i="18"/>
  <c r="BG177" i="18"/>
  <c r="BG161" i="18"/>
  <c r="BG193" i="18"/>
  <c r="BG175" i="18"/>
  <c r="BG146" i="18"/>
  <c r="BG170" i="18"/>
  <c r="BG103" i="18"/>
  <c r="BG130" i="18"/>
  <c r="BG114" i="18"/>
  <c r="BG111" i="18"/>
  <c r="BG138" i="18"/>
  <c r="BG122" i="18"/>
  <c r="BG63" i="18"/>
  <c r="BG74" i="18"/>
  <c r="BG95" i="18"/>
  <c r="BG83" i="18"/>
  <c r="BG67" i="18"/>
  <c r="BG64" i="18"/>
  <c r="BG45" i="18"/>
  <c r="BG6" i="18"/>
  <c r="BG15" i="18"/>
  <c r="BG29" i="18"/>
  <c r="BG20" i="18"/>
  <c r="BG8" i="18"/>
  <c r="BG347" i="18"/>
  <c r="BG344" i="18"/>
  <c r="BG327" i="18"/>
  <c r="BG334" i="18"/>
  <c r="BG320" i="18"/>
  <c r="BG312" i="18"/>
  <c r="BG281" i="18"/>
  <c r="BG304" i="18"/>
  <c r="BG271" i="18"/>
  <c r="BG343" i="18"/>
  <c r="BG340" i="18"/>
  <c r="BG313" i="18"/>
  <c r="BG331" i="18"/>
  <c r="BG310" i="18"/>
  <c r="BG305" i="18"/>
  <c r="BG286" i="18"/>
  <c r="BG309" i="18"/>
  <c r="BG285" i="18"/>
  <c r="BG245" i="18"/>
  <c r="BG291" i="18"/>
  <c r="BG243" i="18"/>
  <c r="BG257" i="18"/>
  <c r="BG254" i="18"/>
  <c r="BG250" i="18"/>
  <c r="BG225" i="18"/>
  <c r="BG204" i="18"/>
  <c r="BG215" i="18"/>
  <c r="BG223" i="18"/>
  <c r="BG205" i="18"/>
  <c r="BG191" i="18"/>
  <c r="BG173" i="18"/>
  <c r="BG163" i="18"/>
  <c r="BG187" i="18"/>
  <c r="BG171" i="18"/>
  <c r="BG134" i="18"/>
  <c r="BG118" i="18"/>
  <c r="BG100" i="18"/>
  <c r="BG142" i="18"/>
  <c r="BG124" i="18"/>
  <c r="BG107" i="18"/>
  <c r="BG90" i="18"/>
  <c r="BG57" i="18"/>
  <c r="BG86" i="18"/>
  <c r="BG58" i="18"/>
  <c r="BG56" i="18"/>
  <c r="BG91" i="18"/>
  <c r="BG43" i="18"/>
  <c r="BG40" i="18"/>
  <c r="BG38" i="18"/>
  <c r="BG14" i="18"/>
  <c r="BG21" i="18"/>
  <c r="BG18" i="18"/>
  <c r="BP24" i="18"/>
  <c r="BP10" i="18"/>
  <c r="BP23" i="18"/>
  <c r="BP39" i="18"/>
  <c r="BP51" i="18"/>
  <c r="BP91" i="18"/>
  <c r="BP70" i="18"/>
  <c r="BP59" i="18"/>
  <c r="BP57" i="18"/>
  <c r="BP106" i="18"/>
  <c r="BP138" i="18"/>
  <c r="BP142" i="18"/>
  <c r="BP128" i="18"/>
  <c r="BP168" i="18"/>
  <c r="BP171" i="18"/>
  <c r="BP147" i="18"/>
  <c r="BP145" i="18"/>
  <c r="BP182" i="18"/>
  <c r="BP217" i="18"/>
  <c r="BP202" i="18"/>
  <c r="BP206" i="18"/>
  <c r="BP236" i="18"/>
  <c r="BP248" i="18"/>
  <c r="BP250" i="18"/>
  <c r="BP294" i="18"/>
  <c r="BP273" i="18"/>
  <c r="BP280" i="18"/>
  <c r="BP283" i="18"/>
  <c r="BP307" i="18"/>
  <c r="BP310" i="18"/>
  <c r="BP340" i="18"/>
  <c r="BP347" i="18"/>
  <c r="BP344" i="18"/>
  <c r="BS27" i="18"/>
  <c r="BS20" i="18"/>
  <c r="BS51" i="18"/>
  <c r="BS9" i="18"/>
  <c r="BS86" i="18"/>
  <c r="BS88" i="18"/>
  <c r="BS79" i="18"/>
  <c r="BS70" i="18"/>
  <c r="BS99" i="18"/>
  <c r="BS130" i="18"/>
  <c r="BS132" i="18"/>
  <c r="BS123" i="18"/>
  <c r="BS111" i="18"/>
  <c r="BS145" i="18"/>
  <c r="BS180" i="18"/>
  <c r="BS165" i="18"/>
  <c r="BS160" i="18"/>
  <c r="BS236" i="18"/>
  <c r="BS219" i="18"/>
  <c r="BS217" i="18"/>
  <c r="BS202" i="18"/>
  <c r="BS235" i="18"/>
  <c r="BS238" i="18"/>
  <c r="BS263" i="18"/>
  <c r="BS296" i="18"/>
  <c r="BS289" i="18"/>
  <c r="BS294" i="18"/>
  <c r="BS291" i="18"/>
  <c r="BS313" i="18"/>
  <c r="BS320" i="18"/>
  <c r="BS328" i="18"/>
  <c r="BG7" i="18"/>
  <c r="BG27" i="18"/>
  <c r="BG35" i="18"/>
  <c r="BG13" i="18"/>
  <c r="BG31" i="18"/>
  <c r="BG55" i="18"/>
  <c r="BG89" i="18"/>
  <c r="BG81" i="18"/>
  <c r="BG75" i="18"/>
  <c r="BG129" i="18"/>
  <c r="BG110" i="18"/>
  <c r="BG99" i="18"/>
  <c r="BG144" i="18"/>
  <c r="BG132" i="18"/>
  <c r="BG186" i="18"/>
  <c r="BG192" i="18"/>
  <c r="BG166" i="18"/>
  <c r="BG155" i="18"/>
  <c r="BG196" i="18"/>
  <c r="BG202" i="18"/>
  <c r="BG213" i="18"/>
  <c r="BG231" i="18"/>
  <c r="BG239" i="18"/>
  <c r="BG234" i="18"/>
  <c r="BG274" i="18"/>
  <c r="BG244" i="18"/>
  <c r="BG289" i="18"/>
  <c r="BG308" i="18"/>
  <c r="BG325" i="18"/>
  <c r="BG349" i="18"/>
  <c r="BG350" i="18"/>
  <c r="CB29" i="18"/>
  <c r="CB42" i="18"/>
  <c r="CB46" i="18"/>
  <c r="CB93" i="18"/>
  <c r="CB91" i="18"/>
  <c r="CB111" i="18"/>
  <c r="CB144" i="18"/>
  <c r="CG350" i="18"/>
  <c r="CG326" i="18"/>
  <c r="CG331" i="18"/>
  <c r="CG322" i="18"/>
  <c r="CG339" i="18"/>
  <c r="CG301" i="18"/>
  <c r="CG296" i="18"/>
  <c r="CG299" i="18"/>
  <c r="CG285" i="18"/>
  <c r="CG267" i="18"/>
  <c r="CG282" i="18"/>
  <c r="CG249" i="18"/>
  <c r="CG344" i="18"/>
  <c r="CG347" i="18"/>
  <c r="CG328" i="18"/>
  <c r="CG348" i="18"/>
  <c r="CG311" i="18"/>
  <c r="CG307" i="18"/>
  <c r="CG309" i="18"/>
  <c r="CG295" i="18"/>
  <c r="CG303" i="18"/>
  <c r="CG278" i="18"/>
  <c r="CG281" i="18"/>
  <c r="CG263" i="18"/>
  <c r="CG260" i="18"/>
  <c r="CG345" i="18"/>
  <c r="CG338" i="18"/>
  <c r="CG342" i="18"/>
  <c r="CG316" i="18"/>
  <c r="CG306" i="18"/>
  <c r="CG294" i="18"/>
  <c r="CG288" i="18"/>
  <c r="CG255" i="18"/>
  <c r="CG262" i="18"/>
  <c r="CG252" i="18"/>
  <c r="CG256" i="18"/>
  <c r="CG236" i="18"/>
  <c r="CG232" i="18"/>
  <c r="CG226" i="18"/>
  <c r="CG193" i="18"/>
  <c r="CG211" i="18"/>
  <c r="CG225" i="18"/>
  <c r="CG166" i="18"/>
  <c r="CG163" i="18"/>
  <c r="CG189" i="18"/>
  <c r="CG181" i="18"/>
  <c r="CG156" i="18"/>
  <c r="CG167" i="18"/>
  <c r="CG109" i="18"/>
  <c r="CG142" i="18"/>
  <c r="CG124" i="18"/>
  <c r="CG101" i="18"/>
  <c r="CG134" i="18"/>
  <c r="CG118" i="18"/>
  <c r="CG60" i="18"/>
  <c r="CG71" i="18"/>
  <c r="CG70" i="18"/>
  <c r="CG55" i="18"/>
  <c r="CG90" i="18"/>
  <c r="CG57" i="18"/>
  <c r="CG47" i="18"/>
  <c r="CG15" i="18"/>
  <c r="CG11" i="18"/>
  <c r="CG8" i="18"/>
  <c r="CG37" i="18"/>
  <c r="CG352" i="18"/>
  <c r="CG332" i="18"/>
  <c r="CG334" i="18"/>
  <c r="CG310" i="18"/>
  <c r="CG300" i="18"/>
  <c r="CG289" i="18"/>
  <c r="CG272" i="18"/>
  <c r="CG280" i="18"/>
  <c r="CG251" i="18"/>
  <c r="CG240" i="18"/>
  <c r="CG253" i="18"/>
  <c r="CG231" i="18"/>
  <c r="CG228" i="18"/>
  <c r="CG215" i="18"/>
  <c r="CG237" i="18"/>
  <c r="CG205" i="18"/>
  <c r="CG224" i="18"/>
  <c r="CG164" i="18"/>
  <c r="CG150" i="18"/>
  <c r="CG174" i="18"/>
  <c r="CG171" i="18"/>
  <c r="CG183" i="18"/>
  <c r="CG161" i="18"/>
  <c r="CG100" i="18"/>
  <c r="CG140" i="18"/>
  <c r="CG110" i="18"/>
  <c r="CG145" i="18"/>
  <c r="CG132" i="18"/>
  <c r="CG116" i="18"/>
  <c r="CG96" i="18"/>
  <c r="CG65" i="18"/>
  <c r="CG68" i="18"/>
  <c r="CG97" i="18"/>
  <c r="CG85" i="18"/>
  <c r="CG50" i="18"/>
  <c r="CG39" i="18"/>
  <c r="CG9" i="18"/>
  <c r="CG52" i="18"/>
  <c r="CG20" i="18"/>
  <c r="CG12" i="18"/>
  <c r="CG341" i="18"/>
  <c r="CG336" i="18"/>
  <c r="CG325" i="18"/>
  <c r="CG320" i="18"/>
  <c r="CG308" i="18"/>
  <c r="CG297" i="18"/>
  <c r="CG269" i="18"/>
  <c r="CG274" i="18"/>
  <c r="CG250" i="18"/>
  <c r="CG239" i="18"/>
  <c r="CG266"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37" i="18"/>
  <c r="CG329" i="18"/>
  <c r="CG319" i="18"/>
  <c r="CG312" i="18"/>
  <c r="CG304" i="18"/>
  <c r="CG298" i="18"/>
  <c r="CG268" i="18"/>
  <c r="CG286" i="18"/>
  <c r="CG257" i="18"/>
  <c r="CG261" i="18"/>
  <c r="CG245" i="18"/>
  <c r="CG213" i="18"/>
  <c r="CG203" i="18"/>
  <c r="CG200" i="18"/>
  <c r="CG212" i="18"/>
  <c r="CG220" i="18"/>
  <c r="CG207" i="18"/>
  <c r="CG196" i="18"/>
  <c r="CG175" i="18"/>
  <c r="CG160" i="18"/>
  <c r="CG153" i="18"/>
  <c r="CG168" i="18"/>
  <c r="CG152" i="18"/>
  <c r="CG137" i="18"/>
  <c r="CG121" i="18"/>
  <c r="CG138" i="18"/>
  <c r="CG129" i="18"/>
  <c r="CG113" i="18"/>
  <c r="CG98" i="18"/>
  <c r="CG81" i="18"/>
  <c r="CG53" i="18"/>
  <c r="CG92" i="18"/>
  <c r="CG79" i="18"/>
  <c r="CG76" i="18"/>
  <c r="CG48" i="18"/>
  <c r="CG46" i="18"/>
  <c r="CG49" i="18"/>
  <c r="CG32" i="18"/>
  <c r="CG30" i="18"/>
  <c r="CG25" i="18"/>
  <c r="CG343" i="18"/>
  <c r="CG346" i="18"/>
  <c r="CG315" i="18"/>
  <c r="CG324" i="18"/>
  <c r="CG302" i="18"/>
  <c r="CG290" i="18"/>
  <c r="CG275" i="18"/>
  <c r="CG283" i="18"/>
  <c r="CG247" i="18"/>
  <c r="CG244" i="18"/>
  <c r="CG238" i="18"/>
  <c r="CG206" i="18"/>
  <c r="CG197" i="18"/>
  <c r="CG221" i="18"/>
  <c r="CG198" i="18"/>
  <c r="CG210" i="18"/>
  <c r="CG201" i="18"/>
  <c r="CG187" i="18"/>
  <c r="CG169" i="18"/>
  <c r="CG146" i="18"/>
  <c r="CG184" i="18"/>
  <c r="CG155" i="18"/>
  <c r="CG144" i="18"/>
  <c r="CG127" i="18"/>
  <c r="CG111" i="18"/>
  <c r="CG136" i="18"/>
  <c r="CG122" i="18"/>
  <c r="CG103" i="18"/>
  <c r="CG93" i="18"/>
  <c r="CG72" i="18"/>
  <c r="CG94" i="18"/>
  <c r="CG82" i="18"/>
  <c r="CG73" i="18"/>
  <c r="CG63" i="18"/>
  <c r="CG40" i="18"/>
  <c r="CG38" i="18"/>
  <c r="CG41" i="18"/>
  <c r="CG51" i="18"/>
  <c r="CG10" i="18"/>
  <c r="CG21" i="18"/>
  <c r="CG351" i="18"/>
  <c r="CG333" i="18"/>
  <c r="CG330" i="18"/>
  <c r="CG314" i="18"/>
  <c r="CG317" i="18"/>
  <c r="CG291" i="18"/>
  <c r="CG287" i="18"/>
  <c r="CG273" i="18"/>
  <c r="CG277" i="18"/>
  <c r="CG246" i="18"/>
  <c r="CG241" i="18"/>
  <c r="CG248" i="18"/>
  <c r="CG204" i="18"/>
  <c r="CG233" i="18"/>
  <c r="CG214" i="18"/>
  <c r="CG229" i="18"/>
  <c r="CG208" i="18"/>
  <c r="CG191" i="18"/>
  <c r="CG185" i="18"/>
  <c r="CG162" i="18"/>
  <c r="CG190" i="18"/>
  <c r="CG170" i="18"/>
  <c r="CG149" i="18"/>
  <c r="CG130" i="18"/>
  <c r="CG114" i="18"/>
  <c r="CG105" i="18"/>
  <c r="CG123" i="18"/>
  <c r="CG120" i="18"/>
  <c r="CG141" i="18"/>
  <c r="CG87" i="18"/>
  <c r="CG59" i="18"/>
  <c r="CG89" i="18"/>
  <c r="CG80" i="18"/>
  <c r="CG66" i="18"/>
  <c r="CG88" i="18"/>
  <c r="CG28" i="18"/>
  <c r="CG36" i="18"/>
  <c r="CG34" i="18"/>
  <c r="CG43" i="18"/>
  <c r="CG18" i="18"/>
  <c r="CG27" i="18"/>
  <c r="CG353" i="18"/>
  <c r="CG327" i="18"/>
  <c r="CG323" i="18"/>
  <c r="CG335" i="18"/>
  <c r="CG305" i="18"/>
  <c r="CG284" i="18"/>
  <c r="CG293" i="18"/>
  <c r="CG270" i="18"/>
  <c r="CG276" i="18"/>
  <c r="CG259" i="18"/>
  <c r="CG264" i="18"/>
  <c r="CG243" i="18"/>
  <c r="CG235" i="18"/>
  <c r="CG230" i="18"/>
  <c r="CG209" i="18"/>
  <c r="CG222" i="18"/>
  <c r="CG194" i="18"/>
  <c r="CG179" i="18"/>
  <c r="CG178" i="18"/>
  <c r="CG157" i="18"/>
  <c r="CG188" i="18"/>
  <c r="CG165" i="18"/>
  <c r="CG182" i="18"/>
  <c r="CG128" i="18"/>
  <c r="CG112" i="18"/>
  <c r="CG139" i="18"/>
  <c r="CG117" i="18"/>
  <c r="CG106" i="18"/>
  <c r="CG131" i="18"/>
  <c r="CG74" i="18"/>
  <c r="CG95" i="18"/>
  <c r="CG83" i="18"/>
  <c r="CG67" i="18"/>
  <c r="CG64" i="18"/>
  <c r="CG75" i="18"/>
  <c r="CG19" i="18"/>
  <c r="CG26" i="18"/>
  <c r="CG29" i="18"/>
  <c r="CG31" i="18"/>
  <c r="CG14" i="18"/>
  <c r="CG23" i="18"/>
  <c r="CG349" i="18"/>
  <c r="CG340" i="18"/>
  <c r="CG313" i="18"/>
  <c r="CG321" i="18"/>
  <c r="CG318" i="18"/>
  <c r="CG279" i="18"/>
  <c r="CG292" i="18"/>
  <c r="CG265" i="18"/>
  <c r="CG271" i="18"/>
  <c r="CG254" i="18"/>
  <c r="CG258" i="18"/>
  <c r="CG242" i="18"/>
  <c r="CG234" i="18"/>
  <c r="CG227" i="18"/>
  <c r="CG199" i="18"/>
  <c r="CG217" i="18"/>
  <c r="CG192" i="18"/>
  <c r="CG173" i="18"/>
  <c r="CG176" i="18"/>
  <c r="CG147" i="18"/>
  <c r="CG186" i="18"/>
  <c r="CG158" i="18"/>
  <c r="CG180" i="18"/>
  <c r="CG115" i="18"/>
  <c r="CG99" i="18"/>
  <c r="CG133" i="18"/>
  <c r="CG107" i="18"/>
  <c r="CG104" i="18"/>
  <c r="CG125" i="18"/>
  <c r="CG69" i="18"/>
  <c r="CG84" i="18"/>
  <c r="CG77" i="18"/>
  <c r="CG61" i="18"/>
  <c r="CG54" i="18"/>
  <c r="CG62" i="18"/>
  <c r="CG13" i="18"/>
  <c r="CG24" i="18"/>
  <c r="CG22" i="18"/>
  <c r="CG17" i="18"/>
  <c r="CG7" i="18"/>
  <c r="CG6" i="18"/>
  <c r="CN330" i="18"/>
  <c r="CN342" i="18"/>
  <c r="CN350" i="18"/>
  <c r="CN297" i="18"/>
  <c r="CN302" i="18"/>
  <c r="CN280" i="18"/>
  <c r="CN246" i="18"/>
  <c r="CN251" i="18"/>
  <c r="CN232" i="18"/>
  <c r="CN236" i="18"/>
  <c r="CN329" i="18"/>
  <c r="CN335" i="18"/>
  <c r="CN332" i="18"/>
  <c r="CN296" i="18"/>
  <c r="CN286" i="18"/>
  <c r="CN271" i="18"/>
  <c r="CN287" i="18"/>
  <c r="CN265" i="18"/>
  <c r="CN252" i="18"/>
  <c r="CN218" i="18"/>
  <c r="CN328" i="18"/>
  <c r="CN338" i="18"/>
  <c r="CN319" i="18"/>
  <c r="CN303" i="18"/>
  <c r="CN282" i="18"/>
  <c r="CN268" i="18"/>
  <c r="CN274" i="18"/>
  <c r="CN264" i="18"/>
  <c r="CN239" i="18"/>
  <c r="CN206" i="18"/>
  <c r="CN331" i="18"/>
  <c r="CN317" i="18"/>
  <c r="CN316" i="18"/>
  <c r="CN322" i="18"/>
  <c r="CN281" i="18"/>
  <c r="CN285" i="18"/>
  <c r="CN254" i="18"/>
  <c r="CN248" i="18"/>
  <c r="CN250" i="18"/>
  <c r="CN201" i="18"/>
  <c r="CN198" i="18"/>
  <c r="CN182" i="18"/>
  <c r="CN173" i="18"/>
  <c r="CN157" i="18"/>
  <c r="CN118" i="18"/>
  <c r="CN142" i="18"/>
  <c r="CN122" i="18"/>
  <c r="CN98" i="18"/>
  <c r="CN94" i="18"/>
  <c r="CN61" i="18"/>
  <c r="CN30" i="18"/>
  <c r="CN14" i="18"/>
  <c r="CN33" i="18"/>
  <c r="CN289" i="18"/>
  <c r="CN7" i="18"/>
  <c r="CN135" i="18"/>
  <c r="CN340" i="18"/>
  <c r="CN32" i="18"/>
  <c r="CN96" i="18"/>
  <c r="CN160" i="18"/>
  <c r="CN225" i="18"/>
  <c r="CN67" i="18"/>
  <c r="CN195" i="18"/>
  <c r="CN243" i="18"/>
  <c r="CN63" i="18"/>
  <c r="CN191" i="18"/>
  <c r="CN295" i="18"/>
  <c r="CN52" i="18"/>
  <c r="CN348" i="18"/>
  <c r="CN333" i="18"/>
  <c r="CN318" i="18"/>
  <c r="CN306" i="18"/>
  <c r="CN299" i="18"/>
  <c r="CN269" i="18"/>
  <c r="CN253" i="18"/>
  <c r="CN230" i="18"/>
  <c r="CN238" i="18"/>
  <c r="CN213" i="18"/>
  <c r="CN344" i="18"/>
  <c r="CN346" i="18"/>
  <c r="CN314" i="18"/>
  <c r="CN312" i="18"/>
  <c r="CN300" i="18"/>
  <c r="CN284" i="18"/>
  <c r="CN283" i="18"/>
  <c r="CN267" i="18"/>
  <c r="CN249" i="18"/>
  <c r="CN258" i="18"/>
  <c r="CN345" i="18"/>
  <c r="CN326" i="18"/>
  <c r="CN313" i="18"/>
  <c r="CN315" i="18"/>
  <c r="CN301" i="18"/>
  <c r="CN278" i="18"/>
  <c r="CN270" i="18"/>
  <c r="CN262" i="18"/>
  <c r="CN235" i="18"/>
  <c r="CN242" i="18"/>
  <c r="CN202" i="18"/>
  <c r="CN334" i="18"/>
  <c r="CN349" i="18"/>
  <c r="CN310" i="18"/>
  <c r="CN298" i="18"/>
  <c r="CN294" i="18"/>
  <c r="CN290" i="18"/>
  <c r="CN266" i="18"/>
  <c r="CN255" i="18"/>
  <c r="CN233" i="18"/>
  <c r="CN237" i="18"/>
  <c r="CN197" i="18"/>
  <c r="CN210" i="18"/>
  <c r="CN190" i="18"/>
  <c r="CN185" i="18"/>
  <c r="CN158" i="18"/>
  <c r="CN130" i="18"/>
  <c r="CN110" i="18"/>
  <c r="CN134" i="18"/>
  <c r="CN86" i="18"/>
  <c r="CN89" i="18"/>
  <c r="CN78" i="18"/>
  <c r="CN18" i="18"/>
  <c r="CN49" i="18"/>
  <c r="CN26" i="18"/>
  <c r="CN311" i="18"/>
  <c r="CN71" i="18"/>
  <c r="CN199" i="18"/>
  <c r="CN339" i="18"/>
  <c r="CN64" i="18"/>
  <c r="CN128" i="18"/>
  <c r="CN192" i="18"/>
  <c r="CN223" i="18"/>
  <c r="CN131" i="18"/>
  <c r="CN260" i="18"/>
  <c r="CN261" i="18"/>
  <c r="CN127" i="18"/>
  <c r="CN336" i="18"/>
  <c r="CN20" i="18"/>
  <c r="CN222" i="18"/>
  <c r="CN166" i="18"/>
  <c r="CN169" i="18"/>
  <c r="CN102" i="18"/>
  <c r="CN105" i="18"/>
  <c r="CN62" i="18"/>
  <c r="CN65" i="18"/>
  <c r="CN73" i="18"/>
  <c r="CN38" i="18"/>
  <c r="CN25" i="18"/>
  <c r="CN245" i="18"/>
  <c r="CN119" i="18"/>
  <c r="CN291" i="18"/>
  <c r="CN72" i="18"/>
  <c r="CN152" i="18"/>
  <c r="CN279" i="18"/>
  <c r="CN147" i="18"/>
  <c r="CN351" i="18"/>
  <c r="CN95" i="18"/>
  <c r="CN257" i="18"/>
  <c r="CN44" i="18"/>
  <c r="CN116" i="18"/>
  <c r="CN180" i="18"/>
  <c r="CN343" i="18"/>
  <c r="CN91" i="18"/>
  <c r="CN219" i="18"/>
  <c r="CN217" i="18"/>
  <c r="CN161" i="18"/>
  <c r="CN186" i="18"/>
  <c r="CN141" i="18"/>
  <c r="CN138" i="18"/>
  <c r="CN74" i="18"/>
  <c r="CN53" i="18"/>
  <c r="CN50" i="18"/>
  <c r="CN9" i="18"/>
  <c r="CN21" i="18"/>
  <c r="CN277" i="18"/>
  <c r="CN151" i="18"/>
  <c r="CN320" i="18"/>
  <c r="CN80" i="18"/>
  <c r="CN168" i="18"/>
  <c r="CN229" i="18"/>
  <c r="CN163" i="18"/>
  <c r="CN272" i="18"/>
  <c r="CN111" i="18"/>
  <c r="CN337" i="18"/>
  <c r="CN60" i="18"/>
  <c r="CN124" i="18"/>
  <c r="CN188" i="18"/>
  <c r="CN293" i="18"/>
  <c r="CN107" i="18"/>
  <c r="CN224" i="18"/>
  <c r="CN205" i="18"/>
  <c r="CN178" i="18"/>
  <c r="CN181" i="18"/>
  <c r="CN125" i="18"/>
  <c r="CN133" i="18"/>
  <c r="CN57" i="18"/>
  <c r="CN82" i="18"/>
  <c r="CN42" i="18"/>
  <c r="CN34" i="18"/>
  <c r="CN240" i="18"/>
  <c r="CN341" i="18"/>
  <c r="CN167" i="18"/>
  <c r="CN8" i="18"/>
  <c r="CN88" i="18"/>
  <c r="CN176" i="18"/>
  <c r="CN19" i="18"/>
  <c r="CN179" i="18"/>
  <c r="CN241" i="18"/>
  <c r="CN143" i="18"/>
  <c r="CN276" i="18"/>
  <c r="CN68" i="18"/>
  <c r="CN132" i="18"/>
  <c r="CN196" i="18"/>
  <c r="CN309" i="18"/>
  <c r="CN123" i="18"/>
  <c r="CN323" i="18"/>
  <c r="CN226" i="18"/>
  <c r="CN194" i="18"/>
  <c r="CN150" i="18"/>
  <c r="CN170" i="18"/>
  <c r="CN114" i="18"/>
  <c r="CN117" i="18"/>
  <c r="CN93" i="18"/>
  <c r="CN77" i="18"/>
  <c r="CN17" i="18"/>
  <c r="CN22" i="18"/>
  <c r="CN304" i="18"/>
  <c r="CN23" i="18"/>
  <c r="CN183" i="18"/>
  <c r="CN16" i="18"/>
  <c r="CN104" i="18"/>
  <c r="CN184" i="18"/>
  <c r="CN35" i="18"/>
  <c r="CN211" i="18"/>
  <c r="CN231" i="18"/>
  <c r="CN159" i="18"/>
  <c r="CN347" i="18"/>
  <c r="CN76" i="18"/>
  <c r="CN140" i="18"/>
  <c r="CN204" i="18"/>
  <c r="CN11" i="18"/>
  <c r="CN139" i="18"/>
  <c r="CN352" i="18"/>
  <c r="CN214" i="18"/>
  <c r="CN189" i="18"/>
  <c r="CN145" i="18"/>
  <c r="CN153" i="18"/>
  <c r="CN109" i="18"/>
  <c r="CN106" i="18"/>
  <c r="CN69" i="18"/>
  <c r="CN66" i="18"/>
  <c r="CN45" i="18"/>
  <c r="CN41" i="18"/>
  <c r="CN273" i="18"/>
  <c r="CN39" i="18"/>
  <c r="CN215" i="18"/>
  <c r="CN24" i="18"/>
  <c r="CN112" i="18"/>
  <c r="CN200" i="18"/>
  <c r="CN51" i="18"/>
  <c r="CN227" i="18"/>
  <c r="CN15" i="18"/>
  <c r="CN175" i="18"/>
  <c r="CN259" i="18"/>
  <c r="CN84" i="18"/>
  <c r="CN148" i="18"/>
  <c r="CN212" i="18"/>
  <c r="CN27" i="18"/>
  <c r="CN155" i="18"/>
  <c r="CN228" i="18"/>
  <c r="CN221" i="18"/>
  <c r="CN177" i="18"/>
  <c r="CN193" i="18"/>
  <c r="CN165" i="18"/>
  <c r="CN137" i="18"/>
  <c r="CN101" i="18"/>
  <c r="CN81" i="18"/>
  <c r="CN54" i="18"/>
  <c r="CN37" i="18"/>
  <c r="CN29" i="18"/>
  <c r="CN353" i="18"/>
  <c r="CN55" i="18"/>
  <c r="CN275" i="18"/>
  <c r="CN40" i="18"/>
  <c r="CN120" i="18"/>
  <c r="CN208" i="18"/>
  <c r="CN83" i="18"/>
  <c r="CN321" i="18"/>
  <c r="CN31" i="18"/>
  <c r="CN207" i="18"/>
  <c r="CN12" i="18"/>
  <c r="CN92" i="18"/>
  <c r="CN156" i="18"/>
  <c r="CN220" i="18"/>
  <c r="CN43" i="18"/>
  <c r="CN171" i="18"/>
  <c r="CN325" i="18"/>
  <c r="CN209" i="18"/>
  <c r="CN154" i="18"/>
  <c r="CN162" i="18"/>
  <c r="CN146" i="18"/>
  <c r="CN126" i="18"/>
  <c r="CN129" i="18"/>
  <c r="CN58" i="18"/>
  <c r="CN97" i="18"/>
  <c r="CN13" i="18"/>
  <c r="CN10" i="18"/>
  <c r="CN263" i="18"/>
  <c r="CN87" i="18"/>
  <c r="CN244" i="18"/>
  <c r="CN48" i="18"/>
  <c r="CN136" i="18"/>
  <c r="CN216" i="18"/>
  <c r="CN99" i="18"/>
  <c r="CN308" i="18"/>
  <c r="CN47" i="18"/>
  <c r="CN288" i="18"/>
  <c r="CN28" i="18"/>
  <c r="CN100" i="18"/>
  <c r="CN164" i="18"/>
  <c r="CN247" i="18"/>
  <c r="CN59" i="18"/>
  <c r="CN187" i="18"/>
  <c r="CN234" i="18"/>
  <c r="CN149" i="18"/>
  <c r="CN174" i="18"/>
  <c r="CN113" i="18"/>
  <c r="CN121" i="18"/>
  <c r="CN85" i="18"/>
  <c r="CN70" i="18"/>
  <c r="CN90" i="18"/>
  <c r="CN46" i="18"/>
  <c r="CN6" i="18"/>
  <c r="CN292" i="18"/>
  <c r="CN103" i="18"/>
  <c r="CN256" i="18"/>
  <c r="CN56" i="18"/>
  <c r="CN144" i="18"/>
  <c r="CN305" i="18"/>
  <c r="CN115" i="18"/>
  <c r="CN327" i="18"/>
  <c r="CN79" i="18"/>
  <c r="CN307" i="18"/>
  <c r="CN36" i="18"/>
  <c r="CN108" i="18"/>
  <c r="CN172" i="18"/>
  <c r="CN324" i="18"/>
  <c r="CN75" i="18"/>
  <c r="CN203" i="18"/>
  <c r="CD350" i="18"/>
  <c r="CD338" i="18"/>
  <c r="CD337" i="18"/>
  <c r="CD326" i="18"/>
  <c r="CD321" i="18"/>
  <c r="CD304" i="18"/>
  <c r="CD314" i="18"/>
  <c r="CD288" i="18"/>
  <c r="CD299" i="18"/>
  <c r="CD271" i="18"/>
  <c r="CD273" i="18"/>
  <c r="CD248" i="18"/>
  <c r="CD246" i="18"/>
  <c r="CD228" i="18"/>
  <c r="CD258" i="18"/>
  <c r="CD222" i="18"/>
  <c r="CD194" i="18"/>
  <c r="CD233" i="18"/>
  <c r="CD216" i="18"/>
  <c r="CD221" i="18"/>
  <c r="CD196" i="18"/>
  <c r="CD183" i="18"/>
  <c r="CD167" i="18"/>
  <c r="CD151" i="18"/>
  <c r="CD150" i="18"/>
  <c r="CD172" i="18"/>
  <c r="CD135" i="18"/>
  <c r="CD119" i="18"/>
  <c r="CD102" i="18"/>
  <c r="CD137" i="18"/>
  <c r="CD121" i="18"/>
  <c r="CD138" i="18"/>
  <c r="CD79" i="18"/>
  <c r="CD76" i="18"/>
  <c r="CD87" i="18"/>
  <c r="CD59" i="18"/>
  <c r="CD89" i="18"/>
  <c r="CD80" i="18"/>
  <c r="CD10" i="18"/>
  <c r="CD25" i="18"/>
  <c r="CD27" i="18"/>
  <c r="CD24" i="18"/>
  <c r="CD17" i="18"/>
  <c r="CD13" i="18"/>
  <c r="CD346" i="18"/>
  <c r="CD328" i="18"/>
  <c r="CD347" i="18"/>
  <c r="CD317" i="18"/>
  <c r="CD311" i="18"/>
  <c r="CD297" i="18"/>
  <c r="CD295" i="18"/>
  <c r="CD291" i="18"/>
  <c r="CD277" i="18"/>
  <c r="CD268" i="18"/>
  <c r="CD282" i="18"/>
  <c r="CD267" i="18"/>
  <c r="CD235" i="18"/>
  <c r="CD239" i="18"/>
  <c r="CD250" i="18"/>
  <c r="CD231" i="18"/>
  <c r="CD219" i="18"/>
  <c r="CD206" i="18"/>
  <c r="CD226" i="18"/>
  <c r="CD193" i="18"/>
  <c r="CD158" i="18"/>
  <c r="CD149" i="18"/>
  <c r="CD179" i="18"/>
  <c r="CD185" i="18"/>
  <c r="CD162" i="18"/>
  <c r="CD181" i="18"/>
  <c r="CD106" i="18"/>
  <c r="CD131" i="18"/>
  <c r="CD115" i="18"/>
  <c r="CD99" i="18"/>
  <c r="CD133" i="18"/>
  <c r="CD107" i="18"/>
  <c r="CD54" i="18"/>
  <c r="CD62" i="18"/>
  <c r="CD96" i="18"/>
  <c r="CD65" i="18"/>
  <c r="CD68" i="18"/>
  <c r="CD49" i="18"/>
  <c r="CD45" i="18"/>
  <c r="CD40" i="18"/>
  <c r="CD46" i="18"/>
  <c r="CD14" i="18"/>
  <c r="CD6" i="18"/>
  <c r="CD349" i="18"/>
  <c r="CD330" i="18"/>
  <c r="CD335" i="18"/>
  <c r="CD302" i="18"/>
  <c r="CD303" i="18"/>
  <c r="CD289" i="18"/>
  <c r="CD278" i="18"/>
  <c r="CD283" i="18"/>
  <c r="CD249" i="18"/>
  <c r="CD240" i="18"/>
  <c r="CD251" i="18"/>
  <c r="CD210" i="18"/>
  <c r="CD230" i="18"/>
  <c r="CD227" i="18"/>
  <c r="CD212" i="18"/>
  <c r="CD177" i="18"/>
  <c r="CD152" i="18"/>
  <c r="CD176" i="18"/>
  <c r="CD160" i="18"/>
  <c r="CD120" i="18"/>
  <c r="CD118" i="18"/>
  <c r="CD127" i="18"/>
  <c r="CD139" i="18"/>
  <c r="CD97" i="18"/>
  <c r="CD63" i="18"/>
  <c r="CD60" i="18"/>
  <c r="CD53" i="18"/>
  <c r="CD67" i="18"/>
  <c r="CD50" i="18"/>
  <c r="CD39" i="18"/>
  <c r="CD15" i="18"/>
  <c r="CD9" i="18"/>
  <c r="CD352" i="18"/>
  <c r="CD344" i="18"/>
  <c r="CD343" i="18"/>
  <c r="CD325" i="18"/>
  <c r="CD296" i="18"/>
  <c r="CD294" i="18"/>
  <c r="CD306" i="18"/>
  <c r="CD272" i="18"/>
  <c r="CD252" i="18"/>
  <c r="CD247" i="18"/>
  <c r="CD261" i="18"/>
  <c r="CD241" i="18"/>
  <c r="CD208" i="18"/>
  <c r="CD218" i="18"/>
  <c r="CD215" i="18"/>
  <c r="CD198" i="18"/>
  <c r="CD168" i="18"/>
  <c r="CD173" i="18"/>
  <c r="CD163" i="18"/>
  <c r="CD146" i="18"/>
  <c r="CD104" i="18"/>
  <c r="CD116" i="18"/>
  <c r="CD114" i="18"/>
  <c r="CD124" i="18"/>
  <c r="CD91" i="18"/>
  <c r="CD88" i="18"/>
  <c r="CD86" i="18"/>
  <c r="CD94" i="18"/>
  <c r="CD61" i="18"/>
  <c r="CD42" i="18"/>
  <c r="CD33" i="18"/>
  <c r="CD35" i="18"/>
  <c r="CD22" i="18"/>
  <c r="CD341" i="18"/>
  <c r="CD332" i="18"/>
  <c r="CD333" i="18"/>
  <c r="CD316" i="18"/>
  <c r="CD320" i="18"/>
  <c r="CD293" i="18"/>
  <c r="CD298" i="18"/>
  <c r="CD269" i="18"/>
  <c r="CD263" i="18"/>
  <c r="CD260" i="18"/>
  <c r="CD244" i="18"/>
  <c r="CD255" i="18"/>
  <c r="CD236" i="18"/>
  <c r="CD213" i="18"/>
  <c r="CD202" i="18"/>
  <c r="CD184" i="18"/>
  <c r="CD155" i="18"/>
  <c r="CD166" i="18"/>
  <c r="CD148" i="18"/>
  <c r="CD186" i="18"/>
  <c r="CD134" i="18"/>
  <c r="CD144" i="18"/>
  <c r="CD112" i="18"/>
  <c r="CD110" i="18"/>
  <c r="CD73" i="18"/>
  <c r="CD75" i="18"/>
  <c r="CD81" i="18"/>
  <c r="CD83" i="18"/>
  <c r="CD55" i="18"/>
  <c r="CD37" i="18"/>
  <c r="CD21" i="18"/>
  <c r="CD23" i="18"/>
  <c r="CD11" i="18"/>
  <c r="CD340" i="18"/>
  <c r="CD351" i="18"/>
  <c r="CD327" i="18"/>
  <c r="CD318" i="18"/>
  <c r="CD313" i="18"/>
  <c r="CD292" i="18"/>
  <c r="CD284" i="18"/>
  <c r="CD279" i="18"/>
  <c r="CD262" i="18"/>
  <c r="CD259" i="18"/>
  <c r="CD266" i="18"/>
  <c r="CD245" i="18"/>
  <c r="CD225" i="18"/>
  <c r="CD204" i="18"/>
  <c r="CD200" i="18"/>
  <c r="CD170" i="18"/>
  <c r="CD187" i="18"/>
  <c r="CD164" i="18"/>
  <c r="CD175" i="18"/>
  <c r="CD171" i="18"/>
  <c r="CD132" i="18"/>
  <c r="CD130" i="18"/>
  <c r="CD142" i="18"/>
  <c r="CD108" i="18"/>
  <c r="CD66" i="18"/>
  <c r="CD57" i="18"/>
  <c r="CD72" i="18"/>
  <c r="CD77" i="18"/>
  <c r="CD52" i="18"/>
  <c r="CD30" i="18"/>
  <c r="CD18" i="18"/>
  <c r="CD12" i="18"/>
  <c r="CD8" i="18"/>
  <c r="CD348" i="18"/>
  <c r="CD339" i="18"/>
  <c r="CD329" i="18"/>
  <c r="CD319" i="18"/>
  <c r="CD307" i="18"/>
  <c r="CD285" i="18"/>
  <c r="CD274" i="18"/>
  <c r="CD275" i="18"/>
  <c r="CD238" i="18"/>
  <c r="CD254" i="18"/>
  <c r="CD265" i="18"/>
  <c r="CD217" i="18"/>
  <c r="CD224" i="18"/>
  <c r="CD190" i="18"/>
  <c r="CD214" i="18"/>
  <c r="CD165" i="18"/>
  <c r="CD182" i="18"/>
  <c r="CD145" i="18"/>
  <c r="CD169" i="18"/>
  <c r="CD159" i="18"/>
  <c r="CD113" i="18"/>
  <c r="CD128" i="18"/>
  <c r="CD140" i="18"/>
  <c r="CD136" i="18"/>
  <c r="CD64" i="18"/>
  <c r="CD98" i="18"/>
  <c r="CD95" i="18"/>
  <c r="CD70" i="18"/>
  <c r="CD44" i="18"/>
  <c r="CD20" i="18"/>
  <c r="CD16" i="18"/>
  <c r="CD34" i="18"/>
  <c r="CD41" i="18"/>
  <c r="CD342" i="18"/>
  <c r="CD336" i="18"/>
  <c r="CD324" i="18"/>
  <c r="CD310" i="18"/>
  <c r="CD315" i="18"/>
  <c r="CD281" i="18"/>
  <c r="CD276" i="18"/>
  <c r="CD280" i="18"/>
  <c r="CD243" i="18"/>
  <c r="CD234" i="18"/>
  <c r="CD264" i="18"/>
  <c r="CD211" i="18"/>
  <c r="CD207" i="18"/>
  <c r="CD188" i="18"/>
  <c r="CD209" i="18"/>
  <c r="CD156" i="18"/>
  <c r="CD180" i="18"/>
  <c r="CD195" i="18"/>
  <c r="CD157" i="18"/>
  <c r="CD153" i="18"/>
  <c r="CD103" i="18"/>
  <c r="CD109" i="18"/>
  <c r="CD126" i="18"/>
  <c r="CD123" i="18"/>
  <c r="CD90" i="18"/>
  <c r="CD93" i="18"/>
  <c r="CD84" i="18"/>
  <c r="CD56" i="18"/>
  <c r="CD32" i="18"/>
  <c r="CD7" i="18"/>
  <c r="CD38" i="18"/>
  <c r="CD31" i="18"/>
  <c r="CD29" i="18"/>
  <c r="CD353" i="18"/>
  <c r="CD334" i="18"/>
  <c r="CD323" i="18"/>
  <c r="CD309" i="18"/>
  <c r="CD305" i="18"/>
  <c r="CD312" i="18"/>
  <c r="CD290" i="18"/>
  <c r="CD270" i="18"/>
  <c r="CD242" i="18"/>
  <c r="CD232" i="18"/>
  <c r="CD256" i="18"/>
  <c r="CD205" i="18"/>
  <c r="CD201" i="18"/>
  <c r="CD203" i="18"/>
  <c r="CD199" i="18"/>
  <c r="CD197" i="18"/>
  <c r="CD161" i="18"/>
  <c r="CD189" i="18"/>
  <c r="CD147" i="18"/>
  <c r="CD129" i="18"/>
  <c r="CD141" i="18"/>
  <c r="CD100" i="18"/>
  <c r="CD111" i="18"/>
  <c r="CD117" i="18"/>
  <c r="CD85" i="18"/>
  <c r="CD74" i="18"/>
  <c r="CD71" i="18"/>
  <c r="CD92" i="18"/>
  <c r="CD51" i="18"/>
  <c r="CD48" i="18"/>
  <c r="CD36" i="18"/>
  <c r="CD28" i="18"/>
  <c r="CD345" i="18"/>
  <c r="CD331" i="18"/>
  <c r="CD322" i="18"/>
  <c r="CD308" i="18"/>
  <c r="CD301" i="18"/>
  <c r="CD300" i="18"/>
  <c r="CD287" i="18"/>
  <c r="CD286" i="18"/>
  <c r="CD257" i="18"/>
  <c r="CD229" i="18"/>
  <c r="CD253" i="18"/>
  <c r="CD220" i="18"/>
  <c r="CD191" i="18"/>
  <c r="CD237" i="18"/>
  <c r="CD223" i="18"/>
  <c r="CD192" i="18"/>
  <c r="CD154" i="18"/>
  <c r="CD178" i="18"/>
  <c r="CD174" i="18"/>
  <c r="CD122" i="18"/>
  <c r="CD125" i="18"/>
  <c r="CD143" i="18"/>
  <c r="CD105" i="18"/>
  <c r="CD101" i="18"/>
  <c r="CD78" i="18"/>
  <c r="CD69" i="18"/>
  <c r="CD58" i="18"/>
  <c r="CD82" i="18"/>
  <c r="CD43" i="18"/>
  <c r="CD47" i="18"/>
  <c r="CD26" i="18"/>
  <c r="CD19" i="18"/>
  <c r="BS342" i="18"/>
  <c r="BS345" i="18"/>
  <c r="BS334" i="18"/>
  <c r="BS318" i="18"/>
  <c r="BS295" i="18"/>
  <c r="BS319" i="18"/>
  <c r="BS301" i="18"/>
  <c r="BS281" i="18"/>
  <c r="BS266" i="18"/>
  <c r="BS277" i="18"/>
  <c r="BS268" i="18"/>
  <c r="BS262" i="18"/>
  <c r="BS260" i="18"/>
  <c r="BS261" i="18"/>
  <c r="BS255" i="18"/>
  <c r="BS200" i="18"/>
  <c r="BS196" i="18"/>
  <c r="BS210" i="18"/>
  <c r="BS229" i="18"/>
  <c r="BS216" i="18"/>
  <c r="BS174" i="18"/>
  <c r="BS153" i="18"/>
  <c r="BS183" i="18"/>
  <c r="BS167" i="18"/>
  <c r="BS164" i="18"/>
  <c r="BS148" i="18"/>
  <c r="BS139" i="18"/>
  <c r="BS117" i="18"/>
  <c r="BS104" i="18"/>
  <c r="BS125" i="18"/>
  <c r="BS109" i="18"/>
  <c r="BS95" i="18"/>
  <c r="BS83" i="18"/>
  <c r="BS67" i="18"/>
  <c r="BS64" i="18"/>
  <c r="BS75" i="18"/>
  <c r="BS60" i="18"/>
  <c r="BS38" i="18"/>
  <c r="BS41" i="18"/>
  <c r="BS43" i="18"/>
  <c r="BS30" i="18"/>
  <c r="BS6" i="18"/>
  <c r="BS7" i="18"/>
  <c r="BS352" i="18"/>
  <c r="BS337" i="18"/>
  <c r="BS332" i="18"/>
  <c r="BS316" i="18"/>
  <c r="BS317" i="18"/>
  <c r="BS315" i="18"/>
  <c r="BS304" i="18"/>
  <c r="BS302" i="18"/>
  <c r="BS288" i="18"/>
  <c r="BS258" i="18"/>
  <c r="BS271" i="18"/>
  <c r="BS259" i="18"/>
  <c r="BS249" i="18"/>
  <c r="BS231" i="18"/>
  <c r="BS250" i="18"/>
  <c r="BS227" i="18"/>
  <c r="BS199" i="18"/>
  <c r="BS205" i="18"/>
  <c r="BS224" i="18"/>
  <c r="BS204" i="18"/>
  <c r="BS169" i="18"/>
  <c r="BS186" i="18"/>
  <c r="BS170" i="18"/>
  <c r="BS149" i="18"/>
  <c r="BS192" i="18"/>
  <c r="BS178" i="18"/>
  <c r="BS121" i="18"/>
  <c r="BS108" i="18"/>
  <c r="BS129" i="18"/>
  <c r="BS113" i="18"/>
  <c r="BS144" i="18"/>
  <c r="BS127" i="18"/>
  <c r="BS58" i="18"/>
  <c r="BS56" i="18"/>
  <c r="BS91" i="18"/>
  <c r="BS78" i="18"/>
  <c r="BS93" i="18"/>
  <c r="BS72" i="18"/>
  <c r="BS15" i="18"/>
  <c r="BS11" i="18"/>
  <c r="BS50" i="18"/>
  <c r="BS40" i="18"/>
  <c r="BS12" i="18"/>
  <c r="BS14" i="18"/>
  <c r="CK352" i="18"/>
  <c r="CK323" i="18"/>
  <c r="CK348" i="18"/>
  <c r="CK318" i="18"/>
  <c r="CK319" i="18"/>
  <c r="CK306" i="18"/>
  <c r="CK307" i="18"/>
  <c r="CK288" i="18"/>
  <c r="CK295" i="18"/>
  <c r="CK271" i="18"/>
  <c r="CK282" i="18"/>
  <c r="CK267" i="18"/>
  <c r="CK253" i="18"/>
  <c r="CK257" i="18"/>
  <c r="CK239" i="18"/>
  <c r="CK217" i="18"/>
  <c r="CK194" i="18"/>
  <c r="CK191" i="18"/>
  <c r="CK231"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CK350" i="18"/>
  <c r="CK343" i="18"/>
  <c r="CK346" i="18"/>
  <c r="CK312" i="18"/>
  <c r="CK315" i="18"/>
  <c r="CK300" i="18"/>
  <c r="CK305" i="18"/>
  <c r="CK285" i="18"/>
  <c r="CK294" i="18"/>
  <c r="CK263" i="18"/>
  <c r="CK272" i="18"/>
  <c r="CK266" i="18"/>
  <c r="CK238" i="18"/>
  <c r="CK247" i="18"/>
  <c r="CK241" i="18"/>
  <c r="CK211" i="18"/>
  <c r="CK192" i="18"/>
  <c r="CK218" i="18"/>
  <c r="CK228"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41" i="18"/>
  <c r="CK338" i="18"/>
  <c r="CK339" i="18"/>
  <c r="CK333" i="18"/>
  <c r="CK314" i="18"/>
  <c r="CK309" i="18"/>
  <c r="CK301" i="18"/>
  <c r="CK299" i="18"/>
  <c r="CK274" i="18"/>
  <c r="CK262" i="18"/>
  <c r="CK269" i="18"/>
  <c r="CK265" i="18"/>
  <c r="CK264" i="18"/>
  <c r="CK246" i="18"/>
  <c r="CK233" i="18"/>
  <c r="CK205" i="18"/>
  <c r="CK229" i="18"/>
  <c r="CK213" i="18"/>
  <c r="CK227" i="18"/>
  <c r="CK221" i="18"/>
  <c r="CK171" i="18"/>
  <c r="CK156" i="18"/>
  <c r="CK182" i="18"/>
  <c r="CK166" i="18"/>
  <c r="CK148" i="18"/>
  <c r="CK172" i="18"/>
  <c r="CK101" i="18"/>
  <c r="CK132" i="18"/>
  <c r="CK116" i="18"/>
  <c r="CK100" i="18"/>
  <c r="CK140" i="18"/>
  <c r="CK110" i="18"/>
  <c r="CK97" i="18"/>
  <c r="CK85" i="18"/>
  <c r="CK98" i="18"/>
  <c r="CK81" i="18"/>
  <c r="CK53" i="18"/>
  <c r="CK49" i="18"/>
  <c r="CK32" i="18"/>
  <c r="CK42" i="18"/>
  <c r="CK39" i="18"/>
  <c r="CK36" i="18"/>
  <c r="CK12" i="18"/>
  <c r="CK351" i="18"/>
  <c r="CK340" i="18"/>
  <c r="CK336" i="18"/>
  <c r="CK327" i="18"/>
  <c r="CK311" i="18"/>
  <c r="CK308" i="18"/>
  <c r="CK290" i="18"/>
  <c r="CK303" i="18"/>
  <c r="CK298" i="18"/>
  <c r="CK251" i="18"/>
  <c r="CK268" i="18"/>
  <c r="CK255" i="18"/>
  <c r="CK245" i="18"/>
  <c r="CK240" i="18"/>
  <c r="CK230" i="18"/>
  <c r="CK195" i="18"/>
  <c r="CK225" i="18"/>
  <c r="CK206" i="18"/>
  <c r="CK226" i="18"/>
  <c r="CK214" i="18"/>
  <c r="CK159" i="18"/>
  <c r="CK190" i="18"/>
  <c r="CK180" i="18"/>
  <c r="CK164" i="18"/>
  <c r="CK175" i="18"/>
  <c r="CK160" i="18"/>
  <c r="CK135" i="18"/>
  <c r="CK119" i="18"/>
  <c r="CK102" i="18"/>
  <c r="CK143" i="18"/>
  <c r="CK126" i="18"/>
  <c r="CK108" i="18"/>
  <c r="CK91" i="18"/>
  <c r="CK78" i="18"/>
  <c r="CK93" i="18"/>
  <c r="CK72" i="18"/>
  <c r="CK94" i="18"/>
  <c r="CK41" i="18"/>
  <c r="CK51" i="18"/>
  <c r="CK37" i="18"/>
  <c r="CK33" i="18"/>
  <c r="CK26" i="18"/>
  <c r="CK6" i="18"/>
  <c r="CK344" i="18"/>
  <c r="CK329" i="18"/>
  <c r="CK337" i="18"/>
  <c r="CK326" i="18"/>
  <c r="CK322" i="18"/>
  <c r="CK304" i="18"/>
  <c r="CK287" i="18"/>
  <c r="CK291" i="18"/>
  <c r="CK280" i="18"/>
  <c r="CK250" i="18"/>
  <c r="CK275" i="18"/>
  <c r="CK261" i="18"/>
  <c r="CK243" i="18"/>
  <c r="CK260" i="18"/>
  <c r="CK223" i="18"/>
  <c r="CK237" i="18"/>
  <c r="CK224" i="18"/>
  <c r="CK204"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53" i="18"/>
  <c r="CK342" i="18"/>
  <c r="CK334" i="18"/>
  <c r="CK325" i="18"/>
  <c r="CK317" i="18"/>
  <c r="CK321" i="18"/>
  <c r="CK302" i="18"/>
  <c r="CK297" i="18"/>
  <c r="CK284" i="18"/>
  <c r="CK277" i="18"/>
  <c r="CK249" i="18"/>
  <c r="CK278" i="18"/>
  <c r="CK244" i="18"/>
  <c r="CK242" i="18"/>
  <c r="CK259" i="18"/>
  <c r="CK212" i="18"/>
  <c r="CK220" i="18"/>
  <c r="CK219" i="18"/>
  <c r="CK216"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CK349" i="18"/>
  <c r="CK347" i="18"/>
  <c r="CK331" i="18"/>
  <c r="CK324" i="18"/>
  <c r="CK332" i="18"/>
  <c r="CK316" i="18"/>
  <c r="CK296" i="18"/>
  <c r="CK293" i="18"/>
  <c r="CK279" i="18"/>
  <c r="CK276" i="18"/>
  <c r="CK286" i="18"/>
  <c r="CK273" i="18"/>
  <c r="CK258" i="18"/>
  <c r="CK236" i="18"/>
  <c r="CK254" i="18"/>
  <c r="CK198" i="18"/>
  <c r="CK210" i="18"/>
  <c r="CK207" i="18"/>
  <c r="CK203" i="18"/>
  <c r="CK200" i="18"/>
  <c r="CK193" i="18"/>
  <c r="CK184" i="18"/>
  <c r="CK177" i="18"/>
  <c r="CK154" i="18"/>
  <c r="CK178" i="18"/>
  <c r="CK157" i="18"/>
  <c r="CK136" i="18"/>
  <c r="CK120" i="18"/>
  <c r="CK141" i="18"/>
  <c r="CK130" i="18"/>
  <c r="CK114" i="18"/>
  <c r="CK105" i="18"/>
  <c r="CK80" i="18"/>
  <c r="CK66" i="18"/>
  <c r="CK88" i="18"/>
  <c r="CK69" i="18"/>
  <c r="CK84" i="18"/>
  <c r="CK77" i="18"/>
  <c r="CK22" i="18"/>
  <c r="CK17" i="18"/>
  <c r="CK28" i="18"/>
  <c r="CK18" i="18"/>
  <c r="CK9" i="18"/>
  <c r="CK20" i="18"/>
  <c r="CK345" i="18"/>
  <c r="CK335" i="18"/>
  <c r="CK330" i="18"/>
  <c r="CK320" i="18"/>
  <c r="CK328" i="18"/>
  <c r="CK313" i="18"/>
  <c r="CK310" i="18"/>
  <c r="CK292" i="18"/>
  <c r="CK289" i="18"/>
  <c r="CK281" i="18"/>
  <c r="CK283" i="18"/>
  <c r="CK270" i="18"/>
  <c r="CK256" i="18"/>
  <c r="CK248" i="18"/>
  <c r="CK252" i="18"/>
  <c r="CK222" i="18"/>
  <c r="CK208" i="18"/>
  <c r="CK201" i="18"/>
  <c r="CK197" i="18"/>
  <c r="CK235" i="18"/>
  <c r="CK196" i="18"/>
  <c r="CK170" i="18"/>
  <c r="CK168" i="18"/>
  <c r="CK152" i="18"/>
  <c r="CK176" i="18"/>
  <c r="CK147" i="18"/>
  <c r="CK123" i="18"/>
  <c r="CK106" i="18"/>
  <c r="CK131" i="18"/>
  <c r="CK128" i="18"/>
  <c r="CK112" i="18"/>
  <c r="CK139" i="18"/>
  <c r="CK67" i="18"/>
  <c r="CK64" i="18"/>
  <c r="CK75" i="18"/>
  <c r="CK60" i="18"/>
  <c r="CK71" i="18"/>
  <c r="CK70" i="18"/>
  <c r="CK11" i="18"/>
  <c r="CK8" i="18"/>
  <c r="CK19" i="18"/>
  <c r="CK16" i="18"/>
  <c r="CK30" i="18"/>
  <c r="CK10" i="18"/>
  <c r="BO352" i="18"/>
  <c r="BO337" i="18"/>
  <c r="BO345" i="18"/>
  <c r="BO330" i="18"/>
  <c r="BO321" i="18"/>
  <c r="BO298" i="18"/>
  <c r="BO322" i="18"/>
  <c r="BO282" i="18"/>
  <c r="BO350" i="18"/>
  <c r="BO349" i="18"/>
  <c r="BO336" i="18"/>
  <c r="BO317" i="18"/>
  <c r="BO320" i="18"/>
  <c r="BO318" i="18"/>
  <c r="BO307" i="18"/>
  <c r="BO305" i="18"/>
  <c r="BO348" i="18"/>
  <c r="BO340" i="18"/>
  <c r="BO344" i="18"/>
  <c r="BO326" i="18"/>
  <c r="BO306" i="18"/>
  <c r="BO315" i="18"/>
  <c r="BO304" i="18"/>
  <c r="BO301" i="18"/>
  <c r="BO276" i="18"/>
  <c r="BO269" i="18"/>
  <c r="BO289" i="18"/>
  <c r="BO274" i="18"/>
  <c r="BO256" i="18"/>
  <c r="BO262" i="18"/>
  <c r="BO247" i="18"/>
  <c r="BO231" i="18"/>
  <c r="BO224" i="18"/>
  <c r="BO190" i="18"/>
  <c r="BO346" i="18"/>
  <c r="BO339" i="18"/>
  <c r="BO332" i="18"/>
  <c r="BO313" i="18"/>
  <c r="BO327" i="18"/>
  <c r="BO314" i="18"/>
  <c r="BO294" i="18"/>
  <c r="BO309" i="18"/>
  <c r="BO292" i="18"/>
  <c r="BO268" i="18"/>
  <c r="BO273" i="18"/>
  <c r="BO258" i="18"/>
  <c r="BO251" i="18"/>
  <c r="BO240" i="18"/>
  <c r="BO246" i="18"/>
  <c r="BO220" i="18"/>
  <c r="BO219" i="18"/>
  <c r="BO188" i="18"/>
  <c r="BO200" i="18"/>
  <c r="BO196" i="18"/>
  <c r="BO183" i="18"/>
  <c r="BO161" i="18"/>
  <c r="BO145" i="18"/>
  <c r="BO175" i="18"/>
  <c r="BO160" i="18"/>
  <c r="BO184" i="18"/>
  <c r="BO113" i="18"/>
  <c r="BO147" i="18"/>
  <c r="BO137" i="18"/>
  <c r="BO121" i="18"/>
  <c r="BO138" i="18"/>
  <c r="BO122" i="18"/>
  <c r="BO63" i="18"/>
  <c r="BO74" i="18"/>
  <c r="BO95" i="18"/>
  <c r="BO83" i="18"/>
  <c r="BO67" i="18"/>
  <c r="BO64" i="18"/>
  <c r="BO8" i="18"/>
  <c r="BO19" i="18"/>
  <c r="BO26" i="18"/>
  <c r="BO41" i="18"/>
  <c r="BO32" i="18"/>
  <c r="BO16" i="18"/>
  <c r="BO342" i="18"/>
  <c r="BO329" i="18"/>
  <c r="BO328" i="18"/>
  <c r="BO319" i="18"/>
  <c r="BO316" i="18"/>
  <c r="BO310" i="18"/>
  <c r="BO281" i="18"/>
  <c r="BO351" i="18"/>
  <c r="BO341" i="18"/>
  <c r="BO335" i="18"/>
  <c r="BO324" i="18"/>
  <c r="BO297" i="18"/>
  <c r="BO325" i="18"/>
  <c r="BO311" i="18"/>
  <c r="BO302" i="18"/>
  <c r="BO347" i="18"/>
  <c r="BO338" i="18"/>
  <c r="BO334" i="18"/>
  <c r="BO323" i="18"/>
  <c r="BO312" i="18"/>
  <c r="BO303" i="18"/>
  <c r="BO286" i="18"/>
  <c r="BO296" i="18"/>
  <c r="BO278" i="18"/>
  <c r="BO259" i="18"/>
  <c r="BO266" i="18"/>
  <c r="BO261" i="18"/>
  <c r="BO235" i="18"/>
  <c r="BO239" i="18"/>
  <c r="BO254" i="18"/>
  <c r="BO236" i="18"/>
  <c r="BO218" i="18"/>
  <c r="BO197" i="18"/>
  <c r="BO343" i="18"/>
  <c r="BO353" i="18"/>
  <c r="BO331" i="18"/>
  <c r="BO333" i="18"/>
  <c r="BO299" i="18"/>
  <c r="BO295" i="18"/>
  <c r="BO283" i="18"/>
  <c r="BO308" i="18"/>
  <c r="BO271" i="18"/>
  <c r="BO245" i="18"/>
  <c r="BO285" i="18"/>
  <c r="BO243" i="18"/>
  <c r="BO234" i="18"/>
  <c r="BO265" i="18"/>
  <c r="BO252" i="18"/>
  <c r="BO229" i="18"/>
  <c r="BO213" i="18"/>
  <c r="BO227" i="18"/>
  <c r="BO199" i="18"/>
  <c r="BO205" i="18"/>
  <c r="BO149" i="18"/>
  <c r="BO173" i="18"/>
  <c r="BO163" i="18"/>
  <c r="BO191" i="18"/>
  <c r="BO171" i="18"/>
  <c r="BO156" i="18"/>
  <c r="BO125" i="18"/>
  <c r="BO115" i="18"/>
  <c r="BO99" i="18"/>
  <c r="BO133" i="18"/>
  <c r="BO107" i="18"/>
  <c r="BO90" i="18"/>
  <c r="BO57" i="18"/>
  <c r="BO86" i="18"/>
  <c r="BO58" i="18"/>
  <c r="BO56" i="18"/>
  <c r="BO91" i="18"/>
  <c r="BO51" i="18"/>
  <c r="BO37" i="18"/>
  <c r="BO39" i="18"/>
  <c r="BO35" i="18"/>
  <c r="BO11" i="18"/>
  <c r="BO21" i="18"/>
  <c r="BO300" i="18"/>
  <c r="BO275" i="18"/>
  <c r="BO248" i="18"/>
  <c r="BO230" i="18"/>
  <c r="BO208" i="18"/>
  <c r="BO203" i="18"/>
  <c r="BO212" i="18"/>
  <c r="BO177" i="18"/>
  <c r="BO179" i="18"/>
  <c r="BO148" i="18"/>
  <c r="BO146" i="18"/>
  <c r="BO158" i="18"/>
  <c r="BO116" i="18"/>
  <c r="BO127" i="18"/>
  <c r="BO139" i="18"/>
  <c r="BO135" i="18"/>
  <c r="BO88" i="18"/>
  <c r="BO96" i="18"/>
  <c r="BO94" i="18"/>
  <c r="BO61" i="18"/>
  <c r="BO44" i="18"/>
  <c r="BO40" i="18"/>
  <c r="BO24" i="18"/>
  <c r="BO22" i="18"/>
  <c r="BO27" i="18"/>
  <c r="BO280" i="18"/>
  <c r="BO244" i="18"/>
  <c r="BO242" i="18"/>
  <c r="BO257" i="18"/>
  <c r="BO228" i="18"/>
  <c r="BO226" i="18"/>
  <c r="BO198" i="18"/>
  <c r="BO168" i="18"/>
  <c r="BO166" i="18"/>
  <c r="BO194" i="18"/>
  <c r="BO186" i="18"/>
  <c r="BO134" i="18"/>
  <c r="BO102" i="18"/>
  <c r="BO114" i="18"/>
  <c r="BO124" i="18"/>
  <c r="BO129" i="18"/>
  <c r="BO75" i="18"/>
  <c r="BO81" i="18"/>
  <c r="BO89" i="18"/>
  <c r="BO55" i="18"/>
  <c r="BO43" i="18"/>
  <c r="BO28" i="18"/>
  <c r="BO15" i="18"/>
  <c r="BO33" i="18"/>
  <c r="BO20" i="18"/>
  <c r="BO277" i="18"/>
  <c r="BO291" i="18"/>
  <c r="BO264" i="18"/>
  <c r="BO249" i="18"/>
  <c r="BO225" i="18"/>
  <c r="BO215" i="18"/>
  <c r="BO222" i="18"/>
  <c r="BO155" i="18"/>
  <c r="BO164" i="18"/>
  <c r="BO169" i="18"/>
  <c r="BO181" i="18"/>
  <c r="BO132" i="18"/>
  <c r="BO144" i="18"/>
  <c r="BO112" i="18"/>
  <c r="BO110" i="18"/>
  <c r="BO120" i="18"/>
  <c r="BO62" i="18"/>
  <c r="BO72" i="18"/>
  <c r="BO77" i="18"/>
  <c r="BO97" i="18"/>
  <c r="BO31" i="18"/>
  <c r="BO13" i="18"/>
  <c r="BO9" i="18"/>
  <c r="BO30" i="18"/>
  <c r="BO290" i="18"/>
  <c r="BO270" i="18"/>
  <c r="BO250" i="18"/>
  <c r="BO241" i="18"/>
  <c r="BO207" i="18"/>
  <c r="BO202" i="18"/>
  <c r="BO217" i="18"/>
  <c r="BO182" i="18"/>
  <c r="BO151" i="18"/>
  <c r="BO162" i="18"/>
  <c r="BO159" i="18"/>
  <c r="BO119" i="18"/>
  <c r="BO130" i="18"/>
  <c r="BO142" i="18"/>
  <c r="BO108" i="18"/>
  <c r="BO106" i="18"/>
  <c r="BO98" i="18"/>
  <c r="BO59" i="18"/>
  <c r="BO70" i="18"/>
  <c r="BO79" i="18"/>
  <c r="BO17" i="18"/>
  <c r="BO6" i="18"/>
  <c r="BO23" i="18"/>
  <c r="BO7" i="18"/>
  <c r="BO287" i="18"/>
  <c r="BO267" i="18"/>
  <c r="BO255" i="18"/>
  <c r="BO260" i="18"/>
  <c r="BO201" i="18"/>
  <c r="BO221" i="18"/>
  <c r="BO211" i="18"/>
  <c r="BO180" i="18"/>
  <c r="BO185" i="18"/>
  <c r="BO157" i="18"/>
  <c r="BO153" i="18"/>
  <c r="BO103" i="18"/>
  <c r="BO128" i="18"/>
  <c r="BO140" i="18"/>
  <c r="BO136" i="18"/>
  <c r="BO104" i="18"/>
  <c r="BO93" i="18"/>
  <c r="BO84" i="18"/>
  <c r="BO68" i="18"/>
  <c r="BO73" i="18"/>
  <c r="BO50" i="18"/>
  <c r="BO47" i="18"/>
  <c r="BO14" i="18"/>
  <c r="BO18" i="18"/>
  <c r="BO288" i="18"/>
  <c r="BO293" i="18"/>
  <c r="BO232" i="18"/>
  <c r="BO238" i="18"/>
  <c r="BO206" i="18"/>
  <c r="BO214" i="18"/>
  <c r="BO195" i="18"/>
  <c r="BO167" i="18"/>
  <c r="BO178" i="18"/>
  <c r="BO187" i="18"/>
  <c r="BO193" i="18"/>
  <c r="BO141" i="18"/>
  <c r="BO109" i="18"/>
  <c r="BO126" i="18"/>
  <c r="BO123" i="18"/>
  <c r="BO85" i="18"/>
  <c r="BO87" i="18"/>
  <c r="BO71" i="18"/>
  <c r="BO92" i="18"/>
  <c r="BO66" i="18"/>
  <c r="BO45" i="18"/>
  <c r="BO46" i="18"/>
  <c r="BO49" i="18"/>
  <c r="BO10" i="18"/>
  <c r="BO272" i="18"/>
  <c r="BO284" i="18"/>
  <c r="BO263" i="18"/>
  <c r="BO237" i="18"/>
  <c r="BO204" i="18"/>
  <c r="BO209" i="18"/>
  <c r="BO189" i="18"/>
  <c r="BO154" i="18"/>
  <c r="BO176" i="18"/>
  <c r="BO174" i="18"/>
  <c r="BO170" i="18"/>
  <c r="BO131" i="18"/>
  <c r="BO100" i="18"/>
  <c r="BO111" i="18"/>
  <c r="BO117" i="18"/>
  <c r="BO78" i="18"/>
  <c r="BO69" i="18"/>
  <c r="BO65" i="18"/>
  <c r="BO82" i="18"/>
  <c r="BO54" i="18"/>
  <c r="BO42" i="18"/>
  <c r="BO38" i="18"/>
  <c r="BO34" i="18"/>
  <c r="BO25" i="18"/>
  <c r="BO279" i="18"/>
  <c r="BO253" i="18"/>
  <c r="BO233" i="18"/>
  <c r="BO210" i="18"/>
  <c r="BO216" i="18"/>
  <c r="BO223" i="18"/>
  <c r="BO192" i="18"/>
  <c r="BO152" i="18"/>
  <c r="BO150" i="18"/>
  <c r="BO172" i="18"/>
  <c r="BO165" i="18"/>
  <c r="BO118" i="18"/>
  <c r="BO143" i="18"/>
  <c r="BO105" i="18"/>
  <c r="BO101" i="18"/>
  <c r="BO76" i="18"/>
  <c r="BO60" i="18"/>
  <c r="BO53" i="18"/>
  <c r="BO80" i="18"/>
  <c r="BO52" i="18"/>
  <c r="BO48" i="18"/>
  <c r="BO36" i="18"/>
  <c r="BO29" i="18"/>
  <c r="BO12" i="18"/>
  <c r="CP332" i="18"/>
  <c r="CP330" i="18"/>
  <c r="CP306" i="18"/>
  <c r="CP279" i="18"/>
  <c r="CP297" i="18"/>
  <c r="CP263" i="18"/>
  <c r="CP250" i="18"/>
  <c r="CP224" i="18"/>
  <c r="CP198" i="18"/>
  <c r="CP194" i="18"/>
  <c r="CP150" i="18"/>
  <c r="CP181" i="18"/>
  <c r="CP149" i="18"/>
  <c r="CP126" i="18"/>
  <c r="CP117" i="18"/>
  <c r="CP141" i="18"/>
  <c r="CP94" i="18"/>
  <c r="CP61" i="18"/>
  <c r="CP98" i="18"/>
  <c r="CP343" i="18"/>
  <c r="CP313" i="18"/>
  <c r="CP331" i="18"/>
  <c r="CP295" i="18"/>
  <c r="CP282" i="18"/>
  <c r="CP267" i="18"/>
  <c r="CP252" i="18"/>
  <c r="CP262" i="18"/>
  <c r="CP197" i="18"/>
  <c r="CP230" i="18"/>
  <c r="CP201" i="18"/>
  <c r="CP169" i="18"/>
  <c r="CP165" i="18"/>
  <c r="CP114" i="18"/>
  <c r="CP145" i="18"/>
  <c r="CP129" i="18"/>
  <c r="CP86" i="18"/>
  <c r="CP89" i="18"/>
  <c r="CP78" i="18"/>
  <c r="CP18" i="18"/>
  <c r="CP346" i="18"/>
  <c r="CP329" i="18"/>
  <c r="CP300" i="18"/>
  <c r="CP270" i="18"/>
  <c r="CP254" i="18"/>
  <c r="CP236" i="18"/>
  <c r="CP221" i="18"/>
  <c r="CP233" i="18"/>
  <c r="CP174" i="18"/>
  <c r="CP177" i="18"/>
  <c r="CP121" i="18"/>
  <c r="CP134" i="18"/>
  <c r="CP81" i="18"/>
  <c r="CP54" i="18"/>
  <c r="CP45"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2" i="18"/>
  <c r="CP318" i="18"/>
  <c r="CP284" i="18"/>
  <c r="CP278" i="18"/>
  <c r="CP240" i="18"/>
  <c r="CP253" i="18"/>
  <c r="CP209" i="18"/>
  <c r="CP218" i="18"/>
  <c r="CP157" i="18"/>
  <c r="CP154" i="18"/>
  <c r="CP110" i="18"/>
  <c r="CP118" i="18"/>
  <c r="CP58" i="18"/>
  <c r="CP97"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CP327" i="18"/>
  <c r="CP334" i="18"/>
  <c r="CP283" i="18"/>
  <c r="CP265" i="18"/>
  <c r="CP235" i="18"/>
  <c r="CP251" i="18"/>
  <c r="CP193" i="18"/>
  <c r="CP206" i="18"/>
  <c r="CP146" i="18"/>
  <c r="CP189" i="18"/>
  <c r="CP105" i="18"/>
  <c r="CP113" i="18"/>
  <c r="CP70" i="18"/>
  <c r="CP90" i="18"/>
  <c r="CP46" i="18"/>
  <c r="CP29" i="18"/>
  <c r="CP25" i="18"/>
  <c r="CP43" i="18"/>
  <c r="CP107" i="18"/>
  <c r="CP171" i="18"/>
  <c r="CP336" i="18"/>
  <c r="CP92" i="18"/>
  <c r="CP220" i="18"/>
  <c r="CP308" i="18"/>
  <c r="CP301" i="18"/>
  <c r="CP112" i="18"/>
  <c r="CP324" i="18"/>
  <c r="CP243" i="18"/>
  <c r="CP7" i="18"/>
  <c r="CP71" i="18"/>
  <c r="CP135" i="18"/>
  <c r="CP199" i="18"/>
  <c r="CP100" i="18"/>
  <c r="CP257" i="18"/>
  <c r="CP248" i="18"/>
  <c r="CP40" i="18"/>
  <c r="CP168" i="18"/>
  <c r="CP341" i="18"/>
  <c r="CP322" i="18"/>
  <c r="CP315" i="18"/>
  <c r="CP290" i="18"/>
  <c r="CP256" i="18"/>
  <c r="CP247" i="18"/>
  <c r="CP234" i="18"/>
  <c r="CP222" i="18"/>
  <c r="CP190" i="18"/>
  <c r="CP186" i="18"/>
  <c r="CP166" i="18"/>
  <c r="CP138" i="18"/>
  <c r="CP102" i="18"/>
  <c r="CP65" i="18"/>
  <c r="CP73"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50" i="18"/>
  <c r="CP314" i="18"/>
  <c r="CP299" i="18"/>
  <c r="CP268" i="18"/>
  <c r="CP274" i="18"/>
  <c r="CP238" i="18"/>
  <c r="CP213" i="18"/>
  <c r="CP231" i="18"/>
  <c r="CP178" i="18"/>
  <c r="CP170" i="18"/>
  <c r="CP161" i="18"/>
  <c r="CP133" i="18"/>
  <c r="CP130" i="18"/>
  <c r="CP53" i="18"/>
  <c r="CP85"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CP345" i="18"/>
  <c r="CP310" i="18"/>
  <c r="CP294" i="18"/>
  <c r="CP298" i="18"/>
  <c r="CP249" i="18"/>
  <c r="CP258" i="18"/>
  <c r="CP226" i="18"/>
  <c r="CP217" i="18"/>
  <c r="CP173" i="18"/>
  <c r="CP158" i="18"/>
  <c r="CP109" i="18"/>
  <c r="CP122" i="18"/>
  <c r="CP125" i="18"/>
  <c r="CP82" i="18"/>
  <c r="CP62"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38" i="18"/>
  <c r="CP326" i="18"/>
  <c r="CP311" i="18"/>
  <c r="CP286" i="18"/>
  <c r="CP266" i="18"/>
  <c r="CP242" i="18"/>
  <c r="CP202" i="18"/>
  <c r="CP210" i="18"/>
  <c r="CP185" i="18"/>
  <c r="CP153" i="18"/>
  <c r="CP142" i="18"/>
  <c r="CP106" i="18"/>
  <c r="CP93" i="18"/>
  <c r="CP77" i="18"/>
  <c r="CP74"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CP348" i="18"/>
  <c r="CP316" i="18"/>
  <c r="CP302" i="18"/>
  <c r="CP281" i="18"/>
  <c r="CP246" i="18"/>
  <c r="CP237" i="18"/>
  <c r="CP214" i="18"/>
  <c r="CP205" i="18"/>
  <c r="CP162" i="18"/>
  <c r="CP182" i="18"/>
  <c r="CP137" i="18"/>
  <c r="CP101" i="18"/>
  <c r="CP69" i="18"/>
  <c r="CP66" i="18"/>
  <c r="CP57" i="18"/>
  <c r="CP34" i="18"/>
  <c r="CP17" i="18"/>
  <c r="CP19" i="18"/>
  <c r="CP83" i="18"/>
  <c r="CP147" i="18"/>
  <c r="CP211" i="18"/>
  <c r="CP44" i="18"/>
  <c r="CP172" i="18"/>
  <c r="CP287" i="18"/>
  <c r="CP303" i="18"/>
  <c r="CP64" i="18"/>
  <c r="CP192" i="18"/>
  <c r="CP288" i="18"/>
  <c r="CP340" i="18"/>
  <c r="CP47" i="18"/>
  <c r="CP111" i="18"/>
  <c r="CP175" i="18"/>
  <c r="CP52" i="18"/>
  <c r="CP180" i="18"/>
  <c r="CP259" i="18"/>
  <c r="CP320" i="18"/>
  <c r="CP120" i="18"/>
  <c r="CP305" i="18"/>
  <c r="CP353" i="18"/>
  <c r="BP17" i="18"/>
  <c r="BP32" i="18"/>
  <c r="BP35" i="18"/>
  <c r="BP40" i="18"/>
  <c r="BP63" i="18"/>
  <c r="BP97" i="18"/>
  <c r="BP83" i="18"/>
  <c r="BP72" i="18"/>
  <c r="BP62" i="18"/>
  <c r="BP122" i="18"/>
  <c r="BP108" i="18"/>
  <c r="BP99" i="18"/>
  <c r="BP144" i="18"/>
  <c r="BP177" i="18"/>
  <c r="BP181" i="18"/>
  <c r="BP162" i="18"/>
  <c r="BP151" i="18"/>
  <c r="BP192" i="18"/>
  <c r="BP196" i="18"/>
  <c r="BP215" i="18"/>
  <c r="BP213" i="18"/>
  <c r="BP243" i="18"/>
  <c r="BP230" i="18"/>
  <c r="BP251" i="18"/>
  <c r="BP295" i="18"/>
  <c r="BP289" i="18"/>
  <c r="BP297" i="18"/>
  <c r="BP304" i="18"/>
  <c r="BP298" i="18"/>
  <c r="BP311" i="18"/>
  <c r="BP332" i="18"/>
  <c r="BP338" i="18"/>
  <c r="BS21" i="18"/>
  <c r="BS25" i="18"/>
  <c r="BS44" i="18"/>
  <c r="BS24" i="18"/>
  <c r="BS96" i="18"/>
  <c r="BS63" i="18"/>
  <c r="BS97" i="18"/>
  <c r="BS77" i="18"/>
  <c r="BS112" i="18"/>
  <c r="BS102" i="18"/>
  <c r="BS134" i="18"/>
  <c r="BS136" i="18"/>
  <c r="BS126" i="18"/>
  <c r="BS151" i="18"/>
  <c r="BS182" i="18"/>
  <c r="BS184" i="18"/>
  <c r="BS172" i="18"/>
  <c r="BS188" i="18"/>
  <c r="BS225" i="18"/>
  <c r="BS222" i="18"/>
  <c r="BS215" i="18"/>
  <c r="BS251" i="18"/>
  <c r="BS254" i="18"/>
  <c r="BS244" i="18"/>
  <c r="BS278" i="18"/>
  <c r="BS279" i="18"/>
  <c r="BS292" i="18"/>
  <c r="BS298" i="18"/>
  <c r="BS329" i="18"/>
  <c r="BS323" i="18"/>
  <c r="BS335" i="18"/>
  <c r="BS344" i="18"/>
  <c r="BG10" i="18"/>
  <c r="BG25" i="18"/>
  <c r="BG9" i="18"/>
  <c r="BG19" i="18"/>
  <c r="BG51" i="18"/>
  <c r="BG61" i="18"/>
  <c r="BG94" i="18"/>
  <c r="BG96" i="18"/>
  <c r="BG88" i="18"/>
  <c r="BG135" i="18"/>
  <c r="BG133" i="18"/>
  <c r="BG112" i="18"/>
  <c r="BG102" i="18"/>
  <c r="BG156" i="18"/>
  <c r="BG194" i="18"/>
  <c r="BG148" i="18"/>
  <c r="BG179" i="18"/>
  <c r="BG168" i="18"/>
  <c r="BG198" i="18"/>
  <c r="BG226" i="18"/>
  <c r="BG218" i="18"/>
  <c r="BG237" i="18"/>
  <c r="BG260" i="18"/>
  <c r="BG235" i="18"/>
  <c r="BG279" i="18"/>
  <c r="BG259" i="18"/>
  <c r="BG280" i="18"/>
  <c r="BG301" i="18"/>
  <c r="BG330" i="18"/>
  <c r="BG353" i="18"/>
  <c r="BG352" i="18"/>
  <c r="CB16" i="18"/>
  <c r="CB45" i="18"/>
  <c r="CB53" i="18"/>
  <c r="CB98" i="18"/>
  <c r="CB97" i="18"/>
  <c r="CB121" i="18"/>
  <c r="CB102" i="18"/>
  <c r="AG332" i="18"/>
  <c r="AG323" i="18"/>
  <c r="AG280" i="18"/>
  <c r="AG284" i="18"/>
  <c r="AG261" i="18"/>
  <c r="AG28" i="18"/>
  <c r="AG42" i="18"/>
  <c r="AG353" i="18"/>
  <c r="AG226" i="18"/>
  <c r="AG24" i="18"/>
  <c r="AG29" i="18"/>
  <c r="AG157" i="18"/>
  <c r="AG34" i="18"/>
  <c r="AG267" i="18"/>
  <c r="AG319" i="18"/>
  <c r="AG180" i="18"/>
  <c r="AG130" i="18"/>
  <c r="AG35" i="18"/>
  <c r="AG254" i="18"/>
  <c r="AG329" i="18"/>
  <c r="AG312" i="18"/>
  <c r="AG265" i="18"/>
  <c r="AG288" i="18"/>
  <c r="AG264" i="18"/>
  <c r="AG92" i="18"/>
  <c r="AG82" i="18"/>
  <c r="AG43" i="18"/>
  <c r="AG258" i="18"/>
  <c r="AG328" i="18"/>
  <c r="AG300" i="18"/>
  <c r="AG275" i="18"/>
  <c r="AG248" i="18"/>
  <c r="AG233" i="18"/>
  <c r="AG124" i="18"/>
  <c r="AG162" i="18"/>
  <c r="AG75" i="18"/>
  <c r="AG274" i="18"/>
  <c r="AG120" i="18"/>
  <c r="AG77" i="18"/>
  <c r="AG205" i="18"/>
  <c r="AG94" i="18"/>
  <c r="AG71" i="18"/>
  <c r="AG20" i="18"/>
  <c r="AG336" i="18"/>
  <c r="AG198" i="18"/>
  <c r="AG131" i="18"/>
  <c r="AG302" i="18"/>
  <c r="AG144" i="18"/>
  <c r="AG89" i="18"/>
  <c r="AG217" i="18"/>
  <c r="AG174" i="18"/>
  <c r="AG127" i="18"/>
  <c r="AG172" i="18"/>
  <c r="AG98" i="18"/>
  <c r="AG59" i="18"/>
  <c r="AG250" i="18"/>
  <c r="AG40" i="18"/>
  <c r="AG53" i="18"/>
  <c r="AG181" i="18"/>
  <c r="AG345" i="18"/>
  <c r="AG313" i="18"/>
  <c r="AG297" i="18"/>
  <c r="AG249" i="18"/>
  <c r="AG259" i="18"/>
  <c r="AG156" i="18"/>
  <c r="AG222" i="18"/>
  <c r="AG107" i="18"/>
  <c r="AG290" i="18"/>
  <c r="AG152" i="18"/>
  <c r="AG93" i="18"/>
  <c r="AG221" i="18"/>
  <c r="AG146" i="18"/>
  <c r="AG103" i="18"/>
  <c r="AG52" i="18"/>
  <c r="AG279" i="18"/>
  <c r="AG206" i="18"/>
  <c r="AG163" i="18"/>
  <c r="AG318" i="18"/>
  <c r="AG344" i="18"/>
  <c r="AG339" i="18"/>
  <c r="AG291" i="18"/>
  <c r="AG281" i="18"/>
  <c r="AG252" i="18"/>
  <c r="AG231" i="18"/>
  <c r="AG220" i="18"/>
  <c r="AG260" i="18"/>
  <c r="AG171" i="18"/>
  <c r="AG322" i="18"/>
  <c r="AG341" i="18"/>
  <c r="AG316" i="18"/>
  <c r="AG296" i="18"/>
  <c r="AG245" i="18"/>
  <c r="AG236" i="18"/>
  <c r="AG229" i="18"/>
  <c r="AG285" i="18"/>
  <c r="AG308" i="18"/>
  <c r="AG203" i="18"/>
  <c r="AG338" i="18"/>
  <c r="AG13" i="18"/>
  <c r="AG141" i="18"/>
  <c r="AG349" i="18"/>
  <c r="AG289" i="18"/>
  <c r="AG199" i="18"/>
  <c r="AG148" i="18"/>
  <c r="AG58" i="18"/>
  <c r="AG337" i="18"/>
  <c r="AG238" i="18"/>
  <c r="AG16" i="18"/>
  <c r="AG25" i="18"/>
  <c r="AG153" i="18"/>
  <c r="AG86" i="18"/>
  <c r="AG315" i="18"/>
  <c r="AG44" i="18"/>
  <c r="AG352" i="18"/>
  <c r="AG257" i="18"/>
  <c r="AG187" i="18"/>
  <c r="AG314" i="18"/>
  <c r="AG168" i="18"/>
  <c r="AG117" i="18"/>
  <c r="AG269" i="18"/>
  <c r="AG309" i="18"/>
  <c r="AG188" i="18"/>
  <c r="AG88" i="18"/>
  <c r="AG189" i="18"/>
  <c r="AG39" i="18"/>
  <c r="AG237" i="18"/>
  <c r="AG99" i="18"/>
  <c r="AG80" i="18"/>
  <c r="AG105" i="18"/>
  <c r="AG26" i="18"/>
  <c r="AG63" i="18"/>
  <c r="AG204" i="18"/>
  <c r="AG228" i="18"/>
  <c r="AG255" i="18"/>
  <c r="AG72" i="18"/>
  <c r="AG101" i="18"/>
  <c r="AG327" i="18"/>
  <c r="AG283" i="18"/>
  <c r="AG215" i="18"/>
  <c r="AG196" i="18"/>
  <c r="AG134" i="18"/>
  <c r="AG340" i="18"/>
  <c r="AG230" i="18"/>
  <c r="AG32" i="18"/>
  <c r="AG49" i="18"/>
  <c r="AG177" i="18"/>
  <c r="AG54" i="18"/>
  <c r="AG15" i="18"/>
  <c r="AG271" i="18"/>
  <c r="AG277" i="18"/>
  <c r="AG74" i="18"/>
  <c r="AG184" i="18"/>
  <c r="AG272" i="18"/>
  <c r="AG135" i="18"/>
  <c r="AG295" i="18"/>
  <c r="AG195" i="18"/>
  <c r="AG112" i="18"/>
  <c r="AG121" i="18"/>
  <c r="AG106" i="18"/>
  <c r="AG95" i="18"/>
  <c r="AG224" i="18"/>
  <c r="AG305" i="18"/>
  <c r="AG234" i="18"/>
  <c r="AG104" i="18"/>
  <c r="AG133" i="18"/>
  <c r="AG38" i="18"/>
  <c r="AG347" i="18"/>
  <c r="AG239" i="18"/>
  <c r="AG333" i="18"/>
  <c r="AG142" i="18"/>
  <c r="AG19" i="18"/>
  <c r="AG246" i="18"/>
  <c r="AG64" i="18"/>
  <c r="AG65" i="18"/>
  <c r="AG193" i="18"/>
  <c r="AG102" i="18"/>
  <c r="AG47" i="18"/>
  <c r="AG293" i="18"/>
  <c r="AG225" i="18"/>
  <c r="AG216" i="18"/>
  <c r="AG301" i="18"/>
  <c r="AG167" i="18"/>
  <c r="AG14" i="18"/>
  <c r="AG287" i="18"/>
  <c r="AG176" i="18"/>
  <c r="AG137" i="18"/>
  <c r="AG114" i="18"/>
  <c r="AG159" i="18"/>
  <c r="AG317" i="18"/>
  <c r="AG331" i="18"/>
  <c r="AG266" i="18"/>
  <c r="AG136" i="18"/>
  <c r="AG149" i="18"/>
  <c r="AG62" i="18"/>
  <c r="AG23" i="18"/>
  <c r="AG303" i="18"/>
  <c r="AG247" i="18"/>
  <c r="AG186" i="18"/>
  <c r="AG51" i="18"/>
  <c r="AG262" i="18"/>
  <c r="AG96" i="18"/>
  <c r="AG81" i="18"/>
  <c r="AG209" i="18"/>
  <c r="AG110" i="18"/>
  <c r="AG79" i="18"/>
  <c r="AG268" i="18"/>
  <c r="AG11" i="18"/>
  <c r="AG45" i="18"/>
  <c r="AG46" i="18"/>
  <c r="AG335" i="18"/>
  <c r="AG138" i="18"/>
  <c r="AG270" i="18"/>
  <c r="AG208" i="18"/>
  <c r="AG169" i="18"/>
  <c r="AG122" i="18"/>
  <c r="AG191" i="18"/>
  <c r="AG311" i="18"/>
  <c r="AG27" i="18"/>
  <c r="AG282" i="18"/>
  <c r="AG200" i="18"/>
  <c r="AG165" i="18"/>
  <c r="AG70" i="18"/>
  <c r="AG55" i="18"/>
  <c r="AG36" i="18"/>
  <c r="AG10" i="18"/>
  <c r="AG194" i="18"/>
  <c r="AG83" i="18"/>
  <c r="AG278" i="18"/>
  <c r="AG128" i="18"/>
  <c r="AG97" i="18"/>
  <c r="AG256" i="18"/>
  <c r="AG118" i="18"/>
  <c r="AG111" i="18"/>
  <c r="AG232" i="18"/>
  <c r="AG139" i="18"/>
  <c r="AG61" i="18"/>
  <c r="AG66" i="18"/>
  <c r="AG351" i="18"/>
  <c r="AG190" i="18"/>
  <c r="AG286" i="18"/>
  <c r="AG9" i="18"/>
  <c r="AG185" i="18"/>
  <c r="AG182" i="18"/>
  <c r="AG12" i="18"/>
  <c r="AG50" i="18"/>
  <c r="AG91" i="18"/>
  <c r="AG298" i="18"/>
  <c r="AG21" i="18"/>
  <c r="AG197" i="18"/>
  <c r="AG150" i="18"/>
  <c r="AG87" i="18"/>
  <c r="AG68" i="18"/>
  <c r="AG18" i="18"/>
  <c r="AG202" i="18"/>
  <c r="AG115" i="18"/>
  <c r="AG294" i="18"/>
  <c r="AG160" i="18"/>
  <c r="AG113" i="18"/>
  <c r="AG320" i="18"/>
  <c r="AG170" i="18"/>
  <c r="AG143" i="18"/>
  <c r="AG348" i="18"/>
  <c r="AG243" i="18"/>
  <c r="AG242" i="18"/>
  <c r="AG109" i="18"/>
  <c r="AG154" i="18"/>
  <c r="AG84" i="18"/>
  <c r="AG241" i="18"/>
  <c r="AG334" i="18"/>
  <c r="AG41" i="18"/>
  <c r="AG201" i="18"/>
  <c r="AG324" i="18"/>
  <c r="AG76" i="18"/>
  <c r="AG78" i="18"/>
  <c r="AG123" i="18"/>
  <c r="AG330" i="18"/>
  <c r="AG37" i="18"/>
  <c r="AG213" i="18"/>
  <c r="AG158" i="18"/>
  <c r="AG119" i="18"/>
  <c r="AG100" i="18"/>
  <c r="AG30" i="18"/>
  <c r="AG210" i="18"/>
  <c r="AG147" i="18"/>
  <c r="AG310" i="18"/>
  <c r="AG192" i="18"/>
  <c r="AG129" i="18"/>
  <c r="AG263" i="18"/>
  <c r="AG178" i="18"/>
  <c r="AG175" i="18"/>
  <c r="AG325" i="18"/>
  <c r="AG227" i="18"/>
  <c r="AG306" i="18"/>
  <c r="AG125" i="18"/>
  <c r="AG214" i="18"/>
  <c r="AG116" i="18"/>
  <c r="AG276" i="18"/>
  <c r="AG350" i="18"/>
  <c r="AG57" i="18"/>
  <c r="AG253" i="18"/>
  <c r="AG299" i="18"/>
  <c r="AG108" i="18"/>
  <c r="AG166" i="18"/>
  <c r="AG155" i="18"/>
  <c r="AG346" i="18"/>
  <c r="AG69" i="18"/>
  <c r="AG240" i="18"/>
  <c r="AG292" i="18"/>
  <c r="AG151" i="18"/>
  <c r="AG132" i="18"/>
  <c r="AG90" i="18"/>
  <c r="AG244" i="18"/>
  <c r="AG179" i="18"/>
  <c r="AG326" i="18"/>
  <c r="AG17" i="18"/>
  <c r="AG145" i="18"/>
  <c r="AG343" i="18"/>
  <c r="AG321" i="18"/>
  <c r="AG207" i="18"/>
  <c r="AG307" i="18"/>
  <c r="AG60" i="18"/>
  <c r="AG56" i="18"/>
  <c r="AG173" i="18"/>
  <c r="AG7" i="18"/>
  <c r="AG212" i="18"/>
  <c r="AG67" i="18"/>
  <c r="AG48" i="18"/>
  <c r="AG73" i="18"/>
  <c r="AG6" i="18"/>
  <c r="AG31" i="18"/>
  <c r="AG140" i="18"/>
  <c r="AG218" i="18"/>
  <c r="AG219" i="18"/>
  <c r="AG8" i="18"/>
  <c r="AG85" i="18"/>
  <c r="AG304" i="18"/>
  <c r="AG251" i="18"/>
  <c r="AG183" i="18"/>
  <c r="AG164" i="18"/>
  <c r="AG126" i="18"/>
  <c r="AG273" i="18"/>
  <c r="AG211" i="18"/>
  <c r="AG342" i="18"/>
  <c r="AG33" i="18"/>
  <c r="AG161" i="18"/>
  <c r="AG22" i="18"/>
  <c r="AG235" i="18"/>
  <c r="AG223" i="18"/>
  <c r="BP349" i="18"/>
  <c r="BP330" i="18"/>
  <c r="BP337" i="18"/>
  <c r="BP326" i="18"/>
  <c r="BP342" i="18"/>
  <c r="BP299" i="18"/>
  <c r="BP303" i="18"/>
  <c r="BP301" i="18"/>
  <c r="BP290" i="18"/>
  <c r="BP275" i="18"/>
  <c r="BP256" i="18"/>
  <c r="BP274" i="18"/>
  <c r="BP244" i="18"/>
  <c r="BP233" i="18"/>
  <c r="BP238" i="18"/>
  <c r="BP225" i="18"/>
  <c r="BP204" i="18"/>
  <c r="BP226" i="18"/>
  <c r="BP223" i="18"/>
  <c r="BP195" i="18"/>
  <c r="BP180" i="18"/>
  <c r="BP164" i="18"/>
  <c r="BP148" i="18"/>
  <c r="BP174" i="18"/>
  <c r="BP159" i="18"/>
  <c r="BP183" i="18"/>
  <c r="BP118" i="18"/>
  <c r="BP100" i="18"/>
  <c r="BP140" i="18"/>
  <c r="BP110" i="18"/>
  <c r="BP146" i="18"/>
  <c r="BP132" i="18"/>
  <c r="BP98" i="18"/>
  <c r="BP81" i="18"/>
  <c r="BP53" i="18"/>
  <c r="BP92" i="18"/>
  <c r="BP79" i="18"/>
  <c r="BP76" i="18"/>
  <c r="BP25" i="18"/>
  <c r="BP21" i="18"/>
  <c r="BP14" i="18"/>
  <c r="BP44" i="18"/>
  <c r="BP13" i="18"/>
  <c r="BP7" i="18"/>
  <c r="BP343" i="18"/>
  <c r="BP327" i="18"/>
  <c r="BP328" i="18"/>
  <c r="BP315" i="18"/>
  <c r="BP318" i="18"/>
  <c r="BP322" i="18"/>
  <c r="BP286" i="18"/>
  <c r="BP302" i="18"/>
  <c r="BP288" i="18"/>
  <c r="BP267" i="18"/>
  <c r="BP265" i="18"/>
  <c r="BP260" i="18"/>
  <c r="BP263" i="18"/>
  <c r="BP249" i="18"/>
  <c r="BP242" i="18"/>
  <c r="BP201" i="18"/>
  <c r="BP216" i="18"/>
  <c r="BP221" i="18"/>
  <c r="BP222" i="18"/>
  <c r="BP208" i="18"/>
  <c r="BP152" i="18"/>
  <c r="BP178" i="18"/>
  <c r="BP157" i="18"/>
  <c r="BP188" i="18"/>
  <c r="BP170" i="18"/>
  <c r="BP149" i="18"/>
  <c r="BP130" i="18"/>
  <c r="BP114" i="18"/>
  <c r="BP105" i="18"/>
  <c r="BP123" i="18"/>
  <c r="BP120" i="18"/>
  <c r="BP88" i="18"/>
  <c r="BP69" i="18"/>
  <c r="BP84" i="18"/>
  <c r="BP77" i="18"/>
  <c r="BP61" i="18"/>
  <c r="BP54" i="18"/>
  <c r="BP45" i="18"/>
  <c r="BP47" i="18"/>
  <c r="BP38" i="18"/>
  <c r="BP34" i="18"/>
  <c r="BP9" i="18"/>
  <c r="BP28" i="18"/>
  <c r="AP345" i="18"/>
  <c r="C344" i="10" s="1"/>
  <c r="AP326" i="18"/>
  <c r="C325" i="10" s="1"/>
  <c r="AP307" i="18"/>
  <c r="C306" i="10" s="1"/>
  <c r="AP286" i="18"/>
  <c r="C285" i="10" s="1"/>
  <c r="AP284" i="18"/>
  <c r="C283" i="10" s="1"/>
  <c r="AP277" i="18"/>
  <c r="C276" i="10" s="1"/>
  <c r="AP243" i="18"/>
  <c r="C242" i="10" s="1"/>
  <c r="AP248" i="18"/>
  <c r="C247" i="10" s="1"/>
  <c r="AP231" i="18"/>
  <c r="C230" i="10" s="1"/>
  <c r="AP214" i="18"/>
  <c r="C213" i="10" s="1"/>
  <c r="AP201" i="18"/>
  <c r="C200" i="10" s="1"/>
  <c r="AP178" i="18"/>
  <c r="C177" i="10" s="1"/>
  <c r="AP186" i="18"/>
  <c r="C185" i="10" s="1"/>
  <c r="AP118" i="18"/>
  <c r="C117" i="10" s="1"/>
  <c r="AP142" i="18"/>
  <c r="C141" i="10" s="1"/>
  <c r="AP138" i="18"/>
  <c r="C137" i="10" s="1"/>
  <c r="AP93" i="18"/>
  <c r="C92" i="10" s="1"/>
  <c r="AP53" i="18"/>
  <c r="C52" i="10" s="1"/>
  <c r="AP82" i="18"/>
  <c r="C81" i="10" s="1"/>
  <c r="AP45" i="18"/>
  <c r="C44" i="10" s="1"/>
  <c r="AP46" i="18"/>
  <c r="C45" i="10" s="1"/>
  <c r="AP17" i="18"/>
  <c r="C16" i="10" s="1"/>
  <c r="AP36" i="18"/>
  <c r="C35" i="10" s="1"/>
  <c r="AP164" i="18"/>
  <c r="C163" i="10" s="1"/>
  <c r="AP321" i="18"/>
  <c r="C320" i="10" s="1"/>
  <c r="AP19" i="18"/>
  <c r="C18" i="10" s="1"/>
  <c r="AP147" i="18"/>
  <c r="C146" i="10" s="1"/>
  <c r="AP64" i="18"/>
  <c r="C63" i="10" s="1"/>
  <c r="AP192" i="18"/>
  <c r="C191" i="10" s="1"/>
  <c r="AP335" i="18"/>
  <c r="C334" i="10" s="1"/>
  <c r="AP276" i="18"/>
  <c r="C275" i="10" s="1"/>
  <c r="AP103" i="18"/>
  <c r="C102" i="10" s="1"/>
  <c r="AP287" i="18"/>
  <c r="C286" i="10" s="1"/>
  <c r="AP124" i="18"/>
  <c r="C123" i="10" s="1"/>
  <c r="AP324" i="18"/>
  <c r="C323" i="10" s="1"/>
  <c r="AP257" i="18"/>
  <c r="C256" i="10" s="1"/>
  <c r="AP91" i="18"/>
  <c r="C90" i="10" s="1"/>
  <c r="AP219" i="18"/>
  <c r="C218" i="10" s="1"/>
  <c r="AP104" i="18"/>
  <c r="C103" i="10" s="1"/>
  <c r="AP240" i="18"/>
  <c r="C239" i="10" s="1"/>
  <c r="AP239" i="18"/>
  <c r="C238" i="10" s="1"/>
  <c r="AP31" i="18"/>
  <c r="C30" i="10" s="1"/>
  <c r="AP159" i="18"/>
  <c r="C158" i="10" s="1"/>
  <c r="AP344" i="18"/>
  <c r="C343" i="10" s="1"/>
  <c r="AP316" i="18"/>
  <c r="C315" i="10" s="1"/>
  <c r="AP322" i="18"/>
  <c r="C321" i="10" s="1"/>
  <c r="AP300" i="18"/>
  <c r="C299" i="10" s="1"/>
  <c r="AP291" i="18"/>
  <c r="C290" i="10" s="1"/>
  <c r="AP270" i="18"/>
  <c r="C269" i="10" s="1"/>
  <c r="AP258" i="18"/>
  <c r="C257" i="10" s="1"/>
  <c r="AP259" i="18"/>
  <c r="C258" i="10" s="1"/>
  <c r="AP218" i="18"/>
  <c r="C217" i="10" s="1"/>
  <c r="AP193" i="18"/>
  <c r="C192" i="10" s="1"/>
  <c r="AP205" i="18"/>
  <c r="C204" i="10" s="1"/>
  <c r="AP154" i="18"/>
  <c r="C153" i="10" s="1"/>
  <c r="AP162" i="18"/>
  <c r="C161" i="10" s="1"/>
  <c r="AP158" i="18"/>
  <c r="C157" i="10" s="1"/>
  <c r="AP130" i="18"/>
  <c r="C129" i="10" s="1"/>
  <c r="AP145" i="18"/>
  <c r="C144" i="10" s="1"/>
  <c r="AP106" i="18"/>
  <c r="C105" i="10" s="1"/>
  <c r="AP81" i="18"/>
  <c r="C80" i="10" s="1"/>
  <c r="AP94" i="18"/>
  <c r="C93" i="10" s="1"/>
  <c r="AP54" i="18"/>
  <c r="C53" i="10" s="1"/>
  <c r="AP13" i="18"/>
  <c r="C12" i="10" s="1"/>
  <c r="AP29" i="18"/>
  <c r="C28" i="10" s="1"/>
  <c r="AP25" i="18"/>
  <c r="C24" i="10" s="1"/>
  <c r="AP100" i="18"/>
  <c r="C99" i="10" s="1"/>
  <c r="AP256" i="18"/>
  <c r="C255" i="10" s="1"/>
  <c r="AP225" i="18"/>
  <c r="C224" i="10" s="1"/>
  <c r="AP83" i="18"/>
  <c r="C82" i="10" s="1"/>
  <c r="AP211" i="18"/>
  <c r="C210" i="10" s="1"/>
  <c r="AP128" i="18"/>
  <c r="C127" i="10" s="1"/>
  <c r="AP349" i="18"/>
  <c r="C348" i="10" s="1"/>
  <c r="AP336" i="18"/>
  <c r="C335" i="10" s="1"/>
  <c r="AP39" i="18"/>
  <c r="C38" i="10" s="1"/>
  <c r="AP167" i="18"/>
  <c r="C166" i="10" s="1"/>
  <c r="AP60" i="18"/>
  <c r="C59" i="10" s="1"/>
  <c r="AP188" i="18"/>
  <c r="C187" i="10" s="1"/>
  <c r="AP317" i="18"/>
  <c r="C316" i="10" s="1"/>
  <c r="AP27" i="18"/>
  <c r="C26" i="10" s="1"/>
  <c r="AP155" i="18"/>
  <c r="C154" i="10" s="1"/>
  <c r="AP40" i="18"/>
  <c r="C39" i="10" s="1"/>
  <c r="AP168" i="18"/>
  <c r="C167" i="10" s="1"/>
  <c r="AP292" i="18"/>
  <c r="C291" i="10" s="1"/>
  <c r="AP244" i="18"/>
  <c r="C243" i="10" s="1"/>
  <c r="AP95" i="18"/>
  <c r="C94" i="10" s="1"/>
  <c r="AP223" i="18"/>
  <c r="C222" i="10" s="1"/>
  <c r="AP338" i="18"/>
  <c r="C337" i="10" s="1"/>
  <c r="AP312" i="18"/>
  <c r="C311" i="10" s="1"/>
  <c r="AP302" i="18"/>
  <c r="C301" i="10" s="1"/>
  <c r="AP278" i="18"/>
  <c r="C277" i="10" s="1"/>
  <c r="AP261" i="18"/>
  <c r="C260" i="10" s="1"/>
  <c r="AP249" i="18"/>
  <c r="C248" i="10" s="1"/>
  <c r="AP221" i="18"/>
  <c r="C220" i="10" s="1"/>
  <c r="AP217" i="18"/>
  <c r="C216" i="10" s="1"/>
  <c r="AP185" i="18"/>
  <c r="C184" i="10" s="1"/>
  <c r="AP165" i="18"/>
  <c r="C164" i="10" s="1"/>
  <c r="AP137" i="18"/>
  <c r="C136" i="10" s="1"/>
  <c r="AP110" i="18"/>
  <c r="C109" i="10" s="1"/>
  <c r="AP69" i="18"/>
  <c r="C68" i="10" s="1"/>
  <c r="AP58" i="18"/>
  <c r="C57" i="10" s="1"/>
  <c r="AP78" i="18"/>
  <c r="C77" i="10" s="1"/>
  <c r="AP38" i="18"/>
  <c r="C37" i="10" s="1"/>
  <c r="AP26" i="18"/>
  <c r="C25" i="10" s="1"/>
  <c r="AP132" i="18"/>
  <c r="C131" i="10" s="1"/>
  <c r="AP235" i="18"/>
  <c r="C234" i="10" s="1"/>
  <c r="AP67" i="18"/>
  <c r="C66" i="10" s="1"/>
  <c r="AP32" i="18"/>
  <c r="C31" i="10" s="1"/>
  <c r="AP208" i="18"/>
  <c r="C207" i="10" s="1"/>
  <c r="AP288" i="18"/>
  <c r="C287" i="10" s="1"/>
  <c r="AP71" i="18"/>
  <c r="C70" i="10" s="1"/>
  <c r="AP12" i="18"/>
  <c r="C11" i="10" s="1"/>
  <c r="AP172" i="18"/>
  <c r="C171" i="10" s="1"/>
  <c r="AP311" i="18"/>
  <c r="C310" i="10" s="1"/>
  <c r="AP107" i="18"/>
  <c r="C106" i="10" s="1"/>
  <c r="AP24" i="18"/>
  <c r="C23" i="10" s="1"/>
  <c r="AP200" i="18"/>
  <c r="C199" i="10" s="1"/>
  <c r="AP303" i="18"/>
  <c r="C302" i="10" s="1"/>
  <c r="AP79" i="18"/>
  <c r="C78" i="10" s="1"/>
  <c r="AP329" i="18"/>
  <c r="C328" i="10" s="1"/>
  <c r="AP309" i="18"/>
  <c r="C308" i="10" s="1"/>
  <c r="AP294" i="18"/>
  <c r="C293" i="10" s="1"/>
  <c r="AP264" i="18"/>
  <c r="C263" i="10" s="1"/>
  <c r="AP265" i="18"/>
  <c r="C264" i="10" s="1"/>
  <c r="AP245" i="18"/>
  <c r="C244" i="10" s="1"/>
  <c r="AP209" i="18"/>
  <c r="C208" i="10" s="1"/>
  <c r="AP198" i="18"/>
  <c r="C197" i="10" s="1"/>
  <c r="AP166" i="18"/>
  <c r="C165" i="10" s="1"/>
  <c r="AP177" i="18"/>
  <c r="C176" i="10" s="1"/>
  <c r="AP121" i="18"/>
  <c r="C120" i="10" s="1"/>
  <c r="AP101" i="18"/>
  <c r="C100" i="10" s="1"/>
  <c r="AP62" i="18"/>
  <c r="C61" i="10" s="1"/>
  <c r="AP70" i="18"/>
  <c r="C69" i="10" s="1"/>
  <c r="AP57" i="18"/>
  <c r="C56" i="10" s="1"/>
  <c r="AP49" i="18"/>
  <c r="C48" i="10" s="1"/>
  <c r="AP21" i="18"/>
  <c r="C20" i="10" s="1"/>
  <c r="AP148" i="18"/>
  <c r="C147" i="10" s="1"/>
  <c r="AP271" i="18"/>
  <c r="C270" i="10" s="1"/>
  <c r="AP99" i="18"/>
  <c r="C98" i="10" s="1"/>
  <c r="AP48" i="18"/>
  <c r="C47" i="10" s="1"/>
  <c r="AP272" i="18"/>
  <c r="C271" i="10" s="1"/>
  <c r="AP279" i="18"/>
  <c r="C278" i="10" s="1"/>
  <c r="AP87" i="18"/>
  <c r="C86" i="10" s="1"/>
  <c r="AP28" i="18"/>
  <c r="C27" i="10" s="1"/>
  <c r="AP204" i="18"/>
  <c r="C203" i="10" s="1"/>
  <c r="AP228" i="18"/>
  <c r="C227" i="10" s="1"/>
  <c r="AP123" i="18"/>
  <c r="C122" i="10" s="1"/>
  <c r="AP56" i="18"/>
  <c r="C55" i="10" s="1"/>
  <c r="AP216" i="18"/>
  <c r="C215" i="10" s="1"/>
  <c r="AP333" i="18"/>
  <c r="C332" i="10" s="1"/>
  <c r="AP111" i="18"/>
  <c r="C110" i="10" s="1"/>
  <c r="AP350" i="18"/>
  <c r="C349" i="10" s="1"/>
  <c r="AP328" i="18"/>
  <c r="C327" i="10" s="1"/>
  <c r="AP298" i="18"/>
  <c r="C297" i="10" s="1"/>
  <c r="AP282" i="18"/>
  <c r="C281" i="10" s="1"/>
  <c r="AP252" i="18"/>
  <c r="C251" i="10" s="1"/>
  <c r="AP254" i="18"/>
  <c r="C253" i="10" s="1"/>
  <c r="AP246" i="18"/>
  <c r="C245" i="10" s="1"/>
  <c r="AP202" i="18"/>
  <c r="C201" i="10" s="1"/>
  <c r="AP222" i="18"/>
  <c r="C221" i="10" s="1"/>
  <c r="AP169" i="18"/>
  <c r="C168" i="10" s="1"/>
  <c r="AP170" i="18"/>
  <c r="C169" i="10" s="1"/>
  <c r="AP114" i="18"/>
  <c r="C113" i="10" s="1"/>
  <c r="AP129" i="18"/>
  <c r="C128" i="10" s="1"/>
  <c r="AP98" i="18"/>
  <c r="C97" i="10" s="1"/>
  <c r="AP61" i="18"/>
  <c r="C60" i="10" s="1"/>
  <c r="AP50" i="18"/>
  <c r="C49" i="10" s="1"/>
  <c r="AP41" i="18"/>
  <c r="C40" i="10" s="1"/>
  <c r="AP6" i="18"/>
  <c r="C5" i="10" s="1"/>
  <c r="AP180" i="18"/>
  <c r="C179" i="10" s="1"/>
  <c r="AP285" i="18"/>
  <c r="C284" i="10" s="1"/>
  <c r="AP115" i="18"/>
  <c r="C114" i="10" s="1"/>
  <c r="AP80" i="18"/>
  <c r="C79" i="10" s="1"/>
  <c r="AP301" i="18"/>
  <c r="C300" i="10" s="1"/>
  <c r="AP295" i="18"/>
  <c r="C294" i="10" s="1"/>
  <c r="AP119" i="18"/>
  <c r="C118" i="10" s="1"/>
  <c r="AP44" i="18"/>
  <c r="C43" i="10" s="1"/>
  <c r="AP220" i="18"/>
  <c r="C219" i="10" s="1"/>
  <c r="AP305" i="18"/>
  <c r="C304" i="10" s="1"/>
  <c r="AP139" i="18"/>
  <c r="C138" i="10" s="1"/>
  <c r="AP72" i="18"/>
  <c r="C71" i="10" s="1"/>
  <c r="AP269" i="18"/>
  <c r="C268" i="10" s="1"/>
  <c r="AP247" i="18"/>
  <c r="C246" i="10" s="1"/>
  <c r="AP127" i="18"/>
  <c r="C126" i="10" s="1"/>
  <c r="AP346" i="18"/>
  <c r="C345" i="10" s="1"/>
  <c r="AP332" i="18"/>
  <c r="C331" i="10" s="1"/>
  <c r="AP318" i="18"/>
  <c r="C317" i="10" s="1"/>
  <c r="AP306" i="18"/>
  <c r="C305" i="10" s="1"/>
  <c r="AP266" i="18"/>
  <c r="C265" i="10" s="1"/>
  <c r="AP242" i="18"/>
  <c r="C241" i="10" s="1"/>
  <c r="AP238" i="18"/>
  <c r="C237" i="10" s="1"/>
  <c r="AP236" i="18"/>
  <c r="C235" i="10" s="1"/>
  <c r="AP210" i="18"/>
  <c r="C209" i="10" s="1"/>
  <c r="AP157" i="18"/>
  <c r="C156" i="10" s="1"/>
  <c r="AP149" i="18"/>
  <c r="C148" i="10" s="1"/>
  <c r="AP105" i="18"/>
  <c r="C104" i="10" s="1"/>
  <c r="AP122" i="18"/>
  <c r="C121" i="10" s="1"/>
  <c r="AP74" i="18"/>
  <c r="C73" i="10" s="1"/>
  <c r="AP97" i="18"/>
  <c r="C96" i="10" s="1"/>
  <c r="AP42" i="18"/>
  <c r="C41" i="10" s="1"/>
  <c r="AP14" i="18"/>
  <c r="C13" i="10" s="1"/>
  <c r="AP20" i="18"/>
  <c r="C19" i="10" s="1"/>
  <c r="AP196" i="18"/>
  <c r="C195" i="10" s="1"/>
  <c r="AP260" i="18"/>
  <c r="C259" i="10" s="1"/>
  <c r="AP131" i="18"/>
  <c r="C130" i="10" s="1"/>
  <c r="AP96" i="18"/>
  <c r="C95" i="10" s="1"/>
  <c r="AP289" i="18"/>
  <c r="C288" i="10" s="1"/>
  <c r="AP241" i="18"/>
  <c r="C240" i="10" s="1"/>
  <c r="AP135" i="18"/>
  <c r="C134" i="10" s="1"/>
  <c r="AP76" i="18"/>
  <c r="C75" i="10" s="1"/>
  <c r="AP253" i="18"/>
  <c r="C252" i="10" s="1"/>
  <c r="AP331" i="18"/>
  <c r="C330" i="10" s="1"/>
  <c r="AP171" i="18"/>
  <c r="C170" i="10" s="1"/>
  <c r="AP88" i="18"/>
  <c r="C87" i="10" s="1"/>
  <c r="AP304" i="18"/>
  <c r="C303" i="10" s="1"/>
  <c r="AP273" i="18"/>
  <c r="C272" i="10" s="1"/>
  <c r="AP143" i="18"/>
  <c r="C142" i="10" s="1"/>
  <c r="AP342" i="18"/>
  <c r="C341" i="10" s="1"/>
  <c r="AP325" i="18"/>
  <c r="C324" i="10" s="1"/>
  <c r="AP313" i="18"/>
  <c r="C312" i="10" s="1"/>
  <c r="AP296" i="18"/>
  <c r="C295" i="10" s="1"/>
  <c r="AP290" i="18"/>
  <c r="C289" i="10" s="1"/>
  <c r="AP234" i="18"/>
  <c r="C233" i="10" s="1"/>
  <c r="AP213" i="18"/>
  <c r="C212" i="10" s="1"/>
  <c r="AP229" i="18"/>
  <c r="C228" i="10" s="1"/>
  <c r="AP194" i="18"/>
  <c r="C193" i="10" s="1"/>
  <c r="AP150" i="18"/>
  <c r="C149" i="10" s="1"/>
  <c r="AP189" i="18"/>
  <c r="C188" i="10" s="1"/>
  <c r="AP133" i="18"/>
  <c r="C132" i="10" s="1"/>
  <c r="AP113" i="18"/>
  <c r="C112" i="10" s="1"/>
  <c r="AP86" i="18"/>
  <c r="C85" i="10" s="1"/>
  <c r="AP73" i="18"/>
  <c r="C72" i="10" s="1"/>
  <c r="AP30" i="18"/>
  <c r="C29" i="10" s="1"/>
  <c r="AP34" i="18"/>
  <c r="C33" i="10" s="1"/>
  <c r="AP52" i="18"/>
  <c r="C51" i="10" s="1"/>
  <c r="AP212" i="18"/>
  <c r="C211" i="10" s="1"/>
  <c r="AP308" i="18"/>
  <c r="C307" i="10" s="1"/>
  <c r="AP163" i="18"/>
  <c r="C162" i="10" s="1"/>
  <c r="AP112" i="18"/>
  <c r="C111" i="10" s="1"/>
  <c r="AP267" i="18"/>
  <c r="C266" i="10" s="1"/>
  <c r="AP337" i="18"/>
  <c r="C336" i="10" s="1"/>
  <c r="AP151" i="18"/>
  <c r="C150" i="10" s="1"/>
  <c r="AP92" i="18"/>
  <c r="C91" i="10" s="1"/>
  <c r="AP299" i="18"/>
  <c r="C298" i="10" s="1"/>
  <c r="AP11" i="18"/>
  <c r="C10" i="10" s="1"/>
  <c r="AP187" i="18"/>
  <c r="C186" i="10" s="1"/>
  <c r="AP120" i="18"/>
  <c r="C119" i="10" s="1"/>
  <c r="AP327" i="18"/>
  <c r="C326" i="10" s="1"/>
  <c r="AP340" i="18"/>
  <c r="C339" i="10" s="1"/>
  <c r="AP175" i="18"/>
  <c r="C174" i="10" s="1"/>
  <c r="AP348" i="18"/>
  <c r="C347" i="10" s="1"/>
  <c r="AP323" i="18"/>
  <c r="C322" i="10" s="1"/>
  <c r="AP310" i="18"/>
  <c r="C309" i="10" s="1"/>
  <c r="AP281" i="18"/>
  <c r="C280" i="10" s="1"/>
  <c r="AP275" i="18"/>
  <c r="C274" i="10" s="1"/>
  <c r="AP250" i="18"/>
  <c r="C249" i="10" s="1"/>
  <c r="AP206" i="18"/>
  <c r="C205" i="10" s="1"/>
  <c r="AP226" i="18"/>
  <c r="C225" i="10" s="1"/>
  <c r="AP182" i="18"/>
  <c r="C181" i="10" s="1"/>
  <c r="AP181" i="18"/>
  <c r="C180" i="10" s="1"/>
  <c r="AP161" i="18"/>
  <c r="C160" i="10" s="1"/>
  <c r="AP126" i="18"/>
  <c r="C125" i="10" s="1"/>
  <c r="AP141" i="18"/>
  <c r="C140" i="10" s="1"/>
  <c r="AP65" i="18"/>
  <c r="C64" i="10" s="1"/>
  <c r="AP85" i="18"/>
  <c r="C84" i="10" s="1"/>
  <c r="AP33" i="18"/>
  <c r="C32" i="10" s="1"/>
  <c r="AP22" i="18"/>
  <c r="C21" i="10" s="1"/>
  <c r="AP68" i="18"/>
  <c r="C67" i="10" s="1"/>
  <c r="AP320" i="18"/>
  <c r="C319" i="10" s="1"/>
  <c r="AP353" i="18"/>
  <c r="C352" i="10" s="1"/>
  <c r="AP179" i="18"/>
  <c r="C178" i="10" s="1"/>
  <c r="AP144" i="18"/>
  <c r="C143" i="10" s="1"/>
  <c r="AP319" i="18"/>
  <c r="C318" i="10" s="1"/>
  <c r="AP7" i="18"/>
  <c r="C6" i="10" s="1"/>
  <c r="AP183" i="18"/>
  <c r="C182" i="10" s="1"/>
  <c r="AP108" i="18"/>
  <c r="C107" i="10" s="1"/>
  <c r="AP315" i="18"/>
  <c r="C314" i="10" s="1"/>
  <c r="AP43" i="18"/>
  <c r="C42" i="10" s="1"/>
  <c r="AP203" i="18"/>
  <c r="C202" i="10" s="1"/>
  <c r="AP136" i="18"/>
  <c r="C135" i="10" s="1"/>
  <c r="AP251" i="18"/>
  <c r="C250" i="10" s="1"/>
  <c r="AP15" i="18"/>
  <c r="C14" i="10" s="1"/>
  <c r="AP191" i="18"/>
  <c r="C190" i="10" s="1"/>
  <c r="AP341" i="18"/>
  <c r="C340" i="10" s="1"/>
  <c r="AP334" i="18"/>
  <c r="C333" i="10" s="1"/>
  <c r="AP297" i="18"/>
  <c r="C296" i="10" s="1"/>
  <c r="AP280" i="18"/>
  <c r="C279" i="10" s="1"/>
  <c r="AP274" i="18"/>
  <c r="C273" i="10" s="1"/>
  <c r="AP230" i="18"/>
  <c r="C229" i="10" s="1"/>
  <c r="AP197" i="18"/>
  <c r="C196" i="10" s="1"/>
  <c r="AP233" i="18"/>
  <c r="C232" i="10" s="1"/>
  <c r="AP173" i="18"/>
  <c r="C172" i="10" s="1"/>
  <c r="AP174" i="18"/>
  <c r="C173" i="10" s="1"/>
  <c r="AP109" i="18"/>
  <c r="C108" i="10" s="1"/>
  <c r="AP146" i="18"/>
  <c r="C145" i="10" s="1"/>
  <c r="AP134" i="18"/>
  <c r="C133" i="10" s="1"/>
  <c r="AP89" i="18"/>
  <c r="C88" i="10" s="1"/>
  <c r="AP66" i="18"/>
  <c r="C65" i="10" s="1"/>
  <c r="AP18" i="18"/>
  <c r="C17" i="10" s="1"/>
  <c r="AP10" i="18"/>
  <c r="C9" i="10" s="1"/>
  <c r="AP84" i="18"/>
  <c r="C83" i="10" s="1"/>
  <c r="AP263" i="18"/>
  <c r="C262" i="10" s="1"/>
  <c r="AP35" i="18"/>
  <c r="C34" i="10" s="1"/>
  <c r="AP195" i="18"/>
  <c r="C194" i="10" s="1"/>
  <c r="AP160" i="18"/>
  <c r="C159" i="10" s="1"/>
  <c r="AP351" i="18"/>
  <c r="C350" i="10" s="1"/>
  <c r="AP23" i="18"/>
  <c r="C22" i="10" s="1"/>
  <c r="AP199" i="18"/>
  <c r="C198" i="10" s="1"/>
  <c r="AP140" i="18"/>
  <c r="C139" i="10" s="1"/>
  <c r="AP224" i="18"/>
  <c r="C223" i="10" s="1"/>
  <c r="AP59" i="18"/>
  <c r="C58" i="10" s="1"/>
  <c r="AP255" i="18"/>
  <c r="C254" i="10" s="1"/>
  <c r="AP152" i="18"/>
  <c r="C151" i="10" s="1"/>
  <c r="AP283" i="18"/>
  <c r="C282" i="10" s="1"/>
  <c r="AP47" i="18"/>
  <c r="C46" i="10" s="1"/>
  <c r="AP207" i="18"/>
  <c r="C206" i="10" s="1"/>
  <c r="AP339" i="18"/>
  <c r="C338" i="10" s="1"/>
  <c r="AP330" i="18"/>
  <c r="C329" i="10" s="1"/>
  <c r="AP293" i="18"/>
  <c r="C292" i="10" s="1"/>
  <c r="AP314" i="18"/>
  <c r="C313" i="10" s="1"/>
  <c r="AP268" i="18"/>
  <c r="C267" i="10" s="1"/>
  <c r="AP262" i="18"/>
  <c r="C261" i="10" s="1"/>
  <c r="AP232" i="18"/>
  <c r="C231" i="10" s="1"/>
  <c r="AP227" i="18"/>
  <c r="C226" i="10" s="1"/>
  <c r="AP190" i="18"/>
  <c r="C189" i="10" s="1"/>
  <c r="AP153" i="18"/>
  <c r="C152" i="10" s="1"/>
  <c r="AP102" i="18"/>
  <c r="C101" i="10" s="1"/>
  <c r="AP117" i="18"/>
  <c r="C116" i="10" s="1"/>
  <c r="AP125" i="18"/>
  <c r="C124" i="10" s="1"/>
  <c r="AP77" i="18"/>
  <c r="C76" i="10" s="1"/>
  <c r="AP90" i="18"/>
  <c r="C89" i="10" s="1"/>
  <c r="AP9" i="18"/>
  <c r="C8" i="10" s="1"/>
  <c r="AP37" i="18"/>
  <c r="C36" i="10" s="1"/>
  <c r="AP116" i="18"/>
  <c r="C115" i="10" s="1"/>
  <c r="AP343" i="18"/>
  <c r="C342" i="10" s="1"/>
  <c r="AP51" i="18"/>
  <c r="C50" i="10" s="1"/>
  <c r="AP16" i="18"/>
  <c r="C15" i="10" s="1"/>
  <c r="AP176" i="18"/>
  <c r="C175" i="10" s="1"/>
  <c r="AP237" i="18"/>
  <c r="C236" i="10" s="1"/>
  <c r="AP55" i="18"/>
  <c r="C54" i="10" s="1"/>
  <c r="AP215" i="18"/>
  <c r="C214" i="10" s="1"/>
  <c r="AP156" i="18"/>
  <c r="C155" i="10" s="1"/>
  <c r="AP352" i="18"/>
  <c r="C351" i="10" s="1"/>
  <c r="AP75" i="18"/>
  <c r="C74" i="10" s="1"/>
  <c r="AP8" i="18"/>
  <c r="C7" i="10" s="1"/>
  <c r="AP184" i="18"/>
  <c r="C183" i="10" s="1"/>
  <c r="AP347" i="18"/>
  <c r="C346" i="10" s="1"/>
  <c r="AP63" i="18"/>
  <c r="C62" i="10" s="1"/>
  <c r="BN350" i="18"/>
  <c r="BN344" i="18"/>
  <c r="BN343" i="18"/>
  <c r="BN322" i="18"/>
  <c r="BN324" i="18"/>
  <c r="BN297" i="18"/>
  <c r="BN305" i="18"/>
  <c r="BN285" i="18"/>
  <c r="BN299" i="18"/>
  <c r="BN278" i="18"/>
  <c r="BN273" i="18"/>
  <c r="BN244" i="18"/>
  <c r="BN250" i="18"/>
  <c r="BN262" i="18"/>
  <c r="BN249" i="18"/>
  <c r="BN217" i="18"/>
  <c r="BN236" i="18"/>
  <c r="BN233" i="18"/>
  <c r="BN216" i="18"/>
  <c r="BN221" i="18"/>
  <c r="BN196" i="18"/>
  <c r="BN183" i="18"/>
  <c r="BN161" i="18"/>
  <c r="BN145" i="18"/>
  <c r="BN197" i="18"/>
  <c r="BN172" i="18"/>
  <c r="BN135" i="18"/>
  <c r="BN119" i="18"/>
  <c r="BN102" i="18"/>
  <c r="BN137" i="18"/>
  <c r="BN121" i="18"/>
  <c r="BN138" i="18"/>
  <c r="BN79" i="18"/>
  <c r="BN76" i="18"/>
  <c r="BN87" i="18"/>
  <c r="BN59" i="18"/>
  <c r="BN89" i="18"/>
  <c r="BN80" i="18"/>
  <c r="BN10" i="18"/>
  <c r="BN25" i="18"/>
  <c r="BN27" i="18"/>
  <c r="BN24" i="18"/>
  <c r="BN9" i="18"/>
  <c r="BN17" i="18"/>
  <c r="BN346" i="18"/>
  <c r="BN331" i="18"/>
  <c r="BN333" i="18"/>
  <c r="BN335" i="18"/>
  <c r="BN308" i="18"/>
  <c r="BN318" i="18"/>
  <c r="BN295" i="18"/>
  <c r="BN291" i="18"/>
  <c r="BN277" i="18"/>
  <c r="BN268" i="18"/>
  <c r="BN282" i="18"/>
  <c r="BN258" i="18"/>
  <c r="BN234" i="18"/>
  <c r="BN239" i="18"/>
  <c r="BN260" i="18"/>
  <c r="BN220" i="18"/>
  <c r="BN219" i="18"/>
  <c r="BN206" i="18"/>
  <c r="BN226" i="18"/>
  <c r="BN193" i="18"/>
  <c r="BN165" i="18"/>
  <c r="BN149" i="18"/>
  <c r="BN173" i="18"/>
  <c r="BN176" i="18"/>
  <c r="BN157" i="18"/>
  <c r="BN181" i="18"/>
  <c r="BN106" i="18"/>
  <c r="BN131" i="18"/>
  <c r="BN115" i="18"/>
  <c r="BN99" i="18"/>
  <c r="BN133" i="18"/>
  <c r="BN107" i="18"/>
  <c r="BN54" i="18"/>
  <c r="BN62" i="18"/>
  <c r="BN96" i="18"/>
  <c r="BN65" i="18"/>
  <c r="BN68" i="18"/>
  <c r="BN49" i="18"/>
  <c r="BN45" i="18"/>
  <c r="BN40" i="18"/>
  <c r="BN46" i="18"/>
  <c r="BN14" i="18"/>
  <c r="BN13" i="18"/>
  <c r="BN341" i="18"/>
  <c r="BN334" i="18"/>
  <c r="BN326" i="18"/>
  <c r="BN320" i="18"/>
  <c r="BN307" i="18"/>
  <c r="BN292" i="18"/>
  <c r="BN298" i="18"/>
  <c r="BN269" i="18"/>
  <c r="BN238" i="18"/>
  <c r="BN255" i="18"/>
  <c r="BN266" i="18"/>
  <c r="BN254" i="18"/>
  <c r="BN228" i="18"/>
  <c r="BN213" i="18"/>
  <c r="BN202" i="18"/>
  <c r="BN195" i="18"/>
  <c r="BN155" i="18"/>
  <c r="BN164" i="18"/>
  <c r="BN175" i="18"/>
  <c r="BN186" i="18"/>
  <c r="BN134" i="18"/>
  <c r="BN144" i="18"/>
  <c r="BN112" i="18"/>
  <c r="BN110" i="18"/>
  <c r="BN73" i="18"/>
  <c r="BN75" i="18"/>
  <c r="BN81" i="18"/>
  <c r="BN83" i="18"/>
  <c r="BN55" i="18"/>
  <c r="BN37" i="18"/>
  <c r="BN21" i="18"/>
  <c r="BN23" i="18"/>
  <c r="BN6" i="18"/>
  <c r="BN340" i="18"/>
  <c r="BN330" i="18"/>
  <c r="BN325" i="18"/>
  <c r="BN311" i="18"/>
  <c r="BN315" i="18"/>
  <c r="BN288" i="18"/>
  <c r="BN284" i="18"/>
  <c r="BN279" i="18"/>
  <c r="BN261" i="18"/>
  <c r="BN245" i="18"/>
  <c r="BN267" i="18"/>
  <c r="BN222" i="18"/>
  <c r="BN225" i="18"/>
  <c r="BN204" i="18"/>
  <c r="BN200" i="18"/>
  <c r="BN184" i="18"/>
  <c r="BN182" i="18"/>
  <c r="BN151" i="18"/>
  <c r="BN169" i="18"/>
  <c r="BN171" i="18"/>
  <c r="BN132" i="18"/>
  <c r="BN130" i="18"/>
  <c r="BN142" i="18"/>
  <c r="BN108" i="18"/>
  <c r="BN66" i="18"/>
  <c r="BN57" i="18"/>
  <c r="BN72" i="18"/>
  <c r="BN77" i="18"/>
  <c r="BN52" i="18"/>
  <c r="BN30" i="18"/>
  <c r="BN18" i="18"/>
  <c r="BN12" i="18"/>
  <c r="BN31" i="18"/>
  <c r="BN348" i="18"/>
  <c r="BN349" i="18"/>
  <c r="BN329" i="18"/>
  <c r="BN309" i="18"/>
  <c r="BN314" i="18"/>
  <c r="BN306" i="18"/>
  <c r="BN274" i="18"/>
  <c r="BN275" i="18"/>
  <c r="BN243" i="18"/>
  <c r="BN235" i="18"/>
  <c r="BN265" i="18"/>
  <c r="BN211" i="18"/>
  <c r="BN224" i="18"/>
  <c r="BN190" i="18"/>
  <c r="BN214" i="18"/>
  <c r="BN170" i="18"/>
  <c r="BN180" i="18"/>
  <c r="BN189" i="18"/>
  <c r="BN162" i="18"/>
  <c r="BN159" i="18"/>
  <c r="BN113" i="18"/>
  <c r="BN128" i="18"/>
  <c r="BN140" i="18"/>
  <c r="BN136" i="18"/>
  <c r="BN64" i="18"/>
  <c r="BN98" i="18"/>
  <c r="BN95" i="18"/>
  <c r="BN70" i="18"/>
  <c r="BN44" i="18"/>
  <c r="BN20" i="18"/>
  <c r="BN16" i="18"/>
  <c r="BN22" i="18"/>
  <c r="BN28" i="18"/>
  <c r="BN342" i="18"/>
  <c r="BN347" i="18"/>
  <c r="BN351" i="18"/>
  <c r="BN304" i="18"/>
  <c r="BN310" i="18"/>
  <c r="BN294" i="18"/>
  <c r="BN276" i="18"/>
  <c r="BN280" i="18"/>
  <c r="BN242" i="18"/>
  <c r="BN232" i="18"/>
  <c r="BN257" i="18"/>
  <c r="BN205" i="18"/>
  <c r="BN207" i="18"/>
  <c r="BN188" i="18"/>
  <c r="BN209" i="18"/>
  <c r="BN158" i="18"/>
  <c r="BN167" i="18"/>
  <c r="BN185" i="18"/>
  <c r="BN147" i="18"/>
  <c r="BN153" i="18"/>
  <c r="BN103" i="18"/>
  <c r="BN109" i="18"/>
  <c r="BN126" i="18"/>
  <c r="BN123" i="18"/>
  <c r="BN90" i="18"/>
  <c r="BN93" i="18"/>
  <c r="BN84" i="18"/>
  <c r="BN56" i="18"/>
  <c r="BN32" i="18"/>
  <c r="BN7" i="18"/>
  <c r="BN38" i="18"/>
  <c r="BN41" i="18"/>
  <c r="BN19" i="18"/>
  <c r="BN353" i="18"/>
  <c r="BN345" i="18"/>
  <c r="BN337" i="18"/>
  <c r="BN302" i="18"/>
  <c r="BN301" i="18"/>
  <c r="BN281" i="18"/>
  <c r="BN290" i="18"/>
  <c r="BN270" i="18"/>
  <c r="BN264" i="18"/>
  <c r="BN229" i="18"/>
  <c r="BN247" i="18"/>
  <c r="BN231" i="18"/>
  <c r="BN201" i="18"/>
  <c r="BN203" i="18"/>
  <c r="BN199" i="18"/>
  <c r="BN156" i="18"/>
  <c r="BN154" i="18"/>
  <c r="BN178" i="18"/>
  <c r="BN187" i="18"/>
  <c r="BN129" i="18"/>
  <c r="BN141" i="18"/>
  <c r="BN100" i="18"/>
  <c r="BN111" i="18"/>
  <c r="BN117" i="18"/>
  <c r="BN85" i="18"/>
  <c r="BN74" i="18"/>
  <c r="BN71" i="18"/>
  <c r="BN92" i="18"/>
  <c r="BN51" i="18"/>
  <c r="BN48" i="18"/>
  <c r="BN36" i="18"/>
  <c r="BN34" i="18"/>
  <c r="BN338" i="18"/>
  <c r="BN339" i="18"/>
  <c r="BN317" i="18"/>
  <c r="BN296" i="18"/>
  <c r="BN319" i="18"/>
  <c r="BN312" i="18"/>
  <c r="BN287" i="18"/>
  <c r="BN286" i="18"/>
  <c r="BN256" i="18"/>
  <c r="BN263" i="18"/>
  <c r="BN246" i="18"/>
  <c r="BN210" i="18"/>
  <c r="BN191" i="18"/>
  <c r="BN237" i="18"/>
  <c r="BN223" i="18"/>
  <c r="BN192" i="18"/>
  <c r="BN152" i="18"/>
  <c r="BN163" i="18"/>
  <c r="BN174" i="18"/>
  <c r="BN122" i="18"/>
  <c r="BN125" i="18"/>
  <c r="BN143" i="18"/>
  <c r="BN105" i="18"/>
  <c r="BN101" i="18"/>
  <c r="BN78" i="18"/>
  <c r="BN69" i="18"/>
  <c r="BN58" i="18"/>
  <c r="BN82" i="18"/>
  <c r="BN43" i="18"/>
  <c r="BN47" i="18"/>
  <c r="BN26" i="18"/>
  <c r="BN11" i="18"/>
  <c r="BN332" i="18"/>
  <c r="BN336" i="18"/>
  <c r="BN321" i="18"/>
  <c r="BN323" i="18"/>
  <c r="BN303" i="18"/>
  <c r="BN300" i="18"/>
  <c r="BN271" i="18"/>
  <c r="BN283" i="18"/>
  <c r="BN253" i="18"/>
  <c r="BN248" i="18"/>
  <c r="BN241" i="18"/>
  <c r="BN208" i="18"/>
  <c r="BN230" i="18"/>
  <c r="BN227" i="18"/>
  <c r="BN212" i="18"/>
  <c r="BN177" i="18"/>
  <c r="BN179" i="18"/>
  <c r="BN150" i="18"/>
  <c r="BN160" i="18"/>
  <c r="BN120" i="18"/>
  <c r="BN118" i="18"/>
  <c r="BN127" i="18"/>
  <c r="BN139" i="18"/>
  <c r="BN97" i="18"/>
  <c r="BN63" i="18"/>
  <c r="BN60" i="18"/>
  <c r="BN53" i="18"/>
  <c r="BN67" i="18"/>
  <c r="BN50" i="18"/>
  <c r="BN39" i="18"/>
  <c r="BN15" i="18"/>
  <c r="BN8" i="18"/>
  <c r="BN352" i="18"/>
  <c r="BN328" i="18"/>
  <c r="BN327" i="18"/>
  <c r="BN316" i="18"/>
  <c r="BN313" i="18"/>
  <c r="BN293" i="18"/>
  <c r="BN289" i="18"/>
  <c r="BN272" i="18"/>
  <c r="BN252" i="18"/>
  <c r="BN251" i="18"/>
  <c r="BN240" i="18"/>
  <c r="BN259" i="18"/>
  <c r="BN194" i="18"/>
  <c r="BN218" i="18"/>
  <c r="BN215" i="18"/>
  <c r="BN198" i="18"/>
  <c r="BN168" i="18"/>
  <c r="BN166" i="18"/>
  <c r="BN148" i="18"/>
  <c r="BN146" i="18"/>
  <c r="BN104" i="18"/>
  <c r="BN116" i="18"/>
  <c r="BN114" i="18"/>
  <c r="BN124" i="18"/>
  <c r="BN91" i="18"/>
  <c r="BN88" i="18"/>
  <c r="BN86" i="18"/>
  <c r="BN94" i="18"/>
  <c r="BN61" i="18"/>
  <c r="BN42" i="18"/>
  <c r="BN33" i="18"/>
  <c r="BN35" i="18"/>
  <c r="BN29" i="18"/>
  <c r="AX350" i="18"/>
  <c r="AJ349" i="10" s="1"/>
  <c r="AZ348" i="18"/>
  <c r="AA347" i="10" s="1"/>
  <c r="AM347" i="10" s="1"/>
  <c r="AX336" i="18"/>
  <c r="AJ335" i="10" s="1"/>
  <c r="AX310" i="18"/>
  <c r="AJ309" i="10" s="1"/>
  <c r="AZ322" i="18"/>
  <c r="AA321" i="10" s="1"/>
  <c r="AM321" i="10" s="1"/>
  <c r="AZ300" i="18"/>
  <c r="AA299" i="10" s="1"/>
  <c r="AM299" i="10" s="1"/>
  <c r="AZ302" i="18"/>
  <c r="AA301" i="10" s="1"/>
  <c r="AM301" i="10" s="1"/>
  <c r="AX298" i="18"/>
  <c r="AJ297" i="10" s="1"/>
  <c r="AZ254" i="18"/>
  <c r="AA253" i="10" s="1"/>
  <c r="AM253" i="10" s="1"/>
  <c r="AZ252" i="18"/>
  <c r="AA251" i="10" s="1"/>
  <c r="AM251" i="10" s="1"/>
  <c r="AX240" i="18"/>
  <c r="AJ239" i="10" s="1"/>
  <c r="AK239" i="10" s="1"/>
  <c r="AX255" i="18"/>
  <c r="AJ254" i="10" s="1"/>
  <c r="AX224" i="18"/>
  <c r="AJ223" i="10" s="1"/>
  <c r="AZ218" i="18"/>
  <c r="AA217" i="10" s="1"/>
  <c r="AM217" i="10" s="1"/>
  <c r="AZ234" i="18"/>
  <c r="AA233" i="10" s="1"/>
  <c r="AM233" i="10" s="1"/>
  <c r="AX218" i="18"/>
  <c r="AJ217" i="10" s="1"/>
  <c r="AX238" i="18"/>
  <c r="AJ237" i="10" s="1"/>
  <c r="AZ154" i="18"/>
  <c r="AA153" i="10" s="1"/>
  <c r="AZ166" i="18"/>
  <c r="AA165" i="10" s="1"/>
  <c r="AM165" i="10" s="1"/>
  <c r="AZ178" i="18"/>
  <c r="AA177" i="10" s="1"/>
  <c r="AM177" i="10" s="1"/>
  <c r="AZ162" i="18"/>
  <c r="AA161" i="10" s="1"/>
  <c r="AB161" i="10" s="1"/>
  <c r="AN161" i="10" s="1"/>
  <c r="AX169" i="18"/>
  <c r="AJ168" i="10" s="1"/>
  <c r="AZ186" i="18"/>
  <c r="AA185" i="10" s="1"/>
  <c r="AM185" i="10" s="1"/>
  <c r="AZ193" i="18"/>
  <c r="AA192" i="10" s="1"/>
  <c r="AM192" i="10" s="1"/>
  <c r="AZ165" i="18"/>
  <c r="AA164" i="10" s="1"/>
  <c r="AM164" i="10" s="1"/>
  <c r="AZ342" i="18"/>
  <c r="AA341" i="10" s="1"/>
  <c r="AM341" i="10" s="1"/>
  <c r="AX352" i="18"/>
  <c r="AJ351" i="10" s="1"/>
  <c r="AX333" i="18"/>
  <c r="AJ332" i="10" s="1"/>
  <c r="AZ332" i="18"/>
  <c r="AA331" i="10" s="1"/>
  <c r="AM331" i="10" s="1"/>
  <c r="AX322" i="18"/>
  <c r="AJ321" i="10" s="1"/>
  <c r="AX297" i="18"/>
  <c r="AJ296" i="10" s="1"/>
  <c r="AZ306" i="18"/>
  <c r="AA305" i="10" s="1"/>
  <c r="AX306" i="18"/>
  <c r="AJ305" i="10" s="1"/>
  <c r="AX294" i="18"/>
  <c r="AJ293" i="10" s="1"/>
  <c r="AX287" i="18"/>
  <c r="AJ286" i="10" s="1"/>
  <c r="AX271" i="18"/>
  <c r="AJ270" i="10" s="1"/>
  <c r="AZ246" i="18"/>
  <c r="AA245" i="10" s="1"/>
  <c r="AM245" i="10" s="1"/>
  <c r="AZ283" i="18"/>
  <c r="AA282" i="10" s="1"/>
  <c r="AM282" i="10" s="1"/>
  <c r="AX262" i="18"/>
  <c r="AJ261" i="10" s="1"/>
  <c r="AZ230" i="18"/>
  <c r="AA229" i="10" s="1"/>
  <c r="AM229" i="10" s="1"/>
  <c r="AZ245" i="18"/>
  <c r="AA244" i="10" s="1"/>
  <c r="AM244" i="10" s="1"/>
  <c r="AX237" i="18"/>
  <c r="AJ236" i="10" s="1"/>
  <c r="AX230" i="18"/>
  <c r="AJ229" i="10" s="1"/>
  <c r="AK229" i="10" s="1"/>
  <c r="AZ214" i="18"/>
  <c r="AA213" i="10" s="1"/>
  <c r="AM213" i="10" s="1"/>
  <c r="AZ222" i="18"/>
  <c r="AA221" i="10" s="1"/>
  <c r="AM221" i="10" s="1"/>
  <c r="AZ194" i="18"/>
  <c r="AA193" i="10" s="1"/>
  <c r="AM193" i="10" s="1"/>
  <c r="AX157" i="18"/>
  <c r="AJ156" i="10" s="1"/>
  <c r="AX181" i="18"/>
  <c r="AJ180" i="10" s="1"/>
  <c r="AK180" i="10" s="1"/>
  <c r="AX153" i="18"/>
  <c r="AJ152" i="10" s="1"/>
  <c r="AZ102" i="18"/>
  <c r="AA101" i="10" s="1"/>
  <c r="AM101" i="10" s="1"/>
  <c r="AX332" i="18"/>
  <c r="AJ331" i="10" s="1"/>
  <c r="AX302" i="18"/>
  <c r="AJ301" i="10" s="1"/>
  <c r="AZ282" i="18"/>
  <c r="AA281" i="10" s="1"/>
  <c r="AM281" i="10" s="1"/>
  <c r="AZ297" i="18"/>
  <c r="AA296" i="10" s="1"/>
  <c r="AM296" i="10" s="1"/>
  <c r="AX285" i="18"/>
  <c r="AJ284" i="10" s="1"/>
  <c r="AZ294" i="18"/>
  <c r="AA293" i="10" s="1"/>
  <c r="AZ265" i="18"/>
  <c r="AA264" i="10" s="1"/>
  <c r="AM264" i="10" s="1"/>
  <c r="AX286" i="18"/>
  <c r="AJ285" i="10" s="1"/>
  <c r="AX239" i="18"/>
  <c r="AJ238" i="10" s="1"/>
  <c r="AX258" i="18"/>
  <c r="AJ257" i="10" s="1"/>
  <c r="AZ197" i="18"/>
  <c r="AA196" i="10" s="1"/>
  <c r="AM196" i="10" s="1"/>
  <c r="AZ202" i="18"/>
  <c r="AA201" i="10" s="1"/>
  <c r="AM201" i="10" s="1"/>
  <c r="AX202" i="18"/>
  <c r="AJ201" i="10" s="1"/>
  <c r="AZ224" i="18"/>
  <c r="AA223" i="10" s="1"/>
  <c r="AM223" i="10" s="1"/>
  <c r="AX189" i="18"/>
  <c r="AJ188" i="10" s="1"/>
  <c r="AX154" i="18"/>
  <c r="AJ153" i="10" s="1"/>
  <c r="AZ157" i="18"/>
  <c r="AA156" i="10" s="1"/>
  <c r="AZ153" i="18"/>
  <c r="AA152" i="10" s="1"/>
  <c r="AX122" i="18"/>
  <c r="AJ121" i="10" s="1"/>
  <c r="AX134" i="18"/>
  <c r="AJ133" i="10" s="1"/>
  <c r="AX137" i="18"/>
  <c r="AJ136" i="10" s="1"/>
  <c r="AX114" i="18"/>
  <c r="AJ113" i="10" s="1"/>
  <c r="AX145" i="18"/>
  <c r="AJ144" i="10" s="1"/>
  <c r="AZ57" i="18"/>
  <c r="AA56" i="10" s="1"/>
  <c r="AZ69" i="18"/>
  <c r="AA68" i="10" s="1"/>
  <c r="AM68" i="10" s="1"/>
  <c r="AX93" i="18"/>
  <c r="AJ92" i="10" s="1"/>
  <c r="AZ89" i="18"/>
  <c r="AA88" i="10" s="1"/>
  <c r="AM88" i="10" s="1"/>
  <c r="AZ82" i="18"/>
  <c r="AA81" i="10" s="1"/>
  <c r="AM81" i="10" s="1"/>
  <c r="AX94" i="18"/>
  <c r="AJ93" i="10" s="1"/>
  <c r="AZ78" i="18"/>
  <c r="AA77" i="10" s="1"/>
  <c r="AM77" i="10" s="1"/>
  <c r="AZ50" i="18"/>
  <c r="AA49" i="10" s="1"/>
  <c r="AB49" i="10" s="1"/>
  <c r="AN49" i="10" s="1"/>
  <c r="AZ18" i="18"/>
  <c r="AA17" i="10" s="1"/>
  <c r="AZ14" i="18"/>
  <c r="AA13" i="10" s="1"/>
  <c r="AZ29" i="18"/>
  <c r="AA28" i="10" s="1"/>
  <c r="AM28" i="10" s="1"/>
  <c r="AX41" i="18"/>
  <c r="AJ40" i="10" s="1"/>
  <c r="AX14" i="18"/>
  <c r="AJ13" i="10" s="1"/>
  <c r="AX25" i="18"/>
  <c r="AJ24" i="10" s="1"/>
  <c r="AZ87" i="18"/>
  <c r="AA86" i="10" s="1"/>
  <c r="AM86" i="10" s="1"/>
  <c r="AZ215" i="18"/>
  <c r="AA214" i="10" s="1"/>
  <c r="AM214" i="10" s="1"/>
  <c r="AX299" i="18"/>
  <c r="AJ298" i="10" s="1"/>
  <c r="AX15" i="18"/>
  <c r="AJ14" i="10" s="1"/>
  <c r="AX143" i="18"/>
  <c r="AJ142" i="10" s="1"/>
  <c r="AZ16" i="18"/>
  <c r="AA15" i="10" s="1"/>
  <c r="AM15" i="10" s="1"/>
  <c r="AZ80" i="18"/>
  <c r="AA79" i="10" s="1"/>
  <c r="AM79" i="10" s="1"/>
  <c r="AZ144" i="18"/>
  <c r="AA143" i="10" s="1"/>
  <c r="AM143" i="10" s="1"/>
  <c r="AZ208" i="18"/>
  <c r="AA207" i="10" s="1"/>
  <c r="AZ324" i="18"/>
  <c r="AA323" i="10" s="1"/>
  <c r="AZ51" i="18"/>
  <c r="AA50" i="10" s="1"/>
  <c r="AM50" i="10" s="1"/>
  <c r="AZ179" i="18"/>
  <c r="AA178" i="10" s="1"/>
  <c r="AM178" i="10" s="1"/>
  <c r="AZ285" i="18"/>
  <c r="AA284" i="10" s="1"/>
  <c r="AM284" i="10" s="1"/>
  <c r="AX115" i="18"/>
  <c r="AJ114" i="10" s="1"/>
  <c r="AZ95" i="18"/>
  <c r="AA94" i="10" s="1"/>
  <c r="AM94" i="10" s="1"/>
  <c r="AX39" i="18"/>
  <c r="AJ38" i="10" s="1"/>
  <c r="AX167" i="18"/>
  <c r="AJ166" i="10" s="1"/>
  <c r="AX44" i="18"/>
  <c r="AJ43" i="10" s="1"/>
  <c r="AK43" i="10" s="1"/>
  <c r="AX108" i="18"/>
  <c r="AJ107" i="10" s="1"/>
  <c r="AX172" i="18"/>
  <c r="AJ171" i="10" s="1"/>
  <c r="AK171" i="10" s="1"/>
  <c r="AZ12" i="18"/>
  <c r="AA11" i="10" s="1"/>
  <c r="AZ76" i="18"/>
  <c r="AA75" i="10" s="1"/>
  <c r="AM75" i="10" s="1"/>
  <c r="AZ140" i="18"/>
  <c r="AA139" i="10" s="1"/>
  <c r="AM139" i="10" s="1"/>
  <c r="AZ204" i="18"/>
  <c r="AA203" i="10" s="1"/>
  <c r="AM203" i="10" s="1"/>
  <c r="AZ59" i="18"/>
  <c r="AA58" i="10" s="1"/>
  <c r="AM58" i="10" s="1"/>
  <c r="AZ187" i="18"/>
  <c r="AA186" i="10" s="1"/>
  <c r="AZ323" i="18"/>
  <c r="AA322" i="10" s="1"/>
  <c r="AX331" i="18"/>
  <c r="AJ330" i="10" s="1"/>
  <c r="AX27" i="18"/>
  <c r="AJ26" i="10" s="1"/>
  <c r="AX155" i="18"/>
  <c r="AJ154" i="10" s="1"/>
  <c r="AK154" i="10" s="1"/>
  <c r="AX40" i="18"/>
  <c r="AJ39" i="10" s="1"/>
  <c r="AX104" i="18"/>
  <c r="AJ103" i="10" s="1"/>
  <c r="AX168" i="18"/>
  <c r="AJ167" i="10" s="1"/>
  <c r="AX273" i="18"/>
  <c r="AJ272" i="10" s="1"/>
  <c r="AX277" i="18"/>
  <c r="AJ276" i="10" s="1"/>
  <c r="AZ350" i="18"/>
  <c r="AA349" i="10" s="1"/>
  <c r="AM349" i="10" s="1"/>
  <c r="AX345" i="18"/>
  <c r="AJ344" i="10" s="1"/>
  <c r="AZ331" i="18"/>
  <c r="AA330" i="10" s="1"/>
  <c r="AX319" i="18"/>
  <c r="AJ318" i="10" s="1"/>
  <c r="AX314" i="18"/>
  <c r="AJ313" i="10" s="1"/>
  <c r="AX281" i="18"/>
  <c r="AJ280" i="10" s="1"/>
  <c r="AK280" i="10" s="1"/>
  <c r="AX269" i="18"/>
  <c r="AJ268" i="10" s="1"/>
  <c r="AZ270" i="18"/>
  <c r="AA269" i="10" s="1"/>
  <c r="AM269" i="10" s="1"/>
  <c r="AX284" i="18"/>
  <c r="AJ283" i="10" s="1"/>
  <c r="AK283" i="10" s="1"/>
  <c r="AX246" i="18"/>
  <c r="AJ245" i="10" s="1"/>
  <c r="AX266" i="18"/>
  <c r="AJ265" i="10" s="1"/>
  <c r="AX250" i="18"/>
  <c r="AJ249" i="10" s="1"/>
  <c r="AX243" i="18"/>
  <c r="AJ242" i="10" s="1"/>
  <c r="AZ201" i="18"/>
  <c r="AA200" i="10" s="1"/>
  <c r="AM200" i="10" s="1"/>
  <c r="AX197" i="18"/>
  <c r="AJ196" i="10" s="1"/>
  <c r="AZ198" i="18"/>
  <c r="AA197" i="10" s="1"/>
  <c r="AM197" i="10" s="1"/>
  <c r="AX217" i="18"/>
  <c r="AJ216" i="10" s="1"/>
  <c r="AX149" i="18"/>
  <c r="AJ148" i="10" s="1"/>
  <c r="AZ150" i="18"/>
  <c r="AA149" i="10" s="1"/>
  <c r="AM149" i="10" s="1"/>
  <c r="AZ158" i="18"/>
  <c r="AA157" i="10" s="1"/>
  <c r="AM157" i="10" s="1"/>
  <c r="AZ118" i="18"/>
  <c r="AA117" i="10" s="1"/>
  <c r="AM117" i="10" s="1"/>
  <c r="AZ130" i="18"/>
  <c r="AA129" i="10" s="1"/>
  <c r="AM129" i="10" s="1"/>
  <c r="AZ146" i="18"/>
  <c r="AA145" i="10" s="1"/>
  <c r="AM145" i="10" s="1"/>
  <c r="AX109" i="18"/>
  <c r="AJ108" i="10" s="1"/>
  <c r="AZ110" i="18"/>
  <c r="AA109" i="10" s="1"/>
  <c r="AM109" i="10" s="1"/>
  <c r="AX133" i="18"/>
  <c r="AJ132" i="10" s="1"/>
  <c r="AX110" i="18"/>
  <c r="AJ109" i="10" s="1"/>
  <c r="AX129" i="18"/>
  <c r="AJ128" i="10" s="1"/>
  <c r="AX54" i="18"/>
  <c r="AJ53" i="10" s="1"/>
  <c r="AX62" i="18"/>
  <c r="AJ61" i="10" s="1"/>
  <c r="AX74" i="18"/>
  <c r="AJ73" i="10" s="1"/>
  <c r="AX86" i="18"/>
  <c r="AJ85" i="10" s="1"/>
  <c r="AZ54" i="18"/>
  <c r="AA53" i="10" s="1"/>
  <c r="AM53" i="10" s="1"/>
  <c r="AZ45" i="18"/>
  <c r="AA44" i="10" s="1"/>
  <c r="AM44" i="10" s="1"/>
  <c r="AX17" i="18"/>
  <c r="AJ16" i="10" s="1"/>
  <c r="AX37" i="18"/>
  <c r="AJ36" i="10" s="1"/>
  <c r="AX26" i="18"/>
  <c r="AJ25" i="10" s="1"/>
  <c r="AZ10" i="18"/>
  <c r="AA9" i="10" s="1"/>
  <c r="AB9" i="10" s="1"/>
  <c r="AN9" i="10" s="1"/>
  <c r="AX21" i="18"/>
  <c r="AJ20" i="10" s="1"/>
  <c r="AZ103" i="18"/>
  <c r="AA102" i="10" s="1"/>
  <c r="AB102" i="10" s="1"/>
  <c r="AN102" i="10" s="1"/>
  <c r="AX31" i="18"/>
  <c r="AJ30" i="10" s="1"/>
  <c r="AX159" i="18"/>
  <c r="AJ158" i="10" s="1"/>
  <c r="AX52" i="18"/>
  <c r="AJ51" i="10" s="1"/>
  <c r="AX116" i="18"/>
  <c r="AJ115" i="10" s="1"/>
  <c r="AX180" i="18"/>
  <c r="AJ179" i="10" s="1"/>
  <c r="AZ24" i="18"/>
  <c r="AA23" i="10" s="1"/>
  <c r="AM23" i="10" s="1"/>
  <c r="AZ88" i="18"/>
  <c r="AA87" i="10" s="1"/>
  <c r="AM87" i="10" s="1"/>
  <c r="AZ152" i="18"/>
  <c r="AA151" i="10" s="1"/>
  <c r="AM151" i="10" s="1"/>
  <c r="AZ216" i="18"/>
  <c r="AA215" i="10" s="1"/>
  <c r="AM215" i="10" s="1"/>
  <c r="AZ344" i="18"/>
  <c r="AA343" i="10" s="1"/>
  <c r="AZ67" i="18"/>
  <c r="AA66" i="10" s="1"/>
  <c r="AM66" i="10" s="1"/>
  <c r="AZ195" i="18"/>
  <c r="AA194" i="10" s="1"/>
  <c r="AM194" i="10" s="1"/>
  <c r="AZ327" i="18"/>
  <c r="AA326" i="10" s="1"/>
  <c r="AB326" i="10" s="1"/>
  <c r="AN326" i="10" s="1"/>
  <c r="AZ340" i="18"/>
  <c r="AA339" i="10" s="1"/>
  <c r="AM339" i="10" s="1"/>
  <c r="AX131" i="18"/>
  <c r="AJ130" i="10" s="1"/>
  <c r="AZ280" i="18"/>
  <c r="AA279" i="10" s="1"/>
  <c r="AM279" i="10" s="1"/>
  <c r="AX32" i="18"/>
  <c r="AJ31" i="10" s="1"/>
  <c r="AX96" i="18"/>
  <c r="AJ95" i="10" s="1"/>
  <c r="AX160" i="18"/>
  <c r="AJ159" i="10" s="1"/>
  <c r="AX308" i="18"/>
  <c r="AJ307" i="10" s="1"/>
  <c r="AZ111" i="18"/>
  <c r="AA110" i="10" s="1"/>
  <c r="AB110" i="10" s="1"/>
  <c r="AN110" i="10" s="1"/>
  <c r="AX55" i="18"/>
  <c r="AJ54" i="10" s="1"/>
  <c r="AK54" i="10" s="1"/>
  <c r="AX183" i="18"/>
  <c r="AJ182" i="10" s="1"/>
  <c r="AZ20" i="18"/>
  <c r="AA19" i="10" s="1"/>
  <c r="AZ84" i="18"/>
  <c r="AA83" i="10" s="1"/>
  <c r="AM83" i="10" s="1"/>
  <c r="AZ148" i="18"/>
  <c r="AA147" i="10" s="1"/>
  <c r="AM147" i="10" s="1"/>
  <c r="AZ212" i="18"/>
  <c r="AA211" i="10" s="1"/>
  <c r="AM211" i="10" s="1"/>
  <c r="AZ247" i="18"/>
  <c r="AA246" i="10" s="1"/>
  <c r="AM246" i="10" s="1"/>
  <c r="AZ75" i="18"/>
  <c r="AA74" i="10" s="1"/>
  <c r="AM74" i="10" s="1"/>
  <c r="AZ203" i="18"/>
  <c r="AA202" i="10" s="1"/>
  <c r="AM202" i="10" s="1"/>
  <c r="AX327" i="18"/>
  <c r="AJ326" i="10" s="1"/>
  <c r="AK326" i="10" s="1"/>
  <c r="AX43" i="18"/>
  <c r="AJ42" i="10" s="1"/>
  <c r="AX171" i="18"/>
  <c r="AJ170" i="10" s="1"/>
  <c r="AX289" i="18"/>
  <c r="AJ288" i="10" s="1"/>
  <c r="AX296" i="18"/>
  <c r="AJ295" i="10" s="1"/>
  <c r="AX348" i="18"/>
  <c r="AJ347" i="10" s="1"/>
  <c r="AK347" i="10" s="1"/>
  <c r="AZ341" i="18"/>
  <c r="AA340" i="10" s="1"/>
  <c r="AM340" i="10" s="1"/>
  <c r="AZ347" i="18"/>
  <c r="AA346" i="10" s="1"/>
  <c r="AZ338" i="18"/>
  <c r="AA337" i="10" s="1"/>
  <c r="AM337" i="10" s="1"/>
  <c r="AZ329" i="18"/>
  <c r="AA328" i="10" s="1"/>
  <c r="AM328" i="10" s="1"/>
  <c r="AZ326" i="18"/>
  <c r="AA325" i="10" s="1"/>
  <c r="AM325" i="10" s="1"/>
  <c r="AZ298" i="18"/>
  <c r="AA297" i="10" s="1"/>
  <c r="AM297" i="10" s="1"/>
  <c r="AX303" i="18"/>
  <c r="AJ302" i="10" s="1"/>
  <c r="AZ287" i="18"/>
  <c r="AA286" i="10" s="1"/>
  <c r="AM286" i="10" s="1"/>
  <c r="AZ278" i="18"/>
  <c r="AA277" i="10" s="1"/>
  <c r="AM277" i="10" s="1"/>
  <c r="AX290" i="18"/>
  <c r="AJ289" i="10" s="1"/>
  <c r="AX270" i="18"/>
  <c r="AJ269" i="10" s="1"/>
  <c r="AX282" i="18"/>
  <c r="AJ281" i="10" s="1"/>
  <c r="AZ239" i="18"/>
  <c r="AA238" i="10" s="1"/>
  <c r="AX265" i="18"/>
  <c r="AJ264" i="10" s="1"/>
  <c r="AZ242" i="18"/>
  <c r="AA241" i="10" s="1"/>
  <c r="AM241" i="10" s="1"/>
  <c r="AX236" i="18"/>
  <c r="AJ235" i="10" s="1"/>
  <c r="AZ182" i="18"/>
  <c r="AA181" i="10" s="1"/>
  <c r="AM181" i="10" s="1"/>
  <c r="AX194" i="18"/>
  <c r="AJ193" i="10" s="1"/>
  <c r="AK193" i="10" s="1"/>
  <c r="AZ185" i="18"/>
  <c r="AA184" i="10" s="1"/>
  <c r="AB184" i="10" s="1"/>
  <c r="AN184" i="10" s="1"/>
  <c r="AX150" i="18"/>
  <c r="AJ149" i="10" s="1"/>
  <c r="AX165" i="18"/>
  <c r="AJ164" i="10" s="1"/>
  <c r="AX113" i="18"/>
  <c r="AJ112" i="10" s="1"/>
  <c r="AZ137" i="18"/>
  <c r="AA136" i="10" s="1"/>
  <c r="AX130" i="18"/>
  <c r="AJ129" i="10" s="1"/>
  <c r="AK129" i="10" s="1"/>
  <c r="AZ133" i="18"/>
  <c r="AA132" i="10" s="1"/>
  <c r="AM132" i="10" s="1"/>
  <c r="AZ106" i="18"/>
  <c r="AA105" i="10" s="1"/>
  <c r="AX85" i="18"/>
  <c r="AJ84" i="10" s="1"/>
  <c r="AZ98" i="18"/>
  <c r="AA97" i="10" s="1"/>
  <c r="AM97" i="10" s="1"/>
  <c r="AZ86" i="18"/>
  <c r="AA85" i="10" s="1"/>
  <c r="AM85" i="10" s="1"/>
  <c r="AZ65" i="18"/>
  <c r="AA64" i="10" s="1"/>
  <c r="AM64" i="10" s="1"/>
  <c r="AZ77" i="18"/>
  <c r="AA76" i="10" s="1"/>
  <c r="AM76" i="10" s="1"/>
  <c r="AX53" i="18"/>
  <c r="AJ52" i="10" s="1"/>
  <c r="AX77" i="18"/>
  <c r="AJ76" i="10" s="1"/>
  <c r="AX73" i="18"/>
  <c r="AJ72" i="10" s="1"/>
  <c r="AZ42" i="18"/>
  <c r="AA41" i="10" s="1"/>
  <c r="AM41" i="10" s="1"/>
  <c r="AX13" i="18"/>
  <c r="AJ12" i="10" s="1"/>
  <c r="AX9" i="18"/>
  <c r="AJ8" i="10" s="1"/>
  <c r="AZ22" i="18"/>
  <c r="AA21" i="10" s="1"/>
  <c r="AM21" i="10" s="1"/>
  <c r="AZ17" i="18"/>
  <c r="AA16" i="10" s="1"/>
  <c r="AM16" i="10" s="1"/>
  <c r="AZ119" i="18"/>
  <c r="AA118" i="10" s="1"/>
  <c r="AM118" i="10" s="1"/>
  <c r="AX47" i="18"/>
  <c r="AJ46" i="10" s="1"/>
  <c r="AX175" i="18"/>
  <c r="AJ174" i="10" s="1"/>
  <c r="AZ312" i="18"/>
  <c r="AA311" i="10" s="1"/>
  <c r="AM311" i="10" s="1"/>
  <c r="AZ32" i="18"/>
  <c r="AA31" i="10" s="1"/>
  <c r="AM31" i="10" s="1"/>
  <c r="AZ96" i="18"/>
  <c r="AA95" i="10" s="1"/>
  <c r="AM95" i="10" s="1"/>
  <c r="AZ160" i="18"/>
  <c r="AA159" i="10" s="1"/>
  <c r="AM159" i="10" s="1"/>
  <c r="AX225" i="18"/>
  <c r="AJ224" i="10" s="1"/>
  <c r="AX344" i="18"/>
  <c r="AJ343" i="10" s="1"/>
  <c r="AZ223" i="18"/>
  <c r="AA222" i="10" s="1"/>
  <c r="AM222" i="10" s="1"/>
  <c r="AZ83" i="18"/>
  <c r="AA82" i="10" s="1"/>
  <c r="AM82" i="10" s="1"/>
  <c r="AZ211" i="18"/>
  <c r="AA210" i="10" s="1"/>
  <c r="AM210" i="10" s="1"/>
  <c r="AZ272" i="18"/>
  <c r="AA271" i="10" s="1"/>
  <c r="AM271" i="10" s="1"/>
  <c r="AZ353" i="18"/>
  <c r="AA352" i="10" s="1"/>
  <c r="AM352" i="10" s="1"/>
  <c r="AX19" i="18"/>
  <c r="AJ18" i="10" s="1"/>
  <c r="AX147" i="18"/>
  <c r="AJ146" i="10" s="1"/>
  <c r="AZ127" i="18"/>
  <c r="AA126" i="10" s="1"/>
  <c r="AM126" i="10" s="1"/>
  <c r="AX257" i="18"/>
  <c r="AJ256" i="10" s="1"/>
  <c r="AZ241" i="18"/>
  <c r="AA240" i="10" s="1"/>
  <c r="AM240" i="10" s="1"/>
  <c r="AX71" i="18"/>
  <c r="AJ70" i="10" s="1"/>
  <c r="AX199" i="18"/>
  <c r="AJ198" i="10" s="1"/>
  <c r="AX60" i="18"/>
  <c r="AJ59" i="10" s="1"/>
  <c r="AX124" i="18"/>
  <c r="AJ123" i="10" s="1"/>
  <c r="AX188" i="18"/>
  <c r="AJ187" i="10" s="1"/>
  <c r="AZ28" i="18"/>
  <c r="AA27" i="10" s="1"/>
  <c r="AM27" i="10" s="1"/>
  <c r="AZ92" i="18"/>
  <c r="AA91" i="10" s="1"/>
  <c r="AM91" i="10" s="1"/>
  <c r="AZ156" i="18"/>
  <c r="AA155" i="10" s="1"/>
  <c r="AM155" i="10" s="1"/>
  <c r="AZ220" i="18"/>
  <c r="AA219" i="10" s="1"/>
  <c r="AM219" i="10" s="1"/>
  <c r="AX251" i="18"/>
  <c r="AJ250" i="10" s="1"/>
  <c r="AZ91" i="18"/>
  <c r="AA90" i="10" s="1"/>
  <c r="AM90" i="10" s="1"/>
  <c r="AZ219" i="18"/>
  <c r="AA218" i="10" s="1"/>
  <c r="AM218" i="10" s="1"/>
  <c r="AX340" i="18"/>
  <c r="AJ339" i="10" s="1"/>
  <c r="AX59" i="18"/>
  <c r="AJ58" i="10" s="1"/>
  <c r="AK58" i="10" s="1"/>
  <c r="AX187" i="18"/>
  <c r="AJ186" i="10" s="1"/>
  <c r="AX56" i="18"/>
  <c r="AJ55" i="10" s="1"/>
  <c r="AX120" i="18"/>
  <c r="AJ119" i="10" s="1"/>
  <c r="AX184" i="18"/>
  <c r="AJ183" i="10" s="1"/>
  <c r="AX312" i="18"/>
  <c r="AJ311" i="10" s="1"/>
  <c r="AZ264" i="18"/>
  <c r="AA263" i="10" s="1"/>
  <c r="AX338" i="18"/>
  <c r="AJ337" i="10" s="1"/>
  <c r="AX335" i="18"/>
  <c r="AJ334" i="10" s="1"/>
  <c r="AZ325" i="18"/>
  <c r="AA324" i="10" s="1"/>
  <c r="AM324" i="10" s="1"/>
  <c r="AZ316" i="18"/>
  <c r="AA315" i="10" s="1"/>
  <c r="AX307" i="18"/>
  <c r="AJ306" i="10" s="1"/>
  <c r="AX291" i="18"/>
  <c r="AJ290" i="10" s="1"/>
  <c r="AZ303" i="18"/>
  <c r="AA302" i="10" s="1"/>
  <c r="AM302" i="10" s="1"/>
  <c r="AX274" i="18"/>
  <c r="AJ273" i="10" s="1"/>
  <c r="AZ266" i="18"/>
  <c r="AA265" i="10" s="1"/>
  <c r="AM265" i="10" s="1"/>
  <c r="AZ271" i="18"/>
  <c r="AA270" i="10" s="1"/>
  <c r="AM270" i="10" s="1"/>
  <c r="AZ249" i="18"/>
  <c r="AA248" i="10" s="1"/>
  <c r="AM248" i="10" s="1"/>
  <c r="AX234" i="18"/>
  <c r="AJ233" i="10" s="1"/>
  <c r="AZ258" i="18"/>
  <c r="AA257" i="10" s="1"/>
  <c r="AM257" i="10" s="1"/>
  <c r="AZ235" i="18"/>
  <c r="AA234" i="10" s="1"/>
  <c r="AM234" i="10" s="1"/>
  <c r="AZ229" i="18"/>
  <c r="AA228" i="10" s="1"/>
  <c r="AM228" i="10" s="1"/>
  <c r="AX190" i="18"/>
  <c r="AJ189" i="10" s="1"/>
  <c r="AX226" i="18"/>
  <c r="AJ225" i="10" s="1"/>
  <c r="AZ217" i="18"/>
  <c r="AA216" i="10" s="1"/>
  <c r="AM216" i="10" s="1"/>
  <c r="AZ210" i="18"/>
  <c r="AA209" i="10" s="1"/>
  <c r="AM209" i="10" s="1"/>
  <c r="AX182" i="18"/>
  <c r="AJ181" i="10" s="1"/>
  <c r="AK181" i="10" s="1"/>
  <c r="AX178" i="18"/>
  <c r="AJ177" i="10" s="1"/>
  <c r="AZ190" i="18"/>
  <c r="AA189" i="10" s="1"/>
  <c r="AM189" i="10" s="1"/>
  <c r="AX125" i="18"/>
  <c r="AJ124" i="10" s="1"/>
  <c r="AX102" i="18"/>
  <c r="AJ101" i="10" s="1"/>
  <c r="AZ126" i="18"/>
  <c r="AA125" i="10" s="1"/>
  <c r="AM125" i="10" s="1"/>
  <c r="AX105" i="18"/>
  <c r="AJ104" i="10" s="1"/>
  <c r="AX126" i="18"/>
  <c r="AJ125" i="10" s="1"/>
  <c r="AZ129" i="18"/>
  <c r="AA128" i="10" s="1"/>
  <c r="AM128" i="10" s="1"/>
  <c r="AZ93" i="18"/>
  <c r="AA92" i="10" s="1"/>
  <c r="AM92" i="10" s="1"/>
  <c r="AZ81" i="18"/>
  <c r="AA80" i="10" s="1"/>
  <c r="AM80" i="10" s="1"/>
  <c r="AX98" i="18"/>
  <c r="AJ97" i="10" s="1"/>
  <c r="AZ73" i="18"/>
  <c r="AA72" i="10" s="1"/>
  <c r="AM72" i="10" s="1"/>
  <c r="AX97" i="18"/>
  <c r="AJ96" i="10" s="1"/>
  <c r="AZ37" i="18"/>
  <c r="AA36" i="10" s="1"/>
  <c r="AM36" i="10" s="1"/>
  <c r="AX10" i="18"/>
  <c r="AJ9" i="10" s="1"/>
  <c r="AX50" i="18"/>
  <c r="AJ49" i="10" s="1"/>
  <c r="AZ49" i="18"/>
  <c r="AA48" i="10" s="1"/>
  <c r="AM48" i="10" s="1"/>
  <c r="AZ13" i="18"/>
  <c r="AA12" i="10" s="1"/>
  <c r="AM12" i="10" s="1"/>
  <c r="AZ7" i="18"/>
  <c r="AA6" i="10" s="1"/>
  <c r="AM6" i="10" s="1"/>
  <c r="AZ135" i="18"/>
  <c r="AA134" i="10" s="1"/>
  <c r="AM134" i="10" s="1"/>
  <c r="AZ275" i="18"/>
  <c r="AA274" i="10" s="1"/>
  <c r="AM274" i="10" s="1"/>
  <c r="AX63" i="18"/>
  <c r="AJ62" i="10" s="1"/>
  <c r="AX191" i="18"/>
  <c r="AJ190" i="10" s="1"/>
  <c r="AZ328" i="18"/>
  <c r="AA327" i="10" s="1"/>
  <c r="AM327" i="10" s="1"/>
  <c r="AX68" i="18"/>
  <c r="AJ67" i="10" s="1"/>
  <c r="AK67" i="10" s="1"/>
  <c r="AX132" i="18"/>
  <c r="AJ131" i="10" s="1"/>
  <c r="AX196" i="18"/>
  <c r="AJ195" i="10" s="1"/>
  <c r="AK195" i="10" s="1"/>
  <c r="AZ291" i="18"/>
  <c r="AA290" i="10" s="1"/>
  <c r="AM290" i="10" s="1"/>
  <c r="AZ40" i="18"/>
  <c r="AA39" i="10" s="1"/>
  <c r="AM39" i="10" s="1"/>
  <c r="AZ104" i="18"/>
  <c r="AA103" i="10" s="1"/>
  <c r="AM103" i="10" s="1"/>
  <c r="AZ168" i="18"/>
  <c r="AA167" i="10" s="1"/>
  <c r="AM167" i="10" s="1"/>
  <c r="AX276" i="18"/>
  <c r="AJ275" i="10" s="1"/>
  <c r="AZ279" i="18"/>
  <c r="AA278" i="10" s="1"/>
  <c r="AM278" i="10" s="1"/>
  <c r="AX229" i="18"/>
  <c r="AJ228" i="10" s="1"/>
  <c r="AX223" i="18"/>
  <c r="AJ222" i="10" s="1"/>
  <c r="AZ99" i="18"/>
  <c r="AA98" i="10" s="1"/>
  <c r="AM98" i="10" s="1"/>
  <c r="AZ288" i="18"/>
  <c r="AA287" i="10" s="1"/>
  <c r="AM287" i="10" s="1"/>
  <c r="AZ244" i="18"/>
  <c r="AA243" i="10" s="1"/>
  <c r="AM243" i="10" s="1"/>
  <c r="AX35" i="18"/>
  <c r="AJ34" i="10" s="1"/>
  <c r="AX163" i="18"/>
  <c r="AJ162" i="10" s="1"/>
  <c r="AX48" i="18"/>
  <c r="AJ47" i="10" s="1"/>
  <c r="AX112" i="18"/>
  <c r="AJ111" i="10" s="1"/>
  <c r="AX176" i="18"/>
  <c r="AJ175" i="10" s="1"/>
  <c r="AZ15" i="18"/>
  <c r="AA14" i="10" s="1"/>
  <c r="AM14" i="10" s="1"/>
  <c r="AZ143" i="18"/>
  <c r="AA142" i="10" s="1"/>
  <c r="AZ237" i="18"/>
  <c r="AA236" i="10" s="1"/>
  <c r="AM236" i="10" s="1"/>
  <c r="AZ295" i="18"/>
  <c r="AA294" i="10" s="1"/>
  <c r="AM294" i="10" s="1"/>
  <c r="AX87" i="18"/>
  <c r="AJ86" i="10" s="1"/>
  <c r="AX215" i="18"/>
  <c r="AJ214" i="10" s="1"/>
  <c r="AZ253" i="18"/>
  <c r="AA252" i="10" s="1"/>
  <c r="AM252" i="10" s="1"/>
  <c r="AZ36" i="18"/>
  <c r="AA35" i="10" s="1"/>
  <c r="AM35" i="10" s="1"/>
  <c r="AZ100" i="18"/>
  <c r="AA99" i="10" s="1"/>
  <c r="AM99" i="10" s="1"/>
  <c r="AZ164" i="18"/>
  <c r="AA163" i="10" s="1"/>
  <c r="AM163" i="10" s="1"/>
  <c r="AZ232" i="18"/>
  <c r="AA231" i="10" s="1"/>
  <c r="AM231" i="10" s="1"/>
  <c r="AZ107" i="18"/>
  <c r="AA106" i="10" s="1"/>
  <c r="AM106" i="10" s="1"/>
  <c r="AX260" i="18"/>
  <c r="AJ259" i="10" s="1"/>
  <c r="AX75" i="18"/>
  <c r="AJ74" i="10" s="1"/>
  <c r="AX203" i="18"/>
  <c r="AJ202" i="10" s="1"/>
  <c r="AZ269" i="18"/>
  <c r="AA268" i="10" s="1"/>
  <c r="AB268" i="10" s="1"/>
  <c r="AN268" i="10" s="1"/>
  <c r="AZ336" i="18"/>
  <c r="AA335" i="10" s="1"/>
  <c r="AM335" i="10" s="1"/>
  <c r="AX341" i="18"/>
  <c r="AJ340" i="10" s="1"/>
  <c r="AX346" i="18"/>
  <c r="AJ345" i="10" s="1"/>
  <c r="AK345" i="10" s="1"/>
  <c r="AX339" i="18"/>
  <c r="AJ338" i="10" s="1"/>
  <c r="AZ345" i="18"/>
  <c r="AA344" i="10" s="1"/>
  <c r="AM344" i="10" s="1"/>
  <c r="AZ319" i="18"/>
  <c r="AA318" i="10" s="1"/>
  <c r="AM318" i="10" s="1"/>
  <c r="AZ314" i="18"/>
  <c r="AA313" i="10" s="1"/>
  <c r="AZ318" i="18"/>
  <c r="AA317" i="10" s="1"/>
  <c r="AZ293" i="18"/>
  <c r="AA292" i="10" s="1"/>
  <c r="AM292" i="10" s="1"/>
  <c r="AX272" i="18"/>
  <c r="AJ271" i="10" s="1"/>
  <c r="AX278" i="18"/>
  <c r="AJ277" i="10" s="1"/>
  <c r="AX256" i="18"/>
  <c r="AJ255" i="10" s="1"/>
  <c r="AX249" i="18"/>
  <c r="AJ248" i="10" s="1"/>
  <c r="AZ233" i="18"/>
  <c r="AA232" i="10" s="1"/>
  <c r="AB232" i="10" s="1"/>
  <c r="AN232" i="10" s="1"/>
  <c r="AX233" i="18"/>
  <c r="AJ232" i="10" s="1"/>
  <c r="AZ238" i="18"/>
  <c r="AA237" i="10" s="1"/>
  <c r="AZ213" i="18"/>
  <c r="AA212" i="10" s="1"/>
  <c r="AM212" i="10" s="1"/>
  <c r="AX227" i="18"/>
  <c r="AJ226" i="10" s="1"/>
  <c r="AX221" i="18"/>
  <c r="AJ220" i="10" s="1"/>
  <c r="AX214" i="18"/>
  <c r="AJ213" i="10" s="1"/>
  <c r="AX205" i="18"/>
  <c r="AJ204" i="10" s="1"/>
  <c r="AX177" i="18"/>
  <c r="AJ176" i="10" s="1"/>
  <c r="AZ173" i="18"/>
  <c r="AA172" i="10" s="1"/>
  <c r="AM172" i="10" s="1"/>
  <c r="AX185" i="18"/>
  <c r="AJ184" i="10" s="1"/>
  <c r="AZ174" i="18"/>
  <c r="AA173" i="10" s="1"/>
  <c r="AM173" i="10" s="1"/>
  <c r="AZ181" i="18"/>
  <c r="AA180" i="10" s="1"/>
  <c r="AM180" i="10" s="1"/>
  <c r="AX146" i="18"/>
  <c r="AJ145" i="10" s="1"/>
  <c r="AZ149" i="18"/>
  <c r="AA148" i="10" s="1"/>
  <c r="AM148" i="10" s="1"/>
  <c r="AX106" i="18"/>
  <c r="AJ105" i="10" s="1"/>
  <c r="AZ121" i="18"/>
  <c r="AA120" i="10" s="1"/>
  <c r="AM120" i="10" s="1"/>
  <c r="AZ117" i="18"/>
  <c r="AA116" i="10" s="1"/>
  <c r="AM116" i="10" s="1"/>
  <c r="AX101" i="18"/>
  <c r="AJ100" i="10" s="1"/>
  <c r="AZ113" i="18"/>
  <c r="AA112" i="10" s="1"/>
  <c r="AM112" i="10" s="1"/>
  <c r="AX90" i="18"/>
  <c r="AJ89" i="10" s="1"/>
  <c r="AX57" i="18"/>
  <c r="AJ56" i="10" s="1"/>
  <c r="AZ58" i="18"/>
  <c r="AA57" i="10" s="1"/>
  <c r="AB57" i="10" s="1"/>
  <c r="AN57" i="10" s="1"/>
  <c r="AZ70" i="18"/>
  <c r="AA69" i="10" s="1"/>
  <c r="AM69" i="10" s="1"/>
  <c r="AX70" i="18"/>
  <c r="AJ69" i="10" s="1"/>
  <c r="AX42" i="18"/>
  <c r="AJ41" i="10" s="1"/>
  <c r="AX46" i="18"/>
  <c r="AJ45" i="10" s="1"/>
  <c r="AX29" i="18"/>
  <c r="AJ28" i="10" s="1"/>
  <c r="AZ9" i="18"/>
  <c r="AA8" i="10" s="1"/>
  <c r="AM8" i="10" s="1"/>
  <c r="AZ23" i="18"/>
  <c r="AA22" i="10" s="1"/>
  <c r="AM22" i="10" s="1"/>
  <c r="AZ151" i="18"/>
  <c r="AA150" i="10" s="1"/>
  <c r="AM150" i="10" s="1"/>
  <c r="AX279" i="18"/>
  <c r="AJ278" i="10" s="1"/>
  <c r="AZ292" i="18"/>
  <c r="AA291" i="10" s="1"/>
  <c r="AX79" i="18"/>
  <c r="AJ78" i="10" s="1"/>
  <c r="AX207" i="18"/>
  <c r="AJ206" i="10" s="1"/>
  <c r="AX295" i="18"/>
  <c r="AJ294" i="10" s="1"/>
  <c r="AZ48" i="18"/>
  <c r="AA47" i="10" s="1"/>
  <c r="AM47" i="10" s="1"/>
  <c r="AZ112" i="18"/>
  <c r="AA111" i="10" s="1"/>
  <c r="AM111" i="10" s="1"/>
  <c r="AZ176" i="18"/>
  <c r="AA175" i="10" s="1"/>
  <c r="AM175" i="10" s="1"/>
  <c r="AX283" i="18"/>
  <c r="AJ282" i="10" s="1"/>
  <c r="AX248" i="18"/>
  <c r="AJ247" i="10" s="1"/>
  <c r="AZ115" i="18"/>
  <c r="AA114" i="10" s="1"/>
  <c r="AM114" i="10" s="1"/>
  <c r="AX321" i="18"/>
  <c r="AJ320" i="10" s="1"/>
  <c r="AX51" i="18"/>
  <c r="AJ50" i="10" s="1"/>
  <c r="AX179" i="18"/>
  <c r="AJ178" i="10" s="1"/>
  <c r="AZ243" i="18"/>
  <c r="AA242" i="10" s="1"/>
  <c r="AM242" i="10" s="1"/>
  <c r="AX228" i="18"/>
  <c r="AJ227" i="10" s="1"/>
  <c r="AZ231" i="18"/>
  <c r="AA230" i="10" s="1"/>
  <c r="AM230" i="10" s="1"/>
  <c r="AX232" i="18"/>
  <c r="AJ231" i="10" s="1"/>
  <c r="AZ31" i="18"/>
  <c r="AA30" i="10" s="1"/>
  <c r="AM30" i="10" s="1"/>
  <c r="AZ159" i="18"/>
  <c r="AA158" i="10" s="1"/>
  <c r="AM158" i="10" s="1"/>
  <c r="AZ304" i="18"/>
  <c r="AA303" i="10" s="1"/>
  <c r="AZ337" i="18"/>
  <c r="AA336" i="10" s="1"/>
  <c r="AM336" i="10" s="1"/>
  <c r="AX103" i="18"/>
  <c r="AJ102" i="10" s="1"/>
  <c r="AZ248" i="18"/>
  <c r="AA247" i="10" s="1"/>
  <c r="AM247" i="10" s="1"/>
  <c r="AX12" i="18"/>
  <c r="AJ11" i="10" s="1"/>
  <c r="AX76" i="18"/>
  <c r="AJ75" i="10" s="1"/>
  <c r="AX140" i="18"/>
  <c r="AJ139" i="10" s="1"/>
  <c r="AX204" i="18"/>
  <c r="AJ203" i="10" s="1"/>
  <c r="AZ259" i="18"/>
  <c r="AA258" i="10" s="1"/>
  <c r="AM258" i="10" s="1"/>
  <c r="AZ44" i="18"/>
  <c r="AA43" i="10" s="1"/>
  <c r="AM43" i="10" s="1"/>
  <c r="AZ108" i="18"/>
  <c r="AA107" i="10" s="1"/>
  <c r="AM107" i="10" s="1"/>
  <c r="AZ172" i="18"/>
  <c r="AA171" i="10" s="1"/>
  <c r="AM171" i="10" s="1"/>
  <c r="AZ343" i="18"/>
  <c r="AA342" i="10" s="1"/>
  <c r="AM342" i="10" s="1"/>
  <c r="AX264" i="18"/>
  <c r="AJ263" i="10" s="1"/>
  <c r="AZ123" i="18"/>
  <c r="AA122" i="10" s="1"/>
  <c r="AZ260" i="18"/>
  <c r="AA259" i="10" s="1"/>
  <c r="AM259" i="10" s="1"/>
  <c r="AX91" i="18"/>
  <c r="AJ90" i="10" s="1"/>
  <c r="AX219" i="18"/>
  <c r="AJ218" i="10" s="1"/>
  <c r="AX8" i="18"/>
  <c r="AJ7" i="10" s="1"/>
  <c r="AX72" i="18"/>
  <c r="AJ71" i="10" s="1"/>
  <c r="AK71" i="10" s="1"/>
  <c r="AX136" i="18"/>
  <c r="AJ135" i="10" s="1"/>
  <c r="AX200" i="18"/>
  <c r="AJ199" i="10" s="1"/>
  <c r="AK199" i="10" s="1"/>
  <c r="AX353" i="18"/>
  <c r="AJ352" i="10" s="1"/>
  <c r="AX342" i="18"/>
  <c r="AJ341" i="10" s="1"/>
  <c r="AZ334" i="18"/>
  <c r="AA333" i="10" s="1"/>
  <c r="AM333" i="10" s="1"/>
  <c r="AZ315" i="18"/>
  <c r="AA314" i="10" s="1"/>
  <c r="AM314" i="10" s="1"/>
  <c r="AX313" i="18"/>
  <c r="AJ312" i="10" s="1"/>
  <c r="AZ335" i="18"/>
  <c r="AA334" i="10" s="1"/>
  <c r="AM334" i="10" s="1"/>
  <c r="AX301" i="18"/>
  <c r="AJ300" i="10" s="1"/>
  <c r="AX317" i="18"/>
  <c r="AJ316" i="10" s="1"/>
  <c r="AZ290" i="18"/>
  <c r="AA289" i="10" s="1"/>
  <c r="AM289" i="10" s="1"/>
  <c r="AX275" i="18"/>
  <c r="AJ274" i="10" s="1"/>
  <c r="AZ255" i="18"/>
  <c r="AA254" i="10" s="1"/>
  <c r="AM254" i="10" s="1"/>
  <c r="AZ281" i="18"/>
  <c r="AA280" i="10" s="1"/>
  <c r="AM280" i="10" s="1"/>
  <c r="AX242" i="18"/>
  <c r="AJ241" i="10" s="1"/>
  <c r="AZ261" i="18"/>
  <c r="AA260" i="10" s="1"/>
  <c r="AM260" i="10" s="1"/>
  <c r="AZ256" i="18"/>
  <c r="AA255" i="10" s="1"/>
  <c r="AM255" i="10" s="1"/>
  <c r="AX253" i="18"/>
  <c r="AJ252" i="10" s="1"/>
  <c r="AZ236" i="18"/>
  <c r="AA235" i="10" s="1"/>
  <c r="AM235" i="10" s="1"/>
  <c r="AX210" i="18"/>
  <c r="AJ209" i="10" s="1"/>
  <c r="AZ226" i="18"/>
  <c r="AA225" i="10" s="1"/>
  <c r="AM225" i="10" s="1"/>
  <c r="AZ221" i="18"/>
  <c r="AA220" i="10" s="1"/>
  <c r="AZ205" i="18"/>
  <c r="AA204" i="10" s="1"/>
  <c r="AM204" i="10" s="1"/>
  <c r="AX170" i="18"/>
  <c r="AJ169" i="10" s="1"/>
  <c r="AX173" i="18"/>
  <c r="AJ172" i="10" s="1"/>
  <c r="AX193" i="18"/>
  <c r="AJ192" i="10" s="1"/>
  <c r="AZ141" i="18"/>
  <c r="AA140" i="10" s="1"/>
  <c r="AZ145" i="18"/>
  <c r="AA144" i="10" s="1"/>
  <c r="AM144" i="10" s="1"/>
  <c r="AZ122" i="18"/>
  <c r="AA121" i="10" s="1"/>
  <c r="AM121" i="10" s="1"/>
  <c r="AZ53" i="18"/>
  <c r="AA52" i="10" s="1"/>
  <c r="AM52" i="10" s="1"/>
  <c r="AZ61" i="18"/>
  <c r="AA60" i="10" s="1"/>
  <c r="AM60" i="10" s="1"/>
  <c r="AZ66" i="18"/>
  <c r="AA65" i="10" s="1"/>
  <c r="AM65" i="10" s="1"/>
  <c r="AZ90" i="18"/>
  <c r="AA89" i="10" s="1"/>
  <c r="AM89" i="10" s="1"/>
  <c r="AZ30" i="18"/>
  <c r="AA29" i="10" s="1"/>
  <c r="AM29" i="10" s="1"/>
  <c r="AZ33" i="18"/>
  <c r="AA32" i="10" s="1"/>
  <c r="AM32" i="10" s="1"/>
  <c r="AZ46" i="18"/>
  <c r="AA45" i="10" s="1"/>
  <c r="AM45" i="10" s="1"/>
  <c r="AZ41" i="18"/>
  <c r="AA40" i="10" s="1"/>
  <c r="AM40" i="10" s="1"/>
  <c r="AX49" i="18"/>
  <c r="AJ48" i="10" s="1"/>
  <c r="AK48" i="10" s="1"/>
  <c r="AZ6" i="18"/>
  <c r="AA5" i="10" s="1"/>
  <c r="AM5" i="10" s="1"/>
  <c r="AZ26" i="18"/>
  <c r="AA25" i="10" s="1"/>
  <c r="AB25" i="10" s="1"/>
  <c r="AN25" i="10" s="1"/>
  <c r="AZ39" i="18"/>
  <c r="AA38" i="10" s="1"/>
  <c r="AM38" i="10" s="1"/>
  <c r="AZ167" i="18"/>
  <c r="AA166" i="10" s="1"/>
  <c r="AM166" i="10" s="1"/>
  <c r="AZ308" i="18"/>
  <c r="AA307" i="10" s="1"/>
  <c r="AX95" i="18"/>
  <c r="AJ94" i="10" s="1"/>
  <c r="AX20" i="18"/>
  <c r="AJ19" i="10" s="1"/>
  <c r="AX84" i="18"/>
  <c r="AJ83" i="10" s="1"/>
  <c r="AX148" i="18"/>
  <c r="AJ147" i="10" s="1"/>
  <c r="AX212" i="18"/>
  <c r="AJ211" i="10" s="1"/>
  <c r="AZ339" i="18"/>
  <c r="AA338" i="10" s="1"/>
  <c r="AM338" i="10" s="1"/>
  <c r="AZ56" i="18"/>
  <c r="AA55" i="10" s="1"/>
  <c r="AZ120" i="18"/>
  <c r="AA119" i="10" s="1"/>
  <c r="AZ184" i="18"/>
  <c r="AA183" i="10" s="1"/>
  <c r="AM183" i="10" s="1"/>
  <c r="AX292" i="18"/>
  <c r="AJ291" i="10" s="1"/>
  <c r="AZ321" i="18"/>
  <c r="AA320" i="10" s="1"/>
  <c r="AM320" i="10" s="1"/>
  <c r="AX280" i="18"/>
  <c r="AJ279" i="10" s="1"/>
  <c r="AK279" i="10" s="1"/>
  <c r="AZ131" i="18"/>
  <c r="AA130" i="10" s="1"/>
  <c r="AM130" i="10" s="1"/>
  <c r="AZ352" i="18"/>
  <c r="AA351" i="10" s="1"/>
  <c r="AZ276" i="18"/>
  <c r="AA275" i="10" s="1"/>
  <c r="AM275" i="10" s="1"/>
  <c r="AX67" i="18"/>
  <c r="AJ66" i="10" s="1"/>
  <c r="AX195" i="18"/>
  <c r="AJ194" i="10" s="1"/>
  <c r="AZ351" i="18"/>
  <c r="AA350" i="10" s="1"/>
  <c r="AM350" i="10" s="1"/>
  <c r="AX64" i="18"/>
  <c r="AJ63" i="10" s="1"/>
  <c r="AX128" i="18"/>
  <c r="AJ127" i="10" s="1"/>
  <c r="AK127" i="10" s="1"/>
  <c r="AX192" i="18"/>
  <c r="AJ191" i="10" s="1"/>
  <c r="AX247" i="18"/>
  <c r="AJ246" i="10" s="1"/>
  <c r="AX241" i="18"/>
  <c r="AJ240" i="10" s="1"/>
  <c r="AZ289" i="18"/>
  <c r="AA288" i="10" s="1"/>
  <c r="AM288" i="10" s="1"/>
  <c r="AZ47" i="18"/>
  <c r="AA46" i="10" s="1"/>
  <c r="AM46" i="10" s="1"/>
  <c r="AZ175" i="18"/>
  <c r="AA174" i="10" s="1"/>
  <c r="AM174" i="10" s="1"/>
  <c r="AZ307" i="18"/>
  <c r="AA306" i="10" s="1"/>
  <c r="AM306" i="10" s="1"/>
  <c r="AX347" i="18"/>
  <c r="AJ346" i="10" s="1"/>
  <c r="AX119" i="18"/>
  <c r="AJ118" i="10" s="1"/>
  <c r="AX263" i="18"/>
  <c r="AJ262" i="10" s="1"/>
  <c r="AK262" i="10" s="1"/>
  <c r="AZ52" i="18"/>
  <c r="AA51" i="10" s="1"/>
  <c r="AM51" i="10" s="1"/>
  <c r="AZ116" i="18"/>
  <c r="AA115" i="10" s="1"/>
  <c r="AM115" i="10" s="1"/>
  <c r="AZ180" i="18"/>
  <c r="AA179" i="10" s="1"/>
  <c r="AM179" i="10" s="1"/>
  <c r="AX244" i="18"/>
  <c r="AJ243" i="10" s="1"/>
  <c r="AX293" i="18"/>
  <c r="AJ292" i="10" s="1"/>
  <c r="AZ11" i="18"/>
  <c r="AA10" i="10" s="1"/>
  <c r="AM10" i="10" s="1"/>
  <c r="AZ139" i="18"/>
  <c r="AA138" i="10" s="1"/>
  <c r="AM138" i="10" s="1"/>
  <c r="AZ257" i="18"/>
  <c r="AA256" i="10" s="1"/>
  <c r="AM256" i="10" s="1"/>
  <c r="AX107" i="18"/>
  <c r="AJ106" i="10" s="1"/>
  <c r="AK106" i="10" s="1"/>
  <c r="AZ263" i="18"/>
  <c r="AA262" i="10" s="1"/>
  <c r="AZ330" i="18"/>
  <c r="AA329" i="10" s="1"/>
  <c r="AM329" i="10" s="1"/>
  <c r="AX334" i="18"/>
  <c r="AJ333" i="10" s="1"/>
  <c r="AX326" i="18"/>
  <c r="AJ325" i="10" s="1"/>
  <c r="AZ313" i="18"/>
  <c r="AA312" i="10" s="1"/>
  <c r="AM312" i="10" s="1"/>
  <c r="AZ310" i="18"/>
  <c r="AA309" i="10" s="1"/>
  <c r="AM309" i="10" s="1"/>
  <c r="AX316" i="18"/>
  <c r="AJ315" i="10" s="1"/>
  <c r="AK315" i="10" s="1"/>
  <c r="AX318" i="18"/>
  <c r="AJ317" i="10" s="1"/>
  <c r="AZ309" i="18"/>
  <c r="AA308" i="10" s="1"/>
  <c r="AM308" i="10" s="1"/>
  <c r="AZ286" i="18"/>
  <c r="AA285" i="10" s="1"/>
  <c r="AM285" i="10" s="1"/>
  <c r="AX300" i="18"/>
  <c r="AJ299" i="10" s="1"/>
  <c r="AX288" i="18"/>
  <c r="AJ287" i="10" s="1"/>
  <c r="AZ268" i="18"/>
  <c r="AA267" i="10" s="1"/>
  <c r="AM267" i="10" s="1"/>
  <c r="AX268" i="18"/>
  <c r="AJ267" i="10" s="1"/>
  <c r="AZ277" i="18"/>
  <c r="AA276" i="10" s="1"/>
  <c r="AM276" i="10" s="1"/>
  <c r="AZ251" i="18"/>
  <c r="AA250" i="10" s="1"/>
  <c r="AZ240" i="18"/>
  <c r="AA239" i="10" s="1"/>
  <c r="AM239" i="10" s="1"/>
  <c r="AX254" i="18"/>
  <c r="AJ253" i="10" s="1"/>
  <c r="AZ250" i="18"/>
  <c r="AA249" i="10" s="1"/>
  <c r="AM249" i="10" s="1"/>
  <c r="AX222" i="18"/>
  <c r="AJ221" i="10" s="1"/>
  <c r="AZ206" i="18"/>
  <c r="AA205" i="10" s="1"/>
  <c r="AM205" i="10" s="1"/>
  <c r="AX213" i="18"/>
  <c r="AJ212" i="10" s="1"/>
  <c r="AX198" i="18"/>
  <c r="AJ197" i="10" s="1"/>
  <c r="AZ161" i="18"/>
  <c r="AA160" i="10" s="1"/>
  <c r="AZ169" i="18"/>
  <c r="AA168" i="10" s="1"/>
  <c r="AM168" i="10" s="1"/>
  <c r="AX174" i="18"/>
  <c r="AJ173" i="10" s="1"/>
  <c r="AX186" i="18"/>
  <c r="AJ185" i="10" s="1"/>
  <c r="AK185" i="10" s="1"/>
  <c r="AZ109" i="18"/>
  <c r="AA108" i="10" s="1"/>
  <c r="AM108" i="10" s="1"/>
  <c r="AX118" i="18"/>
  <c r="AJ117" i="10" s="1"/>
  <c r="AZ142" i="18"/>
  <c r="AA141" i="10" s="1"/>
  <c r="AM141" i="10" s="1"/>
  <c r="AX121" i="18"/>
  <c r="AJ120" i="10" s="1"/>
  <c r="AX142" i="18"/>
  <c r="AJ141" i="10" s="1"/>
  <c r="AX138" i="18"/>
  <c r="AJ137" i="10" s="1"/>
  <c r="AX66" i="18"/>
  <c r="AJ65" i="10" s="1"/>
  <c r="AX78" i="18"/>
  <c r="AJ77" i="10" s="1"/>
  <c r="AK77" i="10" s="1"/>
  <c r="AX65" i="18"/>
  <c r="AJ64" i="10" s="1"/>
  <c r="AX89" i="18"/>
  <c r="AJ88" i="10" s="1"/>
  <c r="AX58" i="18"/>
  <c r="AJ57" i="10" s="1"/>
  <c r="AZ85" i="18"/>
  <c r="AA84" i="10" s="1"/>
  <c r="AM84" i="10" s="1"/>
  <c r="AZ25" i="18"/>
  <c r="AA24" i="10" s="1"/>
  <c r="AM24" i="10" s="1"/>
  <c r="AX45" i="18"/>
  <c r="AJ44" i="10" s="1"/>
  <c r="AX30" i="18"/>
  <c r="AJ29" i="10" s="1"/>
  <c r="AX38" i="18"/>
  <c r="AJ37" i="10" s="1"/>
  <c r="AX6" i="18"/>
  <c r="AJ5" i="10" s="1"/>
  <c r="AK5" i="10" s="1"/>
  <c r="AX34" i="18"/>
  <c r="AJ33" i="10" s="1"/>
  <c r="AK33" i="10" s="1"/>
  <c r="AX22" i="18"/>
  <c r="AJ21" i="10" s="1"/>
  <c r="AK21" i="10" s="1"/>
  <c r="AZ55" i="18"/>
  <c r="AA54" i="10" s="1"/>
  <c r="AM54" i="10" s="1"/>
  <c r="AZ183" i="18"/>
  <c r="AA182" i="10" s="1"/>
  <c r="AM182" i="10" s="1"/>
  <c r="AZ333" i="18"/>
  <c r="AA332" i="10" s="1"/>
  <c r="AM332" i="10" s="1"/>
  <c r="AX111" i="18"/>
  <c r="AJ110" i="10" s="1"/>
  <c r="AX343" i="18"/>
  <c r="AJ342" i="10" s="1"/>
  <c r="AK342" i="10" s="1"/>
  <c r="AZ64" i="18"/>
  <c r="AA63" i="10" s="1"/>
  <c r="AM63" i="10" s="1"/>
  <c r="AZ128" i="18"/>
  <c r="AA127" i="10" s="1"/>
  <c r="AM127" i="10" s="1"/>
  <c r="AZ192" i="18"/>
  <c r="AA191" i="10" s="1"/>
  <c r="AM191" i="10" s="1"/>
  <c r="AX305" i="18"/>
  <c r="AJ304" i="10" s="1"/>
  <c r="AZ19" i="18"/>
  <c r="AA18" i="10" s="1"/>
  <c r="AM18" i="10" s="1"/>
  <c r="AZ147" i="18"/>
  <c r="AA146" i="10" s="1"/>
  <c r="AM146" i="10" s="1"/>
  <c r="AZ227" i="18"/>
  <c r="AA226" i="10" s="1"/>
  <c r="AM226" i="10" s="1"/>
  <c r="AZ225" i="18"/>
  <c r="AA224" i="10" s="1"/>
  <c r="AX83" i="18"/>
  <c r="AJ82" i="10" s="1"/>
  <c r="AX211" i="18"/>
  <c r="AJ210" i="10" s="1"/>
  <c r="AZ301" i="18"/>
  <c r="AA300" i="10" s="1"/>
  <c r="AM300" i="10" s="1"/>
  <c r="AX261" i="18"/>
  <c r="AJ260" i="10" s="1"/>
  <c r="AZ63" i="18"/>
  <c r="AA62" i="10" s="1"/>
  <c r="AB62" i="10" s="1"/>
  <c r="AN62" i="10" s="1"/>
  <c r="AZ191" i="18"/>
  <c r="AA190" i="10" s="1"/>
  <c r="AM190" i="10" s="1"/>
  <c r="AX311" i="18"/>
  <c r="AJ310" i="10" s="1"/>
  <c r="AX324" i="18"/>
  <c r="AJ323" i="10" s="1"/>
  <c r="AX7" i="18"/>
  <c r="AJ6" i="10" s="1"/>
  <c r="AX135" i="18"/>
  <c r="AJ134" i="10" s="1"/>
  <c r="AX28" i="18"/>
  <c r="AJ27" i="10" s="1"/>
  <c r="AK27" i="10" s="1"/>
  <c r="AX92" i="18"/>
  <c r="AJ91" i="10" s="1"/>
  <c r="AX156" i="18"/>
  <c r="AJ155" i="10" s="1"/>
  <c r="AK155" i="10" s="1"/>
  <c r="AX220" i="18"/>
  <c r="AJ219" i="10" s="1"/>
  <c r="AZ60" i="18"/>
  <c r="AA59" i="10" s="1"/>
  <c r="AM59" i="10" s="1"/>
  <c r="AZ124" i="18"/>
  <c r="AA123" i="10" s="1"/>
  <c r="AM123" i="10" s="1"/>
  <c r="AZ188" i="18"/>
  <c r="AA187" i="10" s="1"/>
  <c r="AM187" i="10" s="1"/>
  <c r="AX309" i="18"/>
  <c r="AJ308" i="10" s="1"/>
  <c r="AK308" i="10" s="1"/>
  <c r="AZ27" i="18"/>
  <c r="AA26" i="10" s="1"/>
  <c r="AM26" i="10" s="1"/>
  <c r="AZ155" i="18"/>
  <c r="AA154" i="10" s="1"/>
  <c r="AM154" i="10" s="1"/>
  <c r="AX267" i="18"/>
  <c r="AJ266" i="10" s="1"/>
  <c r="AX325" i="18"/>
  <c r="AJ324" i="10" s="1"/>
  <c r="AX123" i="18"/>
  <c r="AJ122" i="10" s="1"/>
  <c r="AX24" i="18"/>
  <c r="AJ23" i="10" s="1"/>
  <c r="AX88" i="18"/>
  <c r="AJ87" i="10" s="1"/>
  <c r="AX152" i="18"/>
  <c r="AJ151" i="10" s="1"/>
  <c r="AX216" i="18"/>
  <c r="AJ215" i="10" s="1"/>
  <c r="AZ311" i="18"/>
  <c r="AA310" i="10" s="1"/>
  <c r="AB310" i="10" s="1"/>
  <c r="AN310" i="10" s="1"/>
  <c r="AX245" i="18"/>
  <c r="AJ244" i="10" s="1"/>
  <c r="AX351" i="18"/>
  <c r="AJ350" i="10" s="1"/>
  <c r="AX349" i="18"/>
  <c r="AJ348" i="10" s="1"/>
  <c r="AX329" i="18"/>
  <c r="AJ328" i="10" s="1"/>
  <c r="AX330" i="18"/>
  <c r="AJ329" i="10" s="1"/>
  <c r="AK329" i="10" s="1"/>
  <c r="AX323" i="18"/>
  <c r="AJ322" i="10" s="1"/>
  <c r="AZ346" i="18"/>
  <c r="AA345" i="10" s="1"/>
  <c r="AX320" i="18"/>
  <c r="AJ319" i="10" s="1"/>
  <c r="AX304" i="18"/>
  <c r="AJ303" i="10" s="1"/>
  <c r="AZ284" i="18"/>
  <c r="AA283" i="10" s="1"/>
  <c r="AM283" i="10" s="1"/>
  <c r="AZ299" i="18"/>
  <c r="AA298" i="10" s="1"/>
  <c r="AM298" i="10" s="1"/>
  <c r="AZ267" i="18"/>
  <c r="AA266" i="10" s="1"/>
  <c r="AM266" i="10" s="1"/>
  <c r="AZ274" i="18"/>
  <c r="AA273" i="10" s="1"/>
  <c r="AM273" i="10" s="1"/>
  <c r="AX259" i="18"/>
  <c r="AJ258" i="10" s="1"/>
  <c r="AX252" i="18"/>
  <c r="AJ251" i="10" s="1"/>
  <c r="AZ262" i="18"/>
  <c r="AA261" i="10" s="1"/>
  <c r="AM261" i="10" s="1"/>
  <c r="AX201" i="18"/>
  <c r="AJ200" i="10" s="1"/>
  <c r="AK200" i="10" s="1"/>
  <c r="AX206" i="18"/>
  <c r="AJ205" i="10" s="1"/>
  <c r="AK205" i="10" s="1"/>
  <c r="AZ209" i="18"/>
  <c r="AA208" i="10" s="1"/>
  <c r="AM208" i="10" s="1"/>
  <c r="AX209" i="18"/>
  <c r="AJ208" i="10" s="1"/>
  <c r="AZ189" i="18"/>
  <c r="AA188" i="10" s="1"/>
  <c r="AM188" i="10" s="1"/>
  <c r="AX158" i="18"/>
  <c r="AJ157" i="10" s="1"/>
  <c r="AX161" i="18"/>
  <c r="AJ160" i="10" s="1"/>
  <c r="AX166" i="18"/>
  <c r="AJ165" i="10" s="1"/>
  <c r="AX162" i="18"/>
  <c r="AJ161" i="10" s="1"/>
  <c r="AZ170" i="18"/>
  <c r="AA169" i="10" s="1"/>
  <c r="AM169" i="10" s="1"/>
  <c r="AZ177" i="18"/>
  <c r="AA176" i="10" s="1"/>
  <c r="AM176" i="10" s="1"/>
  <c r="AZ125" i="18"/>
  <c r="AA124" i="10" s="1"/>
  <c r="AM124" i="10" s="1"/>
  <c r="AX141" i="18"/>
  <c r="AJ140" i="10" s="1"/>
  <c r="AK140" i="10" s="1"/>
  <c r="AZ114" i="18"/>
  <c r="AA113" i="10" s="1"/>
  <c r="AM113" i="10" s="1"/>
  <c r="AZ105" i="18"/>
  <c r="AA104" i="10" s="1"/>
  <c r="AM104" i="10" s="1"/>
  <c r="AZ138" i="18"/>
  <c r="AA137" i="10" s="1"/>
  <c r="AM137" i="10" s="1"/>
  <c r="AZ101" i="18"/>
  <c r="AA100" i="10" s="1"/>
  <c r="AM100" i="10" s="1"/>
  <c r="AX117" i="18"/>
  <c r="AJ116" i="10" s="1"/>
  <c r="AZ134" i="18"/>
  <c r="AA133" i="10" s="1"/>
  <c r="AM133" i="10" s="1"/>
  <c r="AZ62" i="18"/>
  <c r="AA61" i="10" s="1"/>
  <c r="AM61" i="10" s="1"/>
  <c r="AZ74" i="18"/>
  <c r="AA73" i="10" s="1"/>
  <c r="AM73" i="10" s="1"/>
  <c r="AX69" i="18"/>
  <c r="AJ68" i="10" s="1"/>
  <c r="AX81" i="18"/>
  <c r="AJ80" i="10" s="1"/>
  <c r="AZ94" i="18"/>
  <c r="AA93" i="10" s="1"/>
  <c r="AM93" i="10" s="1"/>
  <c r="AZ97" i="18"/>
  <c r="AA96" i="10" s="1"/>
  <c r="AM96" i="10" s="1"/>
  <c r="AX61" i="18"/>
  <c r="AJ60" i="10" s="1"/>
  <c r="AX82" i="18"/>
  <c r="AJ81" i="10" s="1"/>
  <c r="AZ21" i="18"/>
  <c r="AA20" i="10" s="1"/>
  <c r="AZ38" i="18"/>
  <c r="AA37" i="10" s="1"/>
  <c r="AM37" i="10" s="1"/>
  <c r="AX18" i="18"/>
  <c r="AJ17" i="10" s="1"/>
  <c r="AZ34" i="18"/>
  <c r="AA33" i="10" s="1"/>
  <c r="AM33" i="10" s="1"/>
  <c r="AX33" i="18"/>
  <c r="AJ32" i="10" s="1"/>
  <c r="AZ71" i="18"/>
  <c r="AA70" i="10" s="1"/>
  <c r="AM70" i="10" s="1"/>
  <c r="AZ199" i="18"/>
  <c r="AA198" i="10" s="1"/>
  <c r="AZ273" i="18"/>
  <c r="AA272" i="10" s="1"/>
  <c r="AM272" i="10" s="1"/>
  <c r="AX328" i="18"/>
  <c r="AJ327" i="10" s="1"/>
  <c r="AX127" i="18"/>
  <c r="AJ126" i="10" s="1"/>
  <c r="AX36" i="18"/>
  <c r="AJ35" i="10" s="1"/>
  <c r="AX100" i="18"/>
  <c r="AJ99" i="10" s="1"/>
  <c r="AX164" i="18"/>
  <c r="AJ163" i="10" s="1"/>
  <c r="AZ8" i="18"/>
  <c r="AA7" i="10" s="1"/>
  <c r="AM7" i="10" s="1"/>
  <c r="AZ72" i="18"/>
  <c r="AA71" i="10" s="1"/>
  <c r="AM71" i="10" s="1"/>
  <c r="AZ136" i="18"/>
  <c r="AA135" i="10" s="1"/>
  <c r="AM135" i="10" s="1"/>
  <c r="AZ200" i="18"/>
  <c r="AA199" i="10" s="1"/>
  <c r="AM199" i="10" s="1"/>
  <c r="AZ35" i="18"/>
  <c r="AA34" i="10" s="1"/>
  <c r="AM34" i="10" s="1"/>
  <c r="AZ163" i="18"/>
  <c r="AA162" i="10" s="1"/>
  <c r="AM162" i="10" s="1"/>
  <c r="AX231" i="18"/>
  <c r="AJ230" i="10" s="1"/>
  <c r="AX235" i="18"/>
  <c r="AJ234" i="10" s="1"/>
  <c r="AX99" i="18"/>
  <c r="AJ98" i="10" s="1"/>
  <c r="AK98" i="10" s="1"/>
  <c r="AX16" i="18"/>
  <c r="AJ15" i="10" s="1"/>
  <c r="AX80" i="18"/>
  <c r="AJ79" i="10" s="1"/>
  <c r="AX144" i="18"/>
  <c r="AJ143" i="10" s="1"/>
  <c r="AX208" i="18"/>
  <c r="AJ207" i="10" s="1"/>
  <c r="AZ349" i="18"/>
  <c r="AA348" i="10" s="1"/>
  <c r="AM348" i="10" s="1"/>
  <c r="AZ79" i="18"/>
  <c r="AA78" i="10" s="1"/>
  <c r="AM78" i="10" s="1"/>
  <c r="AZ207" i="18"/>
  <c r="AA206" i="10" s="1"/>
  <c r="AM206" i="10" s="1"/>
  <c r="AX337" i="18"/>
  <c r="AJ336" i="10" s="1"/>
  <c r="AZ228" i="18"/>
  <c r="AA227" i="10" s="1"/>
  <c r="AM227" i="10" s="1"/>
  <c r="AX23" i="18"/>
  <c r="AJ22" i="10" s="1"/>
  <c r="AX151" i="18"/>
  <c r="AJ150" i="10" s="1"/>
  <c r="AZ68" i="18"/>
  <c r="AA67" i="10" s="1"/>
  <c r="AM67" i="10" s="1"/>
  <c r="AZ132" i="18"/>
  <c r="AA131" i="10" s="1"/>
  <c r="AM131" i="10" s="1"/>
  <c r="AZ196" i="18"/>
  <c r="AA195" i="10" s="1"/>
  <c r="AM195" i="10" s="1"/>
  <c r="AZ320" i="18"/>
  <c r="AA319" i="10" s="1"/>
  <c r="AM319" i="10" s="1"/>
  <c r="AZ296" i="18"/>
  <c r="AA295" i="10" s="1"/>
  <c r="AB295" i="10" s="1"/>
  <c r="AN295" i="10" s="1"/>
  <c r="AZ43" i="18"/>
  <c r="AA42" i="10" s="1"/>
  <c r="AM42" i="10" s="1"/>
  <c r="AZ171" i="18"/>
  <c r="AA170" i="10" s="1"/>
  <c r="AM170" i="10" s="1"/>
  <c r="AZ317" i="18"/>
  <c r="AA316" i="10" s="1"/>
  <c r="AM316" i="10" s="1"/>
  <c r="AZ305" i="18"/>
  <c r="AA304" i="10" s="1"/>
  <c r="AB304" i="10" s="1"/>
  <c r="AN304" i="10" s="1"/>
  <c r="AX11" i="18"/>
  <c r="AJ10" i="10" s="1"/>
  <c r="AX139" i="18"/>
  <c r="AJ138" i="10" s="1"/>
  <c r="AX315" i="18"/>
  <c r="AJ314" i="10" s="1"/>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314" i="18"/>
  <c r="AH315" i="18"/>
  <c r="AH287" i="18"/>
  <c r="AH278" i="18"/>
  <c r="AH246" i="18"/>
  <c r="AH251" i="18"/>
  <c r="AH253" i="18"/>
  <c r="AH209" i="18"/>
  <c r="AH205" i="18"/>
  <c r="AH206" i="18"/>
  <c r="AH181" i="18"/>
  <c r="AH158" i="18"/>
  <c r="AH185" i="18"/>
  <c r="AH145" i="18"/>
  <c r="AH106" i="18"/>
  <c r="AH130" i="18"/>
  <c r="AH61" i="18"/>
  <c r="AH78" i="18"/>
  <c r="AH21" i="18"/>
  <c r="AH14" i="18"/>
  <c r="AH45" i="18"/>
  <c r="AH227" i="18"/>
  <c r="AH340" i="18"/>
  <c r="AH131" i="18"/>
  <c r="AH16" i="18"/>
  <c r="AH144" i="18"/>
  <c r="AH261" i="18"/>
  <c r="AH39" i="18"/>
  <c r="AH167" i="18"/>
  <c r="AH28" i="18"/>
  <c r="AH156" i="18"/>
  <c r="AH343" i="18"/>
  <c r="AH321" i="18"/>
  <c r="AH107" i="18"/>
  <c r="AH277" i="18"/>
  <c r="AH120" i="18"/>
  <c r="AH336" i="18"/>
  <c r="AH292" i="18"/>
  <c r="AH111" i="18"/>
  <c r="AH245" i="18"/>
  <c r="AH100" i="18"/>
  <c r="AH291" i="18"/>
  <c r="AH344" i="18"/>
  <c r="AH330" i="18"/>
  <c r="AH313" i="18"/>
  <c r="AH322" i="18"/>
  <c r="AH286" i="18"/>
  <c r="AH267" i="18"/>
  <c r="AH269" i="18"/>
  <c r="AH250" i="18"/>
  <c r="AH240" i="18"/>
  <c r="AH202" i="18"/>
  <c r="AH198" i="18"/>
  <c r="AH197" i="18"/>
  <c r="AH174" i="18"/>
  <c r="AH149" i="18"/>
  <c r="AH166" i="18"/>
  <c r="AH117" i="18"/>
  <c r="AH141" i="18"/>
  <c r="AH86" i="18"/>
  <c r="AH97" i="18"/>
  <c r="AH57" i="18"/>
  <c r="AH18" i="18"/>
  <c r="AH34" i="18"/>
  <c r="AH42" i="18"/>
  <c r="AH288" i="18"/>
  <c r="AH19" i="18"/>
  <c r="AH147" i="18"/>
  <c r="AH32" i="18"/>
  <c r="AH160" i="18"/>
  <c r="AH307" i="18"/>
  <c r="AH55" i="18"/>
  <c r="AH183" i="18"/>
  <c r="AH44" i="18"/>
  <c r="AH172" i="18"/>
  <c r="AH289" i="18"/>
  <c r="AH353" i="18"/>
  <c r="AH123" i="18"/>
  <c r="AH8" i="18"/>
  <c r="AH136" i="18"/>
  <c r="AH349" i="18"/>
  <c r="AH308" i="18"/>
  <c r="AH127" i="18"/>
  <c r="AH312" i="18"/>
  <c r="AH116" i="18"/>
  <c r="AH339"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AH348" i="18"/>
  <c r="AH350" i="18"/>
  <c r="AH298" i="18"/>
  <c r="AH297" i="18"/>
  <c r="AH284" i="18"/>
  <c r="AH294" i="18"/>
  <c r="AH262" i="18"/>
  <c r="AH238" i="18"/>
  <c r="AH234" i="18"/>
  <c r="AH222" i="18"/>
  <c r="AH178" i="18"/>
  <c r="AH146" i="18"/>
  <c r="AH161" i="18"/>
  <c r="AH114" i="18"/>
  <c r="AH101" i="18"/>
  <c r="AH125" i="18"/>
  <c r="AH89" i="18"/>
  <c r="AH73" i="18"/>
  <c r="AH69" i="18"/>
  <c r="AH46" i="18"/>
  <c r="AH17" i="18"/>
  <c r="AH13" i="18"/>
  <c r="AH352" i="18"/>
  <c r="AH51" i="18"/>
  <c r="AH179" i="18"/>
  <c r="AH64" i="18"/>
  <c r="AH192" i="18"/>
  <c r="AH333" i="18"/>
  <c r="AH87" i="18"/>
  <c r="AH215" i="18"/>
  <c r="AH76" i="18"/>
  <c r="AH204" i="18"/>
  <c r="AH232" i="18"/>
  <c r="AH27" i="18"/>
  <c r="AH155" i="18"/>
  <c r="AH40" i="18"/>
  <c r="AH168" i="18"/>
  <c r="AH311" i="18"/>
  <c r="AH31" i="18"/>
  <c r="AH159" i="18"/>
  <c r="AH20" i="18"/>
  <c r="AH148" i="18"/>
  <c r="AH279" i="18"/>
  <c r="AH329" i="18"/>
  <c r="AH332" i="18"/>
  <c r="AH316" i="18"/>
  <c r="AH281" i="18"/>
  <c r="AH271" i="18"/>
  <c r="AH274" i="18"/>
  <c r="AH252" i="18"/>
  <c r="AH235" i="18"/>
  <c r="AH214" i="18"/>
  <c r="AH210" i="18"/>
  <c r="AH169" i="18"/>
  <c r="AH186" i="18"/>
  <c r="AH182" i="18"/>
  <c r="AH105" i="18"/>
  <c r="AH138" i="18"/>
  <c r="AH118" i="18"/>
  <c r="AH77" i="18"/>
  <c r="AH85" i="18"/>
  <c r="AH62" i="18"/>
  <c r="AH38" i="18"/>
  <c r="AH10" i="18"/>
  <c r="AH26" i="18"/>
  <c r="AH327" i="18"/>
  <c r="AH67" i="18"/>
  <c r="AH195" i="18"/>
  <c r="AH80" i="18"/>
  <c r="AH208" i="18"/>
  <c r="AH295" i="18"/>
  <c r="AH103" i="18"/>
  <c r="AH248" i="18"/>
  <c r="AH92" i="18"/>
  <c r="AH220" i="18"/>
  <c r="AH296" i="18"/>
  <c r="AH43" i="18"/>
  <c r="AH171" i="18"/>
  <c r="AH56" i="18"/>
  <c r="AH184" i="18"/>
  <c r="AH241" i="18"/>
  <c r="AH47" i="18"/>
  <c r="AH175" i="18"/>
  <c r="AH36" i="18"/>
  <c r="AH164" i="18"/>
  <c r="AH225" i="18"/>
  <c r="AH346" i="18"/>
  <c r="AH347" i="18"/>
  <c r="AH319" i="18"/>
  <c r="AH306" i="18"/>
  <c r="AH302" i="18"/>
  <c r="AH270" i="18"/>
  <c r="AH265" i="18"/>
  <c r="AH236" i="18"/>
  <c r="AH242" i="18"/>
  <c r="AH226" i="18"/>
  <c r="AH201" i="18"/>
  <c r="AH157" i="18"/>
  <c r="AH165" i="18"/>
  <c r="AH173" i="18"/>
  <c r="AH142" i="18"/>
  <c r="AH129" i="18"/>
  <c r="AH109" i="18"/>
  <c r="AH58" i="18"/>
  <c r="AH66" i="18"/>
  <c r="AH98" i="18"/>
  <c r="AH49" i="18"/>
  <c r="AH37" i="18"/>
  <c r="AH22" i="18"/>
  <c r="AH244" i="18"/>
  <c r="AH83" i="18"/>
  <c r="AH211" i="18"/>
  <c r="AH96" i="18"/>
  <c r="AH243" i="18"/>
  <c r="AH228" i="18"/>
  <c r="AH119" i="18"/>
  <c r="AH309" i="18"/>
  <c r="AH108" i="18"/>
  <c r="AH259" i="18"/>
  <c r="AH341" i="18"/>
  <c r="AH59" i="18"/>
  <c r="AH187" i="18"/>
  <c r="AH72" i="18"/>
  <c r="AH200" i="18"/>
  <c r="AH273" i="18"/>
  <c r="AH63" i="18"/>
  <c r="AH191" i="18"/>
  <c r="AH52" i="18"/>
  <c r="AH180" i="18"/>
  <c r="AH324"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CT345" i="18"/>
  <c r="CT329" i="18"/>
  <c r="CT313" i="18"/>
  <c r="CT298" i="18"/>
  <c r="CT286" i="18"/>
  <c r="CT250" i="18"/>
  <c r="CT254" i="18"/>
  <c r="CT231" i="18"/>
  <c r="CT198" i="18"/>
  <c r="CT210" i="18"/>
  <c r="CT211" i="18"/>
  <c r="CT191" i="18"/>
  <c r="CT153" i="18"/>
  <c r="CT149" i="18"/>
  <c r="CT145" i="18"/>
  <c r="CT167" i="18"/>
  <c r="CT127" i="18"/>
  <c r="CT134" i="18"/>
  <c r="CT135" i="18"/>
  <c r="CT142" i="18"/>
  <c r="CT77" i="18"/>
  <c r="CT71" i="18"/>
  <c r="CT62" i="18"/>
  <c r="CT69" i="18"/>
  <c r="CT53" i="18"/>
  <c r="CT34" i="18"/>
  <c r="CT30" i="18"/>
  <c r="CT18" i="18"/>
  <c r="CT26" i="18"/>
  <c r="CT277" i="18"/>
  <c r="CT56" i="18"/>
  <c r="CT184" i="18"/>
  <c r="CT307" i="18"/>
  <c r="CT309" i="18"/>
  <c r="CT68" i="18"/>
  <c r="CT196" i="18"/>
  <c r="CT280" i="18"/>
  <c r="CT96" i="18"/>
  <c r="CT241" i="18"/>
  <c r="CT308" i="18"/>
  <c r="CT291" i="18"/>
  <c r="CT124" i="18"/>
  <c r="CT251" i="18"/>
  <c r="CT333" i="18"/>
  <c r="CT346" i="18"/>
  <c r="CT326" i="18"/>
  <c r="CT306" i="18"/>
  <c r="CT295" i="18"/>
  <c r="CT282" i="18"/>
  <c r="CT247" i="18"/>
  <c r="CT249" i="18"/>
  <c r="CT265" i="18"/>
  <c r="CT222" i="18"/>
  <c r="CT199" i="18"/>
  <c r="CT206" i="18"/>
  <c r="CT193" i="18"/>
  <c r="CT175" i="18"/>
  <c r="CT182" i="18"/>
  <c r="CT185" i="18"/>
  <c r="CT162" i="18"/>
  <c r="CT117" i="18"/>
  <c r="CT113" i="18"/>
  <c r="CT130" i="18"/>
  <c r="CT131" i="18"/>
  <c r="CT70" i="18"/>
  <c r="CT66" i="18"/>
  <c r="CT57" i="18"/>
  <c r="CT86" i="18"/>
  <c r="CT46" i="18"/>
  <c r="CT15" i="18"/>
  <c r="CT25" i="18"/>
  <c r="CT38" i="18"/>
  <c r="CT22" i="18"/>
  <c r="CT293" i="18"/>
  <c r="CT72" i="18"/>
  <c r="CT200" i="18"/>
  <c r="CT323" i="18"/>
  <c r="CT331" i="18"/>
  <c r="CT84" i="18"/>
  <c r="CT212" i="18"/>
  <c r="CT296" i="18"/>
  <c r="CT112" i="18"/>
  <c r="CT260" i="18"/>
  <c r="CT340" i="18"/>
  <c r="CT12" i="18"/>
  <c r="CT140" i="18"/>
  <c r="CT267" i="18"/>
  <c r="CT352" i="18"/>
  <c r="CT342" i="18"/>
  <c r="CT322" i="18"/>
  <c r="CT302" i="18"/>
  <c r="CT290" i="18"/>
  <c r="CT278" i="18"/>
  <c r="CT270" i="18"/>
  <c r="CT240" i="18"/>
  <c r="CT246" i="18"/>
  <c r="CT217" i="18"/>
  <c r="CT194" i="18"/>
  <c r="CT195" i="18"/>
  <c r="CT179" i="18"/>
  <c r="CT170" i="18"/>
  <c r="CT171" i="18"/>
  <c r="CT183" i="18"/>
  <c r="CT157" i="18"/>
  <c r="CT101" i="18"/>
  <c r="CT141" i="18"/>
  <c r="CT109" i="18"/>
  <c r="CT126" i="18"/>
  <c r="CT82" i="18"/>
  <c r="CT54" i="18"/>
  <c r="CT55" i="18"/>
  <c r="CT81" i="18"/>
  <c r="CT19" i="18"/>
  <c r="CT10" i="18"/>
  <c r="CT11" i="18"/>
  <c r="CT29" i="18"/>
  <c r="CT13" i="18"/>
  <c r="CT315" i="18"/>
  <c r="CT88" i="18"/>
  <c r="CT216" i="18"/>
  <c r="CT225" i="18"/>
  <c r="CT271" i="18"/>
  <c r="CT100" i="18"/>
  <c r="CT273" i="18"/>
  <c r="CT347" i="18"/>
  <c r="CT128" i="18"/>
  <c r="CT261" i="18"/>
  <c r="CT312" i="18"/>
  <c r="CT28" i="18"/>
  <c r="CT156" i="18"/>
  <c r="CT299" i="18"/>
  <c r="CT349" i="18"/>
  <c r="CT318" i="18"/>
  <c r="CT301" i="18"/>
  <c r="CT279" i="18"/>
  <c r="CT274" i="18"/>
  <c r="CT268" i="18"/>
  <c r="CT238" i="18"/>
  <c r="CT233" i="18"/>
  <c r="CT215" i="18"/>
  <c r="CT230" i="18"/>
  <c r="CT226" i="18"/>
  <c r="CT174" i="18"/>
  <c r="CT165" i="18"/>
  <c r="CT161" i="18"/>
  <c r="CT178" i="18"/>
  <c r="CT133" i="18"/>
  <c r="CT129" i="18"/>
  <c r="CT125" i="18"/>
  <c r="CT137" i="18"/>
  <c r="CT121" i="18"/>
  <c r="CT61" i="18"/>
  <c r="CT90" i="18"/>
  <c r="CT98" i="18"/>
  <c r="CT63" i="18"/>
  <c r="CT14" i="18"/>
  <c r="CT35" i="18"/>
  <c r="CT51" i="18"/>
  <c r="CT9" i="18"/>
  <c r="CT6" i="18"/>
  <c r="CT239" i="18"/>
  <c r="CT104" i="18"/>
  <c r="CT305" i="18"/>
  <c r="CT244" i="18"/>
  <c r="CT336" i="18"/>
  <c r="CT116" i="18"/>
  <c r="CT292" i="18"/>
  <c r="CT16" i="18"/>
  <c r="CT144" i="18"/>
  <c r="CT283" i="18"/>
  <c r="CT255" i="18"/>
  <c r="CT44" i="18"/>
  <c r="CT172" i="18"/>
  <c r="CT328" i="18"/>
  <c r="CT338" i="18"/>
  <c r="CT316" i="18"/>
  <c r="CT310" i="18"/>
  <c r="CT294" i="18"/>
  <c r="CT284" i="18"/>
  <c r="CT266" i="18"/>
  <c r="CT242" i="18"/>
  <c r="CT221" i="18"/>
  <c r="CT205" i="18"/>
  <c r="CT201" i="18"/>
  <c r="CT197" i="18"/>
  <c r="CT151" i="18"/>
  <c r="CT158" i="18"/>
  <c r="CT159" i="18"/>
  <c r="CT155" i="18"/>
  <c r="CT115" i="18"/>
  <c r="CT122" i="18"/>
  <c r="CT123" i="18"/>
  <c r="CT119" i="18"/>
  <c r="CT105" i="18"/>
  <c r="CT59" i="18"/>
  <c r="CT85" i="18"/>
  <c r="CT93" i="18"/>
  <c r="CT99" i="18"/>
  <c r="CT49" i="18"/>
  <c r="CT50" i="18"/>
  <c r="CT43" i="18"/>
  <c r="CT7" i="18"/>
  <c r="CT257" i="18"/>
  <c r="CT259" i="18"/>
  <c r="CT120" i="18"/>
  <c r="CT324" i="18"/>
  <c r="CT343" i="18"/>
  <c r="CT339" i="18"/>
  <c r="CT132" i="18"/>
  <c r="CT325" i="18"/>
  <c r="CT32" i="18"/>
  <c r="CT160" i="18"/>
  <c r="CT341" i="18"/>
  <c r="CT287" i="18"/>
  <c r="CT60" i="18"/>
  <c r="CT188" i="18"/>
  <c r="CT335" i="18"/>
  <c r="CT334" i="18"/>
  <c r="CT332" i="18"/>
  <c r="CT304" i="18"/>
  <c r="CT285" i="18"/>
  <c r="CT262" i="18"/>
  <c r="CT272" i="18"/>
  <c r="CT258" i="18"/>
  <c r="CT214" i="18"/>
  <c r="CT189" i="18"/>
  <c r="CT224" i="18"/>
  <c r="CT219"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50" i="18"/>
  <c r="CT330" i="18"/>
  <c r="CT311" i="18"/>
  <c r="CT297" i="18"/>
  <c r="CT288" i="18"/>
  <c r="CT253" i="18"/>
  <c r="CT269" i="18"/>
  <c r="CT237" i="18"/>
  <c r="CT209" i="18"/>
  <c r="CT236" i="18"/>
  <c r="CT218" i="18"/>
  <c r="CT207" i="18"/>
  <c r="CT181" i="18"/>
  <c r="CT187" i="18"/>
  <c r="CT173" i="18"/>
  <c r="CT190" i="18"/>
  <c r="CT143" i="18"/>
  <c r="CT106" i="18"/>
  <c r="CT107" i="18"/>
  <c r="CT103" i="18"/>
  <c r="CT89" i="18"/>
  <c r="CT95" i="18"/>
  <c r="CT78" i="18"/>
  <c r="CT79" i="18"/>
  <c r="CT65" i="18"/>
  <c r="CT41" i="18"/>
  <c r="CT42" i="18"/>
  <c r="CT31" i="18"/>
  <c r="CT23" i="18"/>
  <c r="CT235" i="18"/>
  <c r="CT24" i="18"/>
  <c r="CT152" i="18"/>
  <c r="CT264" i="18"/>
  <c r="CT229" i="18"/>
  <c r="CT36" i="18"/>
  <c r="CT164" i="18"/>
  <c r="CT321" i="18"/>
  <c r="CT64" i="18"/>
  <c r="CT192" i="18"/>
  <c r="CT243" i="18"/>
  <c r="CT319" i="18"/>
  <c r="CT92" i="18"/>
  <c r="CT220" i="18"/>
  <c r="CT317" i="18"/>
  <c r="CT348" i="18"/>
  <c r="CT327" i="18"/>
  <c r="CT314" i="18"/>
  <c r="CT300" i="18"/>
  <c r="CT281" i="18"/>
  <c r="CT252" i="18"/>
  <c r="CT263" i="18"/>
  <c r="CT256" i="18"/>
  <c r="CT203" i="18"/>
  <c r="CT234" i="18"/>
  <c r="CT213" i="18"/>
  <c r="CT202" i="18"/>
  <c r="CT163" i="18"/>
  <c r="CT177" i="18"/>
  <c r="CT166" i="18"/>
  <c r="CT169" i="18"/>
  <c r="CT138" i="18"/>
  <c r="CT139" i="18"/>
  <c r="CT102" i="18"/>
  <c r="CT146" i="18"/>
  <c r="CT87" i="18"/>
  <c r="CT73" i="18"/>
  <c r="CT67" i="18"/>
  <c r="CT74" i="18"/>
  <c r="CT58" i="18"/>
  <c r="CT39" i="18"/>
  <c r="CT37" i="18"/>
  <c r="CT21" i="18"/>
  <c r="CT17" i="18"/>
  <c r="CT248" i="18"/>
  <c r="CT40" i="18"/>
  <c r="CT168" i="18"/>
  <c r="CT344" i="18"/>
  <c r="CT232" i="18"/>
  <c r="CT52" i="18"/>
  <c r="CT180" i="18"/>
  <c r="CT245" i="18"/>
  <c r="CT80" i="18"/>
  <c r="CT208" i="18"/>
  <c r="CT289" i="18"/>
  <c r="CT227" i="18"/>
  <c r="CT108" i="18"/>
  <c r="CT228" i="18"/>
  <c r="CT320" i="18"/>
  <c r="BE353" i="18"/>
  <c r="BE329" i="18"/>
  <c r="BE336" i="18"/>
  <c r="BE326" i="18"/>
  <c r="BE315" i="18"/>
  <c r="BE304" i="18"/>
  <c r="BE301" i="18"/>
  <c r="BE303" i="18"/>
  <c r="BE277" i="18"/>
  <c r="BE250" i="18"/>
  <c r="BE295" i="18"/>
  <c r="BE255" i="18"/>
  <c r="BE245" i="18"/>
  <c r="BE240" i="18"/>
  <c r="BE230" i="18"/>
  <c r="BE205" i="18"/>
  <c r="BE192" i="18"/>
  <c r="BE218" i="18"/>
  <c r="BE227" i="18"/>
  <c r="BE221" i="18"/>
  <c r="BE171" i="18"/>
  <c r="BE156" i="18"/>
  <c r="BE182" i="18"/>
  <c r="BE166" i="18"/>
  <c r="BE148" i="18"/>
  <c r="BE172" i="18"/>
  <c r="BE107" i="18"/>
  <c r="BE134" i="18"/>
  <c r="BE118" i="18"/>
  <c r="BE100" i="18"/>
  <c r="BE126" i="18"/>
  <c r="BE108" i="18"/>
  <c r="BE91" i="18"/>
  <c r="BE78" i="18"/>
  <c r="BE93" i="18"/>
  <c r="BE81" i="18"/>
  <c r="BE53" i="18"/>
  <c r="BE49" i="18"/>
  <c r="BE32" i="18"/>
  <c r="BE42" i="18"/>
  <c r="BE39" i="18"/>
  <c r="BE36" i="18"/>
  <c r="BE20" i="18"/>
  <c r="BE345" i="18"/>
  <c r="BE343" i="18"/>
  <c r="BE331" i="18"/>
  <c r="BE324" i="18"/>
  <c r="BE317" i="18"/>
  <c r="BE306" i="18"/>
  <c r="BE310" i="18"/>
  <c r="BE293" i="18"/>
  <c r="BE289" i="18"/>
  <c r="BE271" i="18"/>
  <c r="BE282" i="18"/>
  <c r="BE273" i="18"/>
  <c r="BE258" i="18"/>
  <c r="BE248" i="18"/>
  <c r="BE252" i="18"/>
  <c r="BE198" i="18"/>
  <c r="BE220" i="18"/>
  <c r="BE219" i="18"/>
  <c r="BE216" i="18"/>
  <c r="BE200" i="18"/>
  <c r="BE193" i="18"/>
  <c r="BE184" i="18"/>
  <c r="BE177" i="18"/>
  <c r="BE154" i="18"/>
  <c r="BE178" i="18"/>
  <c r="BE157" i="18"/>
  <c r="BE138" i="18"/>
  <c r="BE122" i="18"/>
  <c r="BE103" i="18"/>
  <c r="BE130" i="18"/>
  <c r="BE114" i="18"/>
  <c r="BE139" i="18"/>
  <c r="BE67" i="18"/>
  <c r="BE64" i="18"/>
  <c r="BE75" i="18"/>
  <c r="BE60" i="18"/>
  <c r="BE84" i="18"/>
  <c r="BE77" i="18"/>
  <c r="BE22" i="18"/>
  <c r="BE17" i="18"/>
  <c r="BE28" i="18"/>
  <c r="BE18" i="18"/>
  <c r="BE9" i="18"/>
  <c r="BE35" i="18"/>
  <c r="BE344" i="18"/>
  <c r="BE334" i="18"/>
  <c r="BE318" i="18"/>
  <c r="BE314" i="18"/>
  <c r="BE321" i="18"/>
  <c r="BE288" i="18"/>
  <c r="BE276" i="18"/>
  <c r="BE283" i="18"/>
  <c r="BE267" i="18"/>
  <c r="BE243" i="18"/>
  <c r="BE254" i="18"/>
  <c r="BE217" i="18"/>
  <c r="BE228" i="18"/>
  <c r="BE204" i="18"/>
  <c r="BE234" i="18"/>
  <c r="BE159" i="18"/>
  <c r="BE183" i="18"/>
  <c r="BE179" i="18"/>
  <c r="BE175" i="18"/>
  <c r="BE145" i="18"/>
  <c r="BE106" i="18"/>
  <c r="BE116" i="18"/>
  <c r="BE127" i="18"/>
  <c r="BE124" i="18"/>
  <c r="BE79" i="18"/>
  <c r="BE88" i="18"/>
  <c r="BE96" i="18"/>
  <c r="BE94" i="18"/>
  <c r="BE29" i="18"/>
  <c r="BE50" i="18"/>
  <c r="BE33" i="18"/>
  <c r="BE15" i="18"/>
  <c r="BE7" i="18"/>
  <c r="BE342" i="18"/>
  <c r="BE330" i="18"/>
  <c r="BE312" i="18"/>
  <c r="BE311" i="18"/>
  <c r="BE316" i="18"/>
  <c r="BE285" i="18"/>
  <c r="BE281" i="18"/>
  <c r="BE272" i="18"/>
  <c r="BE265" i="18"/>
  <c r="BE242" i="18"/>
  <c r="BE239" i="18"/>
  <c r="BE211" i="18"/>
  <c r="BE225" i="18"/>
  <c r="BE203" i="18"/>
  <c r="BE232" i="18"/>
  <c r="BE153" i="18"/>
  <c r="BE168" i="18"/>
  <c r="BE173" i="18"/>
  <c r="BE169" i="18"/>
  <c r="BE136" i="18"/>
  <c r="BE104" i="18"/>
  <c r="BE102" i="18"/>
  <c r="BE112" i="18"/>
  <c r="BE110" i="18"/>
  <c r="BE73" i="18"/>
  <c r="BE62" i="18"/>
  <c r="BE86" i="18"/>
  <c r="BE89" i="18"/>
  <c r="BE11" i="18"/>
  <c r="BE45" i="18"/>
  <c r="BE27" i="18"/>
  <c r="BE25" i="18"/>
  <c r="BE347" i="18"/>
  <c r="BE340" i="18"/>
  <c r="BE322" i="18"/>
  <c r="BE313" i="18"/>
  <c r="BE307" i="18"/>
  <c r="BE291" i="18"/>
  <c r="BE278" i="18"/>
  <c r="BE269" i="18"/>
  <c r="BE261" i="18"/>
  <c r="BE236" i="18"/>
  <c r="BE241" i="18"/>
  <c r="BE195" i="18"/>
  <c r="BE224" i="18"/>
  <c r="BE197" i="18"/>
  <c r="BE214" i="18"/>
  <c r="BE189" i="18"/>
  <c r="BE155" i="18"/>
  <c r="BE164" i="18"/>
  <c r="BE162" i="18"/>
  <c r="BE123" i="18"/>
  <c r="BE132" i="18"/>
  <c r="BE144" i="18"/>
  <c r="BE142" i="18"/>
  <c r="BE92" i="18"/>
  <c r="BE66" i="18"/>
  <c r="BE57" i="18"/>
  <c r="BE72" i="18"/>
  <c r="BE83" i="18"/>
  <c r="BE52" i="18"/>
  <c r="BE37" i="18"/>
  <c r="BE21" i="18"/>
  <c r="BE23" i="18"/>
  <c r="BE335" i="18"/>
  <c r="BE339" i="18"/>
  <c r="BE333" i="18"/>
  <c r="BE300" i="18"/>
  <c r="BE305" i="18"/>
  <c r="BE284" i="18"/>
  <c r="BE263" i="18"/>
  <c r="BE268" i="18"/>
  <c r="BE244" i="18"/>
  <c r="BE257" i="18"/>
  <c r="BE233" i="18"/>
  <c r="BE238" i="18"/>
  <c r="BE207" i="18"/>
  <c r="BE231" i="18"/>
  <c r="BE209" i="18"/>
  <c r="BE170" i="18"/>
  <c r="BE149" i="18"/>
  <c r="BE151" i="18"/>
  <c r="BE147" i="18"/>
  <c r="BE117" i="18"/>
  <c r="BE119" i="18"/>
  <c r="BE128" i="18"/>
  <c r="BE140" i="18"/>
  <c r="BE82" i="18"/>
  <c r="BE54" i="18"/>
  <c r="BE98" i="18"/>
  <c r="BE59" i="18"/>
  <c r="BE70" i="18"/>
  <c r="BE44" i="18"/>
  <c r="BE48" i="18"/>
  <c r="BE16" i="18"/>
  <c r="BE12" i="18"/>
  <c r="BE349" i="18"/>
  <c r="BE323" i="18"/>
  <c r="BE341" i="18"/>
  <c r="BE327" i="18"/>
  <c r="BE309" i="18"/>
  <c r="BE290" i="18"/>
  <c r="BE279" i="18"/>
  <c r="BE262" i="18"/>
  <c r="BE275" i="18"/>
  <c r="BE264" i="18"/>
  <c r="BE247" i="18"/>
  <c r="BE229" i="18"/>
  <c r="BE237" i="18"/>
  <c r="BE201" i="18"/>
  <c r="BE226" i="18"/>
  <c r="BE199" i="18"/>
  <c r="BE165" i="18"/>
  <c r="BE180" i="18"/>
  <c r="BE185" i="18"/>
  <c r="BE187" i="18"/>
  <c r="BE101" i="18"/>
  <c r="BE113" i="18"/>
  <c r="BE115" i="18"/>
  <c r="BE121" i="18"/>
  <c r="BE80" i="18"/>
  <c r="BE90" i="18"/>
  <c r="BE87" i="18"/>
  <c r="BE95" i="18"/>
  <c r="BE68" i="18"/>
  <c r="BE51" i="18"/>
  <c r="BE40" i="18"/>
  <c r="BE46" i="18"/>
  <c r="BE30" i="18"/>
  <c r="BE352" i="18"/>
  <c r="BE338" i="18"/>
  <c r="BE337" i="18"/>
  <c r="BE332" i="18"/>
  <c r="BE308" i="18"/>
  <c r="BE287" i="18"/>
  <c r="BE294" i="18"/>
  <c r="BE251" i="18"/>
  <c r="BE299" i="18"/>
  <c r="BE256" i="18"/>
  <c r="BE246" i="18"/>
  <c r="BE223" i="18"/>
  <c r="BE210" i="18"/>
  <c r="BE191" i="18"/>
  <c r="BE215" i="18"/>
  <c r="BE196" i="18"/>
  <c r="BE158" i="18"/>
  <c r="BE167" i="18"/>
  <c r="BE176" i="18"/>
  <c r="BE174" i="18"/>
  <c r="BE135" i="18"/>
  <c r="BE141" i="18"/>
  <c r="BE109" i="18"/>
  <c r="BE111" i="18"/>
  <c r="BE61" i="18"/>
  <c r="BE85" i="18"/>
  <c r="BE74" i="18"/>
  <c r="BE71" i="18"/>
  <c r="BE56" i="18"/>
  <c r="BE43" i="18"/>
  <c r="BE19" i="18"/>
  <c r="BE38" i="18"/>
  <c r="BE14" i="18"/>
  <c r="BE350" i="18"/>
  <c r="BE348" i="18"/>
  <c r="BE325" i="18"/>
  <c r="BE328" i="18"/>
  <c r="BE302" i="18"/>
  <c r="BE297" i="18"/>
  <c r="BE274" i="18"/>
  <c r="BE249" i="18"/>
  <c r="BE298" i="18"/>
  <c r="BE253" i="18"/>
  <c r="BE260" i="18"/>
  <c r="BE212" i="18"/>
  <c r="BE208" i="18"/>
  <c r="BE213" i="18"/>
  <c r="BE202" i="18"/>
  <c r="BE186" i="18"/>
  <c r="BE190" i="18"/>
  <c r="BE161" i="18"/>
  <c r="BE163" i="18"/>
  <c r="BE160" i="18"/>
  <c r="BE129" i="18"/>
  <c r="BE131" i="18"/>
  <c r="BE143" i="18"/>
  <c r="BE105" i="18"/>
  <c r="BE55" i="18"/>
  <c r="BE76" i="18"/>
  <c r="BE69" i="18"/>
  <c r="BE65" i="18"/>
  <c r="BE41" i="18"/>
  <c r="BE31" i="18"/>
  <c r="BE13" i="18"/>
  <c r="BE26" i="18"/>
  <c r="BE6" i="18"/>
  <c r="BE351" i="18"/>
  <c r="BE346" i="18"/>
  <c r="BE320" i="18"/>
  <c r="BE319" i="18"/>
  <c r="BE296" i="18"/>
  <c r="BE292" i="18"/>
  <c r="BE280" i="18"/>
  <c r="BE286" i="18"/>
  <c r="BE270" i="18"/>
  <c r="BE266" i="18"/>
  <c r="BE259" i="18"/>
  <c r="BE222" i="18"/>
  <c r="BE194" i="18"/>
  <c r="BE206" i="18"/>
  <c r="BE235" i="18"/>
  <c r="BE181" i="18"/>
  <c r="BE188" i="18"/>
  <c r="BE152" i="18"/>
  <c r="BE150" i="18"/>
  <c r="BE146" i="18"/>
  <c r="BE120" i="18"/>
  <c r="BE125" i="18"/>
  <c r="BE137" i="18"/>
  <c r="BE133" i="18"/>
  <c r="BE97" i="18"/>
  <c r="BE63" i="18"/>
  <c r="BE99" i="18"/>
  <c r="BE58" i="18"/>
  <c r="BE34" i="18"/>
  <c r="BE8" i="18"/>
  <c r="BE47" i="18"/>
  <c r="BE24" i="18"/>
  <c r="BE10" i="18"/>
  <c r="BQ348" i="18"/>
  <c r="BQ336" i="18"/>
  <c r="BQ334" i="18"/>
  <c r="BQ314" i="18"/>
  <c r="BQ322" i="18"/>
  <c r="BQ306" i="18"/>
  <c r="BQ294" i="18"/>
  <c r="BQ299" i="18"/>
  <c r="BQ285" i="18"/>
  <c r="BQ265" i="18"/>
  <c r="BQ277" i="18"/>
  <c r="BQ249" i="18"/>
  <c r="BQ239" i="18"/>
  <c r="BQ254" i="18"/>
  <c r="BQ218" i="18"/>
  <c r="BQ203" i="18"/>
  <c r="BQ200" i="18"/>
  <c r="BQ212" i="18"/>
  <c r="BQ220" i="18"/>
  <c r="BQ224" i="18"/>
  <c r="BQ164" i="18"/>
  <c r="BQ175" i="18"/>
  <c r="BQ172" i="18"/>
  <c r="BQ159" i="18"/>
  <c r="BQ183" i="18"/>
  <c r="BQ161" i="18"/>
  <c r="BQ100" i="18"/>
  <c r="BQ142" i="18"/>
  <c r="BQ124" i="18"/>
  <c r="BQ101" i="18"/>
  <c r="BQ132" i="18"/>
  <c r="BQ116" i="18"/>
  <c r="BQ96" i="18"/>
  <c r="BQ68" i="18"/>
  <c r="BQ97" i="18"/>
  <c r="BQ85" i="18"/>
  <c r="BQ353" i="18"/>
  <c r="BQ343" i="18"/>
  <c r="BQ332" i="18"/>
  <c r="BQ313" i="18"/>
  <c r="BQ316" i="18"/>
  <c r="BQ323" i="18"/>
  <c r="BQ308" i="18"/>
  <c r="BQ295" i="18"/>
  <c r="BQ303" i="18"/>
  <c r="BQ275" i="18"/>
  <c r="BQ274" i="18"/>
  <c r="BQ263" i="18"/>
  <c r="BQ253" i="18"/>
  <c r="BQ247" i="18"/>
  <c r="BQ236" i="18"/>
  <c r="BQ235" i="18"/>
  <c r="BQ227" i="18"/>
  <c r="BQ199" i="18"/>
  <c r="BQ217" i="18"/>
  <c r="BQ192" i="18"/>
  <c r="BQ191" i="18"/>
  <c r="BQ176" i="18"/>
  <c r="BQ147" i="18"/>
  <c r="BQ188" i="18"/>
  <c r="BQ170" i="18"/>
  <c r="BQ149" i="18"/>
  <c r="BQ130" i="18"/>
  <c r="BQ127" i="18"/>
  <c r="BQ111" i="18"/>
  <c r="BQ136" i="18"/>
  <c r="BQ120" i="18"/>
  <c r="BQ141" i="18"/>
  <c r="BQ87" i="18"/>
  <c r="BQ89" i="18"/>
  <c r="BQ80" i="18"/>
  <c r="BQ66" i="18"/>
  <c r="BQ88" i="18"/>
  <c r="BQ349" i="18"/>
  <c r="BQ350" i="18"/>
  <c r="BQ326" i="18"/>
  <c r="BQ324" i="18"/>
  <c r="BQ300" i="18"/>
  <c r="BQ279" i="18"/>
  <c r="BQ292" i="18"/>
  <c r="BQ255" i="18"/>
  <c r="BQ271" i="18"/>
  <c r="BQ240" i="18"/>
  <c r="BQ252" i="18"/>
  <c r="BQ204" i="18"/>
  <c r="BQ215" i="18"/>
  <c r="BQ198" i="18"/>
  <c r="BQ194" i="18"/>
  <c r="BQ173" i="18"/>
  <c r="BQ169" i="18"/>
  <c r="BQ190" i="18"/>
  <c r="BQ158" i="18"/>
  <c r="BQ154" i="18"/>
  <c r="BQ137" i="18"/>
  <c r="BQ139" i="18"/>
  <c r="BQ135" i="18"/>
  <c r="BQ103" i="18"/>
  <c r="BQ69" i="18"/>
  <c r="BQ71" i="18"/>
  <c r="BQ73" i="18"/>
  <c r="BQ345" i="18"/>
  <c r="BQ337" i="18"/>
  <c r="BQ346" i="18"/>
  <c r="BQ325" i="18"/>
  <c r="BQ320" i="18"/>
  <c r="BQ289" i="18"/>
  <c r="BQ288" i="18"/>
  <c r="BQ280" i="18"/>
  <c r="BQ262" i="18"/>
  <c r="BQ248" i="18"/>
  <c r="BQ243" i="18"/>
  <c r="BQ234" i="18"/>
  <c r="BQ202" i="18"/>
  <c r="BQ238" i="18"/>
  <c r="BQ229" i="18"/>
  <c r="BQ166" i="18"/>
  <c r="BQ162" i="18"/>
  <c r="BQ186" i="18"/>
  <c r="BQ156" i="18"/>
  <c r="BQ152" i="18"/>
  <c r="BQ114" i="18"/>
  <c r="BQ133" i="18"/>
  <c r="BQ129" i="18"/>
  <c r="BQ131" i="18"/>
  <c r="BQ92" i="18"/>
  <c r="BQ352" i="18"/>
  <c r="BQ340" i="18"/>
  <c r="BQ319" i="18"/>
  <c r="BQ317" i="18"/>
  <c r="BQ309" i="18"/>
  <c r="BQ297" i="18"/>
  <c r="BQ272" i="18"/>
  <c r="BQ281" i="18"/>
  <c r="BQ251" i="18"/>
  <c r="BQ241" i="18"/>
  <c r="BQ242" i="18"/>
  <c r="BQ232" i="18"/>
  <c r="BQ221" i="18"/>
  <c r="BQ222" i="18"/>
  <c r="BQ228" i="18"/>
  <c r="BQ151" i="18"/>
  <c r="BQ157" i="18"/>
  <c r="BQ181" i="18"/>
  <c r="BQ177" i="18"/>
  <c r="BQ144" i="18"/>
  <c r="BQ112" i="18"/>
  <c r="BQ110" i="18"/>
  <c r="BQ122" i="18"/>
  <c r="BQ125" i="18"/>
  <c r="BQ86" i="18"/>
  <c r="BQ82" i="18"/>
  <c r="BQ338" i="18"/>
  <c r="BQ328" i="18"/>
  <c r="BQ315" i="18"/>
  <c r="BQ312" i="18"/>
  <c r="BQ304" i="18"/>
  <c r="BQ310" i="18"/>
  <c r="BQ269" i="18"/>
  <c r="BQ286" i="18"/>
  <c r="BQ250" i="18"/>
  <c r="BQ266" i="18"/>
  <c r="BQ261" i="18"/>
  <c r="BQ216" i="18"/>
  <c r="BQ214" i="18"/>
  <c r="BQ211" i="18"/>
  <c r="BQ225" i="18"/>
  <c r="BQ185" i="18"/>
  <c r="BQ189" i="18"/>
  <c r="BQ171" i="18"/>
  <c r="BQ168" i="18"/>
  <c r="BQ128" i="18"/>
  <c r="BQ99" i="18"/>
  <c r="BQ108" i="18"/>
  <c r="BQ106" i="18"/>
  <c r="BQ118" i="18"/>
  <c r="BQ81" i="18"/>
  <c r="BQ67" i="18"/>
  <c r="BQ90" i="18"/>
  <c r="BQ347" i="18"/>
  <c r="BQ329" i="18"/>
  <c r="BQ311" i="18"/>
  <c r="BQ307" i="18"/>
  <c r="BQ302" i="18"/>
  <c r="BQ298" i="18"/>
  <c r="BQ268" i="18"/>
  <c r="BQ283" i="18"/>
  <c r="BQ264" i="18"/>
  <c r="BQ257" i="18"/>
  <c r="BQ244" i="18"/>
  <c r="BQ197" i="18"/>
  <c r="BQ209" i="18"/>
  <c r="BQ205" i="18"/>
  <c r="BQ219" i="18"/>
  <c r="BQ178" i="18"/>
  <c r="BQ187" i="18"/>
  <c r="BQ153" i="18"/>
  <c r="BQ155" i="18"/>
  <c r="BQ115" i="18"/>
  <c r="BQ140" i="18"/>
  <c r="BQ138" i="18"/>
  <c r="BQ104" i="18"/>
  <c r="BQ102" i="18"/>
  <c r="BQ72" i="18"/>
  <c r="BQ94" i="18"/>
  <c r="BQ78" i="18"/>
  <c r="BQ333" i="18"/>
  <c r="BQ335" i="18"/>
  <c r="BQ342" i="18"/>
  <c r="BQ305" i="18"/>
  <c r="BQ296" i="18"/>
  <c r="BQ290" i="18"/>
  <c r="BQ273" i="18"/>
  <c r="BQ282" i="18"/>
  <c r="BQ258" i="18"/>
  <c r="BQ246" i="18"/>
  <c r="BQ231" i="18"/>
  <c r="BQ233" i="18"/>
  <c r="BQ193" i="18"/>
  <c r="BQ195" i="18"/>
  <c r="BQ207" i="18"/>
  <c r="BQ163" i="18"/>
  <c r="BQ174" i="18"/>
  <c r="BQ196" i="18"/>
  <c r="BQ182" i="18"/>
  <c r="BQ109" i="18"/>
  <c r="BQ126" i="18"/>
  <c r="BQ123" i="18"/>
  <c r="BQ134" i="18"/>
  <c r="BQ98" i="18"/>
  <c r="BQ83" i="18"/>
  <c r="BQ76" i="18"/>
  <c r="BQ351" i="18"/>
  <c r="BQ327" i="18"/>
  <c r="BQ331" i="18"/>
  <c r="BQ321" i="18"/>
  <c r="BQ301" i="18"/>
  <c r="BQ291" i="18"/>
  <c r="BQ287" i="18"/>
  <c r="BQ270" i="18"/>
  <c r="BQ276" i="18"/>
  <c r="BQ256" i="18"/>
  <c r="BQ260" i="18"/>
  <c r="BQ213" i="18"/>
  <c r="BQ230" i="18"/>
  <c r="BQ237" i="18"/>
  <c r="BQ210" i="18"/>
  <c r="BQ201" i="18"/>
  <c r="BQ150" i="18"/>
  <c r="BQ160" i="18"/>
  <c r="BQ184" i="18"/>
  <c r="BQ180" i="18"/>
  <c r="BQ145" i="18"/>
  <c r="BQ121" i="18"/>
  <c r="BQ117" i="18"/>
  <c r="BQ119" i="18"/>
  <c r="BQ93" i="18"/>
  <c r="BQ95" i="18"/>
  <c r="BQ77" i="18"/>
  <c r="BQ91" i="18"/>
  <c r="BQ344" i="18"/>
  <c r="BQ339" i="18"/>
  <c r="BQ330" i="18"/>
  <c r="BQ341" i="18"/>
  <c r="BQ318" i="18"/>
  <c r="BQ284" i="18"/>
  <c r="BQ293" i="18"/>
  <c r="BQ267" i="18"/>
  <c r="BQ278" i="18"/>
  <c r="BQ245" i="18"/>
  <c r="BQ259" i="18"/>
  <c r="BQ206" i="18"/>
  <c r="BQ226" i="18"/>
  <c r="BQ223" i="18"/>
  <c r="BQ208" i="18"/>
  <c r="BQ179" i="18"/>
  <c r="BQ148" i="18"/>
  <c r="BQ146" i="18"/>
  <c r="BQ165" i="18"/>
  <c r="BQ167" i="18"/>
  <c r="BQ143" i="18"/>
  <c r="BQ105" i="18"/>
  <c r="BQ107" i="18"/>
  <c r="BQ113" i="18"/>
  <c r="BQ74" i="18"/>
  <c r="BQ84" i="18"/>
  <c r="BQ70" i="18"/>
  <c r="BQ79" i="18"/>
  <c r="BQ75" i="18"/>
  <c r="AU350" i="18"/>
  <c r="W349" i="10" s="1"/>
  <c r="AU334" i="18"/>
  <c r="W333" i="10" s="1"/>
  <c r="AU301" i="18"/>
  <c r="W300" i="10" s="1"/>
  <c r="AU297" i="18"/>
  <c r="W296" i="10" s="1"/>
  <c r="AU285" i="18"/>
  <c r="W284" i="10" s="1"/>
  <c r="AU294" i="18"/>
  <c r="W293" i="10" s="1"/>
  <c r="AU274" i="18"/>
  <c r="W273" i="10" s="1"/>
  <c r="AU278" i="18"/>
  <c r="W277" i="10" s="1"/>
  <c r="AU262" i="18"/>
  <c r="W261" i="10" s="1"/>
  <c r="AU256" i="18"/>
  <c r="W255" i="10" s="1"/>
  <c r="AU213" i="18"/>
  <c r="W212" i="10" s="1"/>
  <c r="AU226" i="18"/>
  <c r="W225" i="10" s="1"/>
  <c r="AU181" i="18"/>
  <c r="W180" i="10" s="1"/>
  <c r="AU196" i="18"/>
  <c r="W195" i="10" s="1"/>
  <c r="AU180" i="18"/>
  <c r="W179" i="10" s="1"/>
  <c r="AU145" i="18"/>
  <c r="W144" i="10" s="1"/>
  <c r="AU117" i="18"/>
  <c r="W116" i="10" s="1"/>
  <c r="AU141" i="18"/>
  <c r="W140" i="10" s="1"/>
  <c r="AU108" i="18"/>
  <c r="W107" i="10" s="1"/>
  <c r="AU61" i="18"/>
  <c r="W60" i="10" s="1"/>
  <c r="AU85" i="18"/>
  <c r="W84" i="10" s="1"/>
  <c r="AU81" i="18"/>
  <c r="W80" i="10" s="1"/>
  <c r="AU342" i="18"/>
  <c r="W341" i="10" s="1"/>
  <c r="AU314" i="18"/>
  <c r="W313" i="10" s="1"/>
  <c r="AU310" i="18"/>
  <c r="W309" i="10" s="1"/>
  <c r="AU286" i="18"/>
  <c r="W285" i="10" s="1"/>
  <c r="AU254" i="18"/>
  <c r="W253" i="10" s="1"/>
  <c r="AU246" i="18"/>
  <c r="W245" i="10" s="1"/>
  <c r="AU230" i="18"/>
  <c r="W229" i="10" s="1"/>
  <c r="AU237" i="18"/>
  <c r="W236" i="10" s="1"/>
  <c r="AU164" i="18"/>
  <c r="W163" i="10" s="1"/>
  <c r="AU161" i="18"/>
  <c r="W160" i="10" s="1"/>
  <c r="AU184" i="18"/>
  <c r="W183" i="10" s="1"/>
  <c r="AU157" i="18"/>
  <c r="W156" i="10" s="1"/>
  <c r="AU100" i="18"/>
  <c r="W99" i="10" s="1"/>
  <c r="AU124" i="18"/>
  <c r="W123" i="10" s="1"/>
  <c r="AU97" i="18"/>
  <c r="W96" i="10" s="1"/>
  <c r="AU72" i="18"/>
  <c r="W71" i="10" s="1"/>
  <c r="AU93" i="18"/>
  <c r="W92" i="10" s="1"/>
  <c r="AU64" i="18"/>
  <c r="W63" i="10" s="1"/>
  <c r="AU88" i="18"/>
  <c r="W87" i="10" s="1"/>
  <c r="AU29" i="18"/>
  <c r="W28" i="10" s="1"/>
  <c r="AU282" i="18"/>
  <c r="W281" i="10" s="1"/>
  <c r="AU200" i="18"/>
  <c r="W199" i="10" s="1"/>
  <c r="AU221" i="18"/>
  <c r="W220" i="10" s="1"/>
  <c r="AU165" i="18"/>
  <c r="W164" i="10" s="1"/>
  <c r="AU160" i="18"/>
  <c r="W159" i="10" s="1"/>
  <c r="AU137" i="18"/>
  <c r="W136" i="10" s="1"/>
  <c r="AU77" i="18"/>
  <c r="W76" i="10" s="1"/>
  <c r="AU40" i="18"/>
  <c r="W39" i="10" s="1"/>
  <c r="AU24" i="18"/>
  <c r="W23" i="10" s="1"/>
  <c r="AU13" i="18"/>
  <c r="W12" i="10" s="1"/>
  <c r="AU32" i="18"/>
  <c r="W31" i="10" s="1"/>
  <c r="AU12" i="18"/>
  <c r="W11" i="10" s="1"/>
  <c r="AU225" i="18"/>
  <c r="W224" i="10" s="1"/>
  <c r="AU239" i="18"/>
  <c r="W238" i="10" s="1"/>
  <c r="AU50" i="18"/>
  <c r="W49" i="10" s="1"/>
  <c r="AU178" i="18"/>
  <c r="W177" i="10" s="1"/>
  <c r="AU95" i="18"/>
  <c r="W94" i="10" s="1"/>
  <c r="AU265" i="18"/>
  <c r="W264" i="10" s="1"/>
  <c r="AU110" i="18"/>
  <c r="W109" i="10" s="1"/>
  <c r="AU123" i="18"/>
  <c r="W122" i="10" s="1"/>
  <c r="AU311" i="18"/>
  <c r="W310" i="10" s="1"/>
  <c r="AU299" i="18"/>
  <c r="W298" i="10" s="1"/>
  <c r="AU26" i="18"/>
  <c r="W25" i="10" s="1"/>
  <c r="AU154" i="18"/>
  <c r="W153" i="10" s="1"/>
  <c r="AU51" i="18"/>
  <c r="W50" i="10" s="1"/>
  <c r="AU99" i="18"/>
  <c r="W98" i="10" s="1"/>
  <c r="AU71" i="18"/>
  <c r="W70" i="10" s="1"/>
  <c r="AU151" i="18"/>
  <c r="W150" i="10" s="1"/>
  <c r="AU343" i="18"/>
  <c r="W342" i="10" s="1"/>
  <c r="AU6" i="18"/>
  <c r="W5" i="10" s="1"/>
  <c r="AU134" i="18"/>
  <c r="W133" i="10" s="1"/>
  <c r="AU187" i="18"/>
  <c r="W186" i="10" s="1"/>
  <c r="AU346" i="18"/>
  <c r="W345" i="10" s="1"/>
  <c r="AU318" i="18"/>
  <c r="W317" i="10" s="1"/>
  <c r="AU304" i="18"/>
  <c r="W303" i="10" s="1"/>
  <c r="AU302" i="18"/>
  <c r="W301" i="10" s="1"/>
  <c r="AU269" i="18"/>
  <c r="W268" i="10" s="1"/>
  <c r="AU270" i="18"/>
  <c r="W269" i="10" s="1"/>
  <c r="AU253" i="18"/>
  <c r="W252" i="10" s="1"/>
  <c r="AU204" i="18"/>
  <c r="W203" i="10" s="1"/>
  <c r="AU205" i="18"/>
  <c r="W204" i="10" s="1"/>
  <c r="AU208" i="18"/>
  <c r="W207" i="10" s="1"/>
  <c r="AU209" i="18"/>
  <c r="W208" i="10" s="1"/>
  <c r="AU156" i="18"/>
  <c r="W155" i="10" s="1"/>
  <c r="AU144" i="18"/>
  <c r="W143" i="10" s="1"/>
  <c r="AU101" i="18"/>
  <c r="W100" i="10" s="1"/>
  <c r="AU132" i="18"/>
  <c r="W131" i="10" s="1"/>
  <c r="AU80" i="18"/>
  <c r="W79" i="10" s="1"/>
  <c r="AU76" i="18"/>
  <c r="W75" i="10" s="1"/>
  <c r="AU52" i="18"/>
  <c r="W51" i="10" s="1"/>
  <c r="AU9" i="18"/>
  <c r="W8" i="10" s="1"/>
  <c r="AU98" i="18"/>
  <c r="W97" i="10" s="1"/>
  <c r="AU236" i="18"/>
  <c r="W235" i="10" s="1"/>
  <c r="AU276" i="18"/>
  <c r="W275" i="10" s="1"/>
  <c r="AU47" i="18"/>
  <c r="W46" i="10" s="1"/>
  <c r="AU30" i="18"/>
  <c r="W29" i="10" s="1"/>
  <c r="AU158" i="18"/>
  <c r="W157" i="10" s="1"/>
  <c r="AU259" i="18"/>
  <c r="W258" i="10" s="1"/>
  <c r="AU277" i="18"/>
  <c r="W276" i="10" s="1"/>
  <c r="AU27" i="18"/>
  <c r="W26" i="10" s="1"/>
  <c r="AU337" i="18"/>
  <c r="W336" i="10" s="1"/>
  <c r="AU74" i="18"/>
  <c r="W73" i="10" s="1"/>
  <c r="AU202" i="18"/>
  <c r="W201" i="10" s="1"/>
  <c r="AU293" i="18"/>
  <c r="W292" i="10" s="1"/>
  <c r="AU260" i="18"/>
  <c r="W259" i="10" s="1"/>
  <c r="AU223" i="18"/>
  <c r="W222" i="10" s="1"/>
  <c r="AU54" i="18"/>
  <c r="W53" i="10" s="1"/>
  <c r="AU182" i="18"/>
  <c r="W181" i="10" s="1"/>
  <c r="AU91" i="18"/>
  <c r="W90" i="10" s="1"/>
  <c r="AU135" i="18"/>
  <c r="W134" i="10" s="1"/>
  <c r="AU211" i="18"/>
  <c r="W210" i="10" s="1"/>
  <c r="AU332" i="18"/>
  <c r="W331" i="10" s="1"/>
  <c r="AU326" i="18"/>
  <c r="W325" i="10" s="1"/>
  <c r="AU272" i="18"/>
  <c r="W271" i="10" s="1"/>
  <c r="AU266" i="18"/>
  <c r="W265" i="10" s="1"/>
  <c r="AU242" i="18"/>
  <c r="W241" i="10" s="1"/>
  <c r="AU240" i="18"/>
  <c r="W239" i="10" s="1"/>
  <c r="AU250" i="18"/>
  <c r="W249" i="10" s="1"/>
  <c r="AU224" i="18"/>
  <c r="W223" i="10" s="1"/>
  <c r="AU153" i="18"/>
  <c r="W152" i="10" s="1"/>
  <c r="AU148" i="18"/>
  <c r="W147" i="10" s="1"/>
  <c r="AU149" i="18"/>
  <c r="W148" i="10" s="1"/>
  <c r="AU189" i="18"/>
  <c r="W188" i="10" s="1"/>
  <c r="AU140" i="18"/>
  <c r="W139" i="10" s="1"/>
  <c r="AU136" i="18"/>
  <c r="W135" i="10" s="1"/>
  <c r="AU116" i="18"/>
  <c r="W115" i="10" s="1"/>
  <c r="AU68" i="18"/>
  <c r="W67" i="10" s="1"/>
  <c r="AU28" i="18"/>
  <c r="W27" i="10" s="1"/>
  <c r="AU17" i="18"/>
  <c r="W16" i="10" s="1"/>
  <c r="AU8" i="18"/>
  <c r="W7" i="10" s="1"/>
  <c r="AU257" i="18"/>
  <c r="W256" i="10" s="1"/>
  <c r="AU18" i="18"/>
  <c r="W17" i="10" s="1"/>
  <c r="AU146" i="18"/>
  <c r="W145" i="10" s="1"/>
  <c r="AU232" i="18"/>
  <c r="W231" i="10" s="1"/>
  <c r="AU75" i="18"/>
  <c r="W74" i="10" s="1"/>
  <c r="AU353" i="18"/>
  <c r="W352" i="10" s="1"/>
  <c r="AU78" i="18"/>
  <c r="W77" i="10" s="1"/>
  <c r="AU206" i="18"/>
  <c r="W205" i="10" s="1"/>
  <c r="AU207" i="18"/>
  <c r="W206" i="10" s="1"/>
  <c r="AU107" i="18"/>
  <c r="W106" i="10" s="1"/>
  <c r="AU122" i="18"/>
  <c r="W121" i="10" s="1"/>
  <c r="AU39" i="18"/>
  <c r="W38" i="10" s="1"/>
  <c r="AU247" i="18"/>
  <c r="W246" i="10" s="1"/>
  <c r="AU102" i="18"/>
  <c r="W101" i="10" s="1"/>
  <c r="AU19" i="18"/>
  <c r="W18" i="10" s="1"/>
  <c r="AU348" i="18"/>
  <c r="W347" i="10" s="1"/>
  <c r="AU329" i="18"/>
  <c r="W328" i="10" s="1"/>
  <c r="AU330" i="18"/>
  <c r="W329" i="10" s="1"/>
  <c r="AU306" i="18"/>
  <c r="W305" i="10" s="1"/>
  <c r="AU298" i="18"/>
  <c r="W297" i="10" s="1"/>
  <c r="AU234" i="18"/>
  <c r="W233" i="10" s="1"/>
  <c r="AU193" i="18"/>
  <c r="W192" i="10" s="1"/>
  <c r="AU185" i="18"/>
  <c r="W184" i="10" s="1"/>
  <c r="AU125" i="18"/>
  <c r="W124" i="10" s="1"/>
  <c r="AU120" i="18"/>
  <c r="W119" i="10" s="1"/>
  <c r="AU121" i="18"/>
  <c r="W120" i="10" s="1"/>
  <c r="AU60" i="18"/>
  <c r="W59" i="10" s="1"/>
  <c r="AU73" i="18"/>
  <c r="W72" i="10" s="1"/>
  <c r="AU57" i="18"/>
  <c r="W56" i="10" s="1"/>
  <c r="AU69" i="18"/>
  <c r="W68" i="10" s="1"/>
  <c r="AU65" i="18"/>
  <c r="W64" i="10" s="1"/>
  <c r="AU21" i="18"/>
  <c r="W20" i="10" s="1"/>
  <c r="AU66" i="18"/>
  <c r="W65" i="10" s="1"/>
  <c r="AU194" i="18"/>
  <c r="W193" i="10" s="1"/>
  <c r="AU323" i="18"/>
  <c r="W322" i="10" s="1"/>
  <c r="AU163" i="18"/>
  <c r="W162" i="10" s="1"/>
  <c r="AU308" i="18"/>
  <c r="W307" i="10" s="1"/>
  <c r="AU126" i="18"/>
  <c r="W125" i="10" s="1"/>
  <c r="AU339" i="18"/>
  <c r="W338" i="10" s="1"/>
  <c r="AU59" i="18"/>
  <c r="W58" i="10" s="1"/>
  <c r="AU131" i="18"/>
  <c r="W130" i="10" s="1"/>
  <c r="AU313" i="18"/>
  <c r="W312" i="10" s="1"/>
  <c r="AU255" i="18"/>
  <c r="W254" i="10" s="1"/>
  <c r="AU241" i="18"/>
  <c r="W240" i="10" s="1"/>
  <c r="AU42" i="18"/>
  <c r="W41" i="10" s="1"/>
  <c r="AU170" i="18"/>
  <c r="W169" i="10" s="1"/>
  <c r="AU292" i="18"/>
  <c r="W291" i="10" s="1"/>
  <c r="AU159" i="18"/>
  <c r="W158" i="10" s="1"/>
  <c r="AU233" i="18"/>
  <c r="W232" i="10" s="1"/>
  <c r="AU279" i="18"/>
  <c r="W278" i="10" s="1"/>
  <c r="AU22" i="18"/>
  <c r="W21" i="10" s="1"/>
  <c r="AU150" i="18"/>
  <c r="W149" i="10" s="1"/>
  <c r="AU245" i="18"/>
  <c r="W244" i="10" s="1"/>
  <c r="AU195" i="18"/>
  <c r="W194" i="10" s="1"/>
  <c r="AU103" i="18"/>
  <c r="W102" i="10" s="1"/>
  <c r="AU352" i="18"/>
  <c r="W351" i="10" s="1"/>
  <c r="AU349" i="18"/>
  <c r="W348" i="10" s="1"/>
  <c r="AU322" i="18"/>
  <c r="W321" i="10" s="1"/>
  <c r="AU300" i="18"/>
  <c r="W299" i="10" s="1"/>
  <c r="AU192" i="18"/>
  <c r="W191" i="10" s="1"/>
  <c r="AU188" i="18"/>
  <c r="W187" i="10" s="1"/>
  <c r="AU128" i="18"/>
  <c r="W127" i="10" s="1"/>
  <c r="AU129" i="18"/>
  <c r="W128" i="10" s="1"/>
  <c r="AU56" i="18"/>
  <c r="W55" i="10" s="1"/>
  <c r="AU53" i="18"/>
  <c r="W52" i="10" s="1"/>
  <c r="AU36" i="18"/>
  <c r="W35" i="10" s="1"/>
  <c r="AU44" i="18"/>
  <c r="W43" i="10" s="1"/>
  <c r="AU25" i="18"/>
  <c r="W24" i="10" s="1"/>
  <c r="AU289" i="18"/>
  <c r="W288" i="10" s="1"/>
  <c r="AU114" i="18"/>
  <c r="W113" i="10" s="1"/>
  <c r="AU249" i="18"/>
  <c r="W248" i="10" s="1"/>
  <c r="AU222" i="18"/>
  <c r="W221" i="10" s="1"/>
  <c r="AU325" i="18"/>
  <c r="W324" i="10" s="1"/>
  <c r="AU147" i="18"/>
  <c r="W146" i="10" s="1"/>
  <c r="AU46" i="18"/>
  <c r="W45" i="10" s="1"/>
  <c r="AU174" i="18"/>
  <c r="W173" i="10" s="1"/>
  <c r="AU191" i="18"/>
  <c r="W190" i="10" s="1"/>
  <c r="AU175" i="18"/>
  <c r="W174" i="10" s="1"/>
  <c r="AU303" i="18"/>
  <c r="W302" i="10" s="1"/>
  <c r="AU90" i="18"/>
  <c r="W89" i="10" s="1"/>
  <c r="AU218" i="18"/>
  <c r="W217" i="10" s="1"/>
  <c r="AU328" i="18"/>
  <c r="W327" i="10" s="1"/>
  <c r="AU268" i="18"/>
  <c r="W267" i="10" s="1"/>
  <c r="AU275" i="18"/>
  <c r="W274" i="10" s="1"/>
  <c r="AU70" i="18"/>
  <c r="W69" i="10" s="1"/>
  <c r="AU198" i="18"/>
  <c r="W197" i="10" s="1"/>
  <c r="AU143" i="18"/>
  <c r="W142" i="10" s="1"/>
  <c r="AU319" i="18"/>
  <c r="W318" i="10" s="1"/>
  <c r="AU333" i="18"/>
  <c r="W332" i="10" s="1"/>
  <c r="AU317" i="18"/>
  <c r="W316" i="10" s="1"/>
  <c r="AU320" i="18"/>
  <c r="W319" i="10" s="1"/>
  <c r="AU212" i="18"/>
  <c r="W211" i="10" s="1"/>
  <c r="AU197" i="18"/>
  <c r="W196" i="10" s="1"/>
  <c r="AU172" i="18"/>
  <c r="W171" i="10" s="1"/>
  <c r="AU169" i="18"/>
  <c r="W168" i="10" s="1"/>
  <c r="AU105" i="18"/>
  <c r="W104" i="10" s="1"/>
  <c r="AU89" i="18"/>
  <c r="W88" i="10" s="1"/>
  <c r="AU49" i="18"/>
  <c r="W48" i="10" s="1"/>
  <c r="AU45" i="18"/>
  <c r="W44" i="10" s="1"/>
  <c r="AU34" i="18"/>
  <c r="W33" i="10" s="1"/>
  <c r="AU162" i="18"/>
  <c r="W161" i="10" s="1"/>
  <c r="AU261" i="18"/>
  <c r="W260" i="10" s="1"/>
  <c r="AU43" i="18"/>
  <c r="W42" i="10" s="1"/>
  <c r="AU83" i="18"/>
  <c r="W82" i="10" s="1"/>
  <c r="AU340" i="18"/>
  <c r="W339" i="10" s="1"/>
  <c r="AU67" i="18"/>
  <c r="W66" i="10" s="1"/>
  <c r="AU215" i="18"/>
  <c r="W214" i="10" s="1"/>
  <c r="AU94" i="18"/>
  <c r="W93" i="10" s="1"/>
  <c r="AU335" i="18"/>
  <c r="W334" i="10" s="1"/>
  <c r="AU115" i="18"/>
  <c r="W114" i="10" s="1"/>
  <c r="AU273" i="18"/>
  <c r="W272" i="10" s="1"/>
  <c r="AU10" i="18"/>
  <c r="W9" i="10" s="1"/>
  <c r="AU138" i="18"/>
  <c r="W137" i="10" s="1"/>
  <c r="AU79" i="18"/>
  <c r="W78" i="10" s="1"/>
  <c r="AU167" i="18"/>
  <c r="W166" i="10" s="1"/>
  <c r="AU324" i="18"/>
  <c r="W323" i="10" s="1"/>
  <c r="AU291" i="18"/>
  <c r="W290" i="10" s="1"/>
  <c r="AU63" i="18"/>
  <c r="W62" i="10" s="1"/>
  <c r="AU316" i="18"/>
  <c r="W315" i="10" s="1"/>
  <c r="AU118" i="18"/>
  <c r="W117" i="10" s="1"/>
  <c r="AU280" i="18"/>
  <c r="W279" i="10" s="1"/>
  <c r="AU31" i="18"/>
  <c r="W30" i="10" s="1"/>
  <c r="AU315" i="18"/>
  <c r="W314" i="10" s="1"/>
  <c r="AU338" i="18"/>
  <c r="W337" i="10" s="1"/>
  <c r="AU288" i="18"/>
  <c r="W287" i="10" s="1"/>
  <c r="AU258" i="18"/>
  <c r="W257" i="10" s="1"/>
  <c r="AU217" i="18"/>
  <c r="W216" i="10" s="1"/>
  <c r="AU220" i="18"/>
  <c r="W219" i="10" s="1"/>
  <c r="AU176" i="18"/>
  <c r="W175" i="10" s="1"/>
  <c r="AU177" i="18"/>
  <c r="W176" i="10" s="1"/>
  <c r="AU168" i="18"/>
  <c r="W167" i="10" s="1"/>
  <c r="AU112" i="18"/>
  <c r="W111" i="10" s="1"/>
  <c r="AU113" i="18"/>
  <c r="W112" i="10" s="1"/>
  <c r="AU109" i="18"/>
  <c r="W108" i="10" s="1"/>
  <c r="AU104" i="18"/>
  <c r="W103" i="10" s="1"/>
  <c r="AU96" i="18"/>
  <c r="W95" i="10" s="1"/>
  <c r="AU92" i="18"/>
  <c r="W91" i="10" s="1"/>
  <c r="AU48" i="18"/>
  <c r="W47" i="10" s="1"/>
  <c r="AU37" i="18"/>
  <c r="W36" i="10" s="1"/>
  <c r="AU20" i="18"/>
  <c r="W19" i="10" s="1"/>
  <c r="AU321" i="18"/>
  <c r="W320" i="10" s="1"/>
  <c r="AU82" i="18"/>
  <c r="W81" i="10" s="1"/>
  <c r="AU210" i="18"/>
  <c r="W209" i="10" s="1"/>
  <c r="AU287" i="18"/>
  <c r="W286" i="10" s="1"/>
  <c r="AU248" i="18"/>
  <c r="W247" i="10" s="1"/>
  <c r="AU35" i="18"/>
  <c r="W34" i="10" s="1"/>
  <c r="AU14" i="18"/>
  <c r="W13" i="10" s="1"/>
  <c r="AU142" i="18"/>
  <c r="W141" i="10" s="1"/>
  <c r="AU15" i="18"/>
  <c r="W14" i="10" s="1"/>
  <c r="AU139" i="18"/>
  <c r="W138" i="10" s="1"/>
  <c r="AU252" i="18"/>
  <c r="W251" i="10" s="1"/>
  <c r="AU351" i="18"/>
  <c r="W350" i="10" s="1"/>
  <c r="AU264" i="18"/>
  <c r="W263" i="10" s="1"/>
  <c r="AU7" i="18"/>
  <c r="W6" i="10" s="1"/>
  <c r="AU87" i="18"/>
  <c r="W86" i="10" s="1"/>
  <c r="AU235" i="18"/>
  <c r="W234" i="10" s="1"/>
  <c r="AU58" i="18"/>
  <c r="W57" i="10" s="1"/>
  <c r="AU186" i="18"/>
  <c r="W185" i="10" s="1"/>
  <c r="AU327" i="18"/>
  <c r="W326" i="10" s="1"/>
  <c r="AU271" i="18"/>
  <c r="W270" i="10" s="1"/>
  <c r="AU38" i="18"/>
  <c r="W37" i="10" s="1"/>
  <c r="AU166" i="18"/>
  <c r="W165" i="10" s="1"/>
  <c r="AU127" i="18"/>
  <c r="W126" i="10" s="1"/>
  <c r="AU203" i="18"/>
  <c r="W202" i="10" s="1"/>
  <c r="AU331" i="18"/>
  <c r="W330" i="10" s="1"/>
  <c r="AU336" i="18"/>
  <c r="W335" i="10" s="1"/>
  <c r="AU290" i="18"/>
  <c r="W289" i="10" s="1"/>
  <c r="AU238" i="18"/>
  <c r="W237" i="10" s="1"/>
  <c r="AU216" i="18"/>
  <c r="W215" i="10" s="1"/>
  <c r="AU201" i="18"/>
  <c r="W200" i="10" s="1"/>
  <c r="AU173" i="18"/>
  <c r="W172" i="10" s="1"/>
  <c r="AU152" i="18"/>
  <c r="W151" i="10" s="1"/>
  <c r="AU133" i="18"/>
  <c r="W132" i="10" s="1"/>
  <c r="AU84" i="18"/>
  <c r="W83" i="10" s="1"/>
  <c r="AU41" i="18"/>
  <c r="W40" i="10" s="1"/>
  <c r="AU33" i="18"/>
  <c r="W32" i="10" s="1"/>
  <c r="AU16" i="18"/>
  <c r="W15" i="10" s="1"/>
  <c r="AU130" i="18"/>
  <c r="W129" i="10" s="1"/>
  <c r="AU283" i="18"/>
  <c r="W282" i="10" s="1"/>
  <c r="AU244" i="18"/>
  <c r="W243" i="10" s="1"/>
  <c r="AU243" i="18"/>
  <c r="W242" i="10" s="1"/>
  <c r="AU155" i="18"/>
  <c r="W154" i="10" s="1"/>
  <c r="AU263" i="18"/>
  <c r="W262" i="10" s="1"/>
  <c r="AU62" i="18"/>
  <c r="W61" i="10" s="1"/>
  <c r="AU190" i="18"/>
  <c r="W189" i="10" s="1"/>
  <c r="AU312" i="18"/>
  <c r="W311" i="10" s="1"/>
  <c r="AU199" i="18"/>
  <c r="W198" i="10" s="1"/>
  <c r="AU251" i="18"/>
  <c r="W250" i="10" s="1"/>
  <c r="AU183" i="18"/>
  <c r="W182" i="10" s="1"/>
  <c r="AU295" i="18"/>
  <c r="W294" i="10" s="1"/>
  <c r="AU305" i="18"/>
  <c r="W304" i="10" s="1"/>
  <c r="AU106" i="18"/>
  <c r="W105" i="10" s="1"/>
  <c r="AU341" i="18"/>
  <c r="W340" i="10" s="1"/>
  <c r="AU219" i="18"/>
  <c r="W218" i="10" s="1"/>
  <c r="AU281" i="18"/>
  <c r="W280" i="10" s="1"/>
  <c r="AU228" i="18"/>
  <c r="W227" i="10" s="1"/>
  <c r="AU229" i="18"/>
  <c r="W228" i="10" s="1"/>
  <c r="AU267" i="18"/>
  <c r="W266" i="10" s="1"/>
  <c r="AU86" i="18"/>
  <c r="W85" i="10" s="1"/>
  <c r="AU214" i="18"/>
  <c r="W213" i="10" s="1"/>
  <c r="AU11" i="18"/>
  <c r="W10" i="10" s="1"/>
  <c r="AU111" i="18"/>
  <c r="W110" i="10" s="1"/>
  <c r="AU179" i="18"/>
  <c r="W178" i="10" s="1"/>
  <c r="AU344" i="18"/>
  <c r="W343" i="10" s="1"/>
  <c r="AU347" i="18"/>
  <c r="W346" i="10" s="1"/>
  <c r="AU227" i="18"/>
  <c r="W226" i="10" s="1"/>
  <c r="AU55" i="18"/>
  <c r="W54" i="10" s="1"/>
  <c r="AU119" i="18"/>
  <c r="W118" i="10" s="1"/>
  <c r="AU345" i="18"/>
  <c r="W344" i="10" s="1"/>
  <c r="AU307" i="18"/>
  <c r="W306" i="10" s="1"/>
  <c r="AU231" i="18"/>
  <c r="W230" i="10" s="1"/>
  <c r="AU296" i="18"/>
  <c r="W295" i="10" s="1"/>
  <c r="AU171" i="18"/>
  <c r="W170" i="10" s="1"/>
  <c r="AU284" i="18"/>
  <c r="W283" i="10" s="1"/>
  <c r="AU309" i="18"/>
  <c r="W308" i="10" s="1"/>
  <c r="AU23" i="18"/>
  <c r="W22" i="10" s="1"/>
  <c r="BZ341" i="18"/>
  <c r="BZ346" i="18"/>
  <c r="BZ322" i="18"/>
  <c r="BZ326" i="18"/>
  <c r="BZ320" i="18"/>
  <c r="BZ295" i="18"/>
  <c r="BZ302" i="18"/>
  <c r="BZ288" i="18"/>
  <c r="BZ282" i="18"/>
  <c r="BZ274" i="18"/>
  <c r="BZ269" i="18"/>
  <c r="BZ256" i="18"/>
  <c r="BZ267" i="18"/>
  <c r="BZ246" i="18"/>
  <c r="BZ234"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47" i="18"/>
  <c r="BZ344" i="18"/>
  <c r="BZ339" i="18"/>
  <c r="BZ311" i="18"/>
  <c r="BZ328" i="18"/>
  <c r="BZ313" i="18"/>
  <c r="BZ306" i="18"/>
  <c r="BZ299" i="18"/>
  <c r="BZ275" i="18"/>
  <c r="BZ298" i="18"/>
  <c r="BZ278" i="18"/>
  <c r="BZ244" i="18"/>
  <c r="BZ239" i="18"/>
  <c r="BZ238" i="18"/>
  <c r="BZ259" i="18"/>
  <c r="BZ216" i="18"/>
  <c r="BZ214" i="18"/>
  <c r="BZ196" i="18"/>
  <c r="BZ220" i="18"/>
  <c r="BZ201" i="18"/>
  <c r="BZ188" i="18"/>
  <c r="BZ169" i="18"/>
  <c r="BZ146" i="18"/>
  <c r="BZ184" i="18"/>
  <c r="BZ168" i="18"/>
  <c r="BZ154" i="18"/>
  <c r="BZ143" i="18"/>
  <c r="BZ126" i="18"/>
  <c r="BZ108" i="18"/>
  <c r="BZ129" i="18"/>
  <c r="BZ113" i="18"/>
  <c r="BZ144" i="18"/>
  <c r="BZ81" i="18"/>
  <c r="BZ53" i="18"/>
  <c r="BZ92" i="18"/>
  <c r="BZ79" i="18"/>
  <c r="BZ76" i="18"/>
  <c r="BZ87" i="18"/>
  <c r="BZ27" i="18"/>
  <c r="BZ23" i="18"/>
  <c r="BZ32" i="18"/>
  <c r="BZ42" i="18"/>
  <c r="BZ28" i="18"/>
  <c r="BZ6" i="18"/>
  <c r="BZ353" i="18"/>
  <c r="BZ324" i="18"/>
  <c r="BZ319" i="18"/>
  <c r="BZ332" i="18"/>
  <c r="BZ301" i="18"/>
  <c r="BZ296" i="18"/>
  <c r="BZ281" i="18"/>
  <c r="BZ290" i="18"/>
  <c r="BZ268" i="18"/>
  <c r="BZ250" i="18"/>
  <c r="BZ249" i="18"/>
  <c r="BZ232" i="18"/>
  <c r="BZ221" i="18"/>
  <c r="BZ222" i="18"/>
  <c r="BZ224" i="18"/>
  <c r="BZ190" i="18"/>
  <c r="BZ157" i="18"/>
  <c r="BZ159" i="18"/>
  <c r="BZ177" i="18"/>
  <c r="BZ179" i="18"/>
  <c r="BZ99" i="18"/>
  <c r="BZ110" i="18"/>
  <c r="BZ120" i="18"/>
  <c r="BZ118" i="18"/>
  <c r="BZ86" i="18"/>
  <c r="BZ89" i="18"/>
  <c r="BZ55" i="18"/>
  <c r="BZ78" i="18"/>
  <c r="BZ69" i="18"/>
  <c r="BZ38" i="18"/>
  <c r="BZ44" i="18"/>
  <c r="BZ30" i="18"/>
  <c r="BZ26" i="18"/>
  <c r="BZ343" i="18"/>
  <c r="BZ348" i="18"/>
  <c r="BZ315" i="18"/>
  <c r="BZ334" i="18"/>
  <c r="BZ303" i="18"/>
  <c r="BZ297" i="18"/>
  <c r="BZ291" i="18"/>
  <c r="BZ287" i="18"/>
  <c r="BZ265" i="18"/>
  <c r="BZ255" i="18"/>
  <c r="BZ247" i="18"/>
  <c r="BZ229" i="18"/>
  <c r="BZ209" i="18"/>
  <c r="BZ217" i="18"/>
  <c r="BZ219" i="18"/>
  <c r="BZ185" i="18"/>
  <c r="BZ147" i="18"/>
  <c r="BZ153" i="18"/>
  <c r="BZ155" i="18"/>
  <c r="BZ173" i="18"/>
  <c r="BZ142" i="18"/>
  <c r="BZ138" i="18"/>
  <c r="BZ106" i="18"/>
  <c r="BZ116" i="18"/>
  <c r="BZ72" i="18"/>
  <c r="BZ83" i="18"/>
  <c r="BZ97" i="18"/>
  <c r="BZ63" i="18"/>
  <c r="BZ60" i="18"/>
  <c r="BZ36" i="18"/>
  <c r="BZ10" i="18"/>
  <c r="BZ25" i="18"/>
  <c r="BZ22" i="18"/>
  <c r="BZ352" i="18"/>
  <c r="BZ342" i="18"/>
  <c r="BZ314" i="18"/>
  <c r="BZ331" i="18"/>
  <c r="BZ294" i="18"/>
  <c r="BZ300" i="18"/>
  <c r="BZ286" i="18"/>
  <c r="BZ277" i="18"/>
  <c r="BZ261" i="18"/>
  <c r="BZ245" i="18"/>
  <c r="BZ243" i="18"/>
  <c r="BZ228" i="18"/>
  <c r="BZ199" i="18"/>
  <c r="BZ205" i="18"/>
  <c r="BZ207" i="18"/>
  <c r="BZ178" i="18"/>
  <c r="BZ174" i="18"/>
  <c r="BZ187" i="18"/>
  <c r="BZ149" i="18"/>
  <c r="BZ164" i="18"/>
  <c r="BZ140" i="18"/>
  <c r="BZ136" i="18"/>
  <c r="BZ134" i="18"/>
  <c r="BZ102" i="18"/>
  <c r="BZ59" i="18"/>
  <c r="BZ70" i="18"/>
  <c r="BZ91" i="18"/>
  <c r="BZ88" i="18"/>
  <c r="BZ47" i="18"/>
  <c r="BZ35" i="18"/>
  <c r="BZ51" i="18"/>
  <c r="BZ7" i="18"/>
  <c r="BZ11" i="18"/>
  <c r="BZ350" i="18"/>
  <c r="BZ351" i="18"/>
  <c r="BZ310" i="18"/>
  <c r="BZ330" i="18"/>
  <c r="BZ317" i="18"/>
  <c r="BZ289" i="18"/>
  <c r="BZ283" i="18"/>
  <c r="BZ276" i="18"/>
  <c r="BZ240" i="18"/>
  <c r="BZ241" i="18"/>
  <c r="BZ242" i="18"/>
  <c r="BZ203" i="18"/>
  <c r="BZ193" i="18"/>
  <c r="BZ233" i="18"/>
  <c r="BZ191" i="18"/>
  <c r="BZ176" i="18"/>
  <c r="BZ172" i="18"/>
  <c r="BZ170" i="18"/>
  <c r="BZ189" i="18"/>
  <c r="BZ151" i="18"/>
  <c r="BZ121" i="18"/>
  <c r="BZ123" i="18"/>
  <c r="BZ132" i="18"/>
  <c r="BZ130" i="18"/>
  <c r="BZ95" i="18"/>
  <c r="BZ68" i="18"/>
  <c r="BZ73" i="18"/>
  <c r="BZ75" i="18"/>
  <c r="BZ39" i="18"/>
  <c r="BZ14" i="18"/>
  <c r="BZ43" i="18"/>
  <c r="BZ40" i="18"/>
  <c r="BZ8" i="18"/>
  <c r="BZ340" i="18"/>
  <c r="BZ335" i="18"/>
  <c r="BZ333" i="18"/>
  <c r="BZ318" i="18"/>
  <c r="BZ312" i="18"/>
  <c r="BZ293" i="18"/>
  <c r="BZ273" i="18"/>
  <c r="BZ279" i="18"/>
  <c r="BZ264" i="18"/>
  <c r="BZ263" i="18"/>
  <c r="BZ260" i="18"/>
  <c r="BZ227" i="18"/>
  <c r="BZ223" i="18"/>
  <c r="BZ230" i="18"/>
  <c r="BZ237" i="18"/>
  <c r="BZ150" i="18"/>
  <c r="BZ160" i="18"/>
  <c r="BZ165" i="18"/>
  <c r="BZ180" i="18"/>
  <c r="BZ145" i="18"/>
  <c r="BZ111" i="18"/>
  <c r="BZ107" i="18"/>
  <c r="BZ119" i="18"/>
  <c r="BZ128" i="18"/>
  <c r="BZ71" i="18"/>
  <c r="BZ56" i="18"/>
  <c r="BZ66" i="18"/>
  <c r="BZ57" i="18"/>
  <c r="BZ33" i="18"/>
  <c r="BZ12" i="18"/>
  <c r="BZ17" i="18"/>
  <c r="BZ29" i="18"/>
  <c r="BZ13" i="18"/>
  <c r="BZ349" i="18"/>
  <c r="BZ336" i="18"/>
  <c r="BZ327" i="18"/>
  <c r="BZ323" i="18"/>
  <c r="BZ309" i="18"/>
  <c r="BZ292" i="18"/>
  <c r="BZ270" i="18"/>
  <c r="BZ271" i="18"/>
  <c r="BZ258" i="18"/>
  <c r="BZ262" i="18"/>
  <c r="BZ254" i="18"/>
  <c r="BZ226" i="18"/>
  <c r="BZ212" i="18"/>
  <c r="BZ210" i="18"/>
  <c r="BZ218" i="18"/>
  <c r="BZ148" i="18"/>
  <c r="BZ192" i="18"/>
  <c r="BZ158" i="18"/>
  <c r="BZ167" i="18"/>
  <c r="BZ137" i="18"/>
  <c r="BZ105" i="18"/>
  <c r="BZ101" i="18"/>
  <c r="BZ103" i="18"/>
  <c r="BZ115" i="18"/>
  <c r="BZ65" i="18"/>
  <c r="BZ82" i="18"/>
  <c r="BZ64" i="18"/>
  <c r="BZ98" i="18"/>
  <c r="BZ21" i="18"/>
  <c r="BZ49" i="18"/>
  <c r="BZ50" i="18"/>
  <c r="BZ24" i="18"/>
  <c r="BZ338" i="18"/>
  <c r="BZ337" i="18"/>
  <c r="BZ321" i="18"/>
  <c r="BZ345" i="18"/>
  <c r="BZ308" i="18"/>
  <c r="BZ285" i="18"/>
  <c r="BZ284" i="18"/>
  <c r="BZ280" i="18"/>
  <c r="BZ253" i="18"/>
  <c r="BZ248" i="18"/>
  <c r="BZ266" i="18"/>
  <c r="BZ202" i="18"/>
  <c r="BZ198" i="18"/>
  <c r="BZ208" i="18"/>
  <c r="BZ206" i="18"/>
  <c r="BZ175" i="18"/>
  <c r="BZ186" i="18"/>
  <c r="BZ195" i="18"/>
  <c r="BZ161" i="18"/>
  <c r="BZ127" i="18"/>
  <c r="BZ133" i="18"/>
  <c r="BZ135" i="18"/>
  <c r="BZ141" i="18"/>
  <c r="BZ100" i="18"/>
  <c r="BZ58" i="18"/>
  <c r="BZ80" i="18"/>
  <c r="BZ90" i="18"/>
  <c r="BZ93" i="18"/>
  <c r="BZ18" i="18"/>
  <c r="BZ34" i="18"/>
  <c r="BZ45" i="18"/>
  <c r="BZ19" i="18"/>
  <c r="BZ325" i="18"/>
  <c r="BZ329" i="18"/>
  <c r="BZ316" i="18"/>
  <c r="BZ305" i="18"/>
  <c r="BZ304" i="18"/>
  <c r="BZ307" i="18"/>
  <c r="BZ252" i="18"/>
  <c r="BZ272" i="18"/>
  <c r="BZ251" i="18"/>
  <c r="BZ257" i="18"/>
  <c r="BZ235" i="18"/>
  <c r="BZ200" i="18"/>
  <c r="BZ236" i="18"/>
  <c r="BZ194" i="18"/>
  <c r="BZ204" i="18"/>
  <c r="BZ162" i="18"/>
  <c r="BZ181" i="18"/>
  <c r="BZ183" i="18"/>
  <c r="BZ152" i="18"/>
  <c r="BZ114" i="18"/>
  <c r="BZ124" i="18"/>
  <c r="BZ122" i="18"/>
  <c r="BZ131" i="18"/>
  <c r="BZ96" i="18"/>
  <c r="BZ94" i="18"/>
  <c r="BZ67" i="18"/>
  <c r="BZ85" i="18"/>
  <c r="BZ74" i="18"/>
  <c r="BZ16" i="18"/>
  <c r="BZ52" i="18"/>
  <c r="BZ37" i="18"/>
  <c r="BZ15" i="18"/>
  <c r="BU345" i="18"/>
  <c r="BU347" i="18"/>
  <c r="BU348" i="18"/>
  <c r="BU324" i="18"/>
  <c r="BU332" i="18"/>
  <c r="BU313" i="18"/>
  <c r="BU321" i="18"/>
  <c r="BU292" i="18"/>
  <c r="BU279" i="18"/>
  <c r="BU278" i="18"/>
  <c r="BU294" i="18"/>
  <c r="BU273" i="18"/>
  <c r="BU238" i="18"/>
  <c r="BU351" i="18"/>
  <c r="BU335" i="18"/>
  <c r="BU330" i="18"/>
  <c r="BU322" i="18"/>
  <c r="BU315" i="18"/>
  <c r="BU308" i="18"/>
  <c r="BU290" i="18"/>
  <c r="BU310" i="18"/>
  <c r="BU277" i="18"/>
  <c r="BU251" i="18"/>
  <c r="BU272" i="18"/>
  <c r="BU255" i="18"/>
  <c r="BU343" i="18"/>
  <c r="BU331" i="18"/>
  <c r="BU327" i="18"/>
  <c r="BU306" i="18"/>
  <c r="BU301" i="18"/>
  <c r="BU291" i="18"/>
  <c r="BU271" i="18"/>
  <c r="BU282" i="18"/>
  <c r="BU247" i="18"/>
  <c r="BU242" i="18"/>
  <c r="BU240" i="18"/>
  <c r="BU212" i="18"/>
  <c r="BU220" i="18"/>
  <c r="BU219" i="18"/>
  <c r="BU204" i="18"/>
  <c r="BU202" i="18"/>
  <c r="BU199" i="18"/>
  <c r="BU184" i="18"/>
  <c r="BU177" i="18"/>
  <c r="BU154" i="18"/>
  <c r="BU185" i="18"/>
  <c r="BU162" i="18"/>
  <c r="BU145" i="18"/>
  <c r="BU129" i="18"/>
  <c r="BU113" i="18"/>
  <c r="BU144" i="18"/>
  <c r="BU127" i="18"/>
  <c r="BU111" i="18"/>
  <c r="BU82" i="18"/>
  <c r="BU73" i="18"/>
  <c r="BU63" i="18"/>
  <c r="BU74" i="18"/>
  <c r="BU95" i="18"/>
  <c r="BU83" i="18"/>
  <c r="BU29" i="18"/>
  <c r="BU31" i="18"/>
  <c r="BU40" i="18"/>
  <c r="BU21" i="18"/>
  <c r="BU15" i="18"/>
  <c r="BU20" i="18"/>
  <c r="BU349" i="18"/>
  <c r="BU339" i="18"/>
  <c r="BU342" i="18"/>
  <c r="BU317" i="18"/>
  <c r="BU300" i="18"/>
  <c r="BU287" i="18"/>
  <c r="BU284" i="18"/>
  <c r="BU263" i="18"/>
  <c r="BU269" i="18"/>
  <c r="BU246" i="18"/>
  <c r="BU236" i="18"/>
  <c r="BU245" i="18"/>
  <c r="BU198" i="18"/>
  <c r="BU210" i="18"/>
  <c r="BU207" i="18"/>
  <c r="BU216" i="18"/>
  <c r="BU200" i="18"/>
  <c r="BU193" i="18"/>
  <c r="BU170" i="18"/>
  <c r="BU168" i="18"/>
  <c r="BU152" i="18"/>
  <c r="BU178" i="18"/>
  <c r="BU157" i="18"/>
  <c r="BU138" i="18"/>
  <c r="BU122" i="18"/>
  <c r="BU103" i="18"/>
  <c r="BU130" i="18"/>
  <c r="BU114" i="18"/>
  <c r="BU105" i="18"/>
  <c r="BU80" i="18"/>
  <c r="BU66" i="18"/>
  <c r="BU88" i="18"/>
  <c r="BU69" i="18"/>
  <c r="BU84" i="18"/>
  <c r="BU77" i="18"/>
  <c r="BU22" i="18"/>
  <c r="BU17" i="18"/>
  <c r="BU28" i="18"/>
  <c r="BU18" i="18"/>
  <c r="BU9" i="18"/>
  <c r="BU30" i="18"/>
  <c r="BU352" i="18"/>
  <c r="BU336" i="18"/>
  <c r="BU338" i="18"/>
  <c r="BU328" i="18"/>
  <c r="BU309" i="18"/>
  <c r="BU297" i="18"/>
  <c r="BU289" i="18"/>
  <c r="BU262" i="18"/>
  <c r="BU268" i="18"/>
  <c r="BU266" i="18"/>
  <c r="BU261" i="18"/>
  <c r="BU239" i="18"/>
  <c r="BU222" i="18"/>
  <c r="BU208" i="18"/>
  <c r="BU201" i="18"/>
  <c r="BU203" i="18"/>
  <c r="BU235" i="18"/>
  <c r="BU186" i="18"/>
  <c r="BU165" i="18"/>
  <c r="BU155" i="18"/>
  <c r="BU196" i="18"/>
  <c r="BU176" i="18"/>
  <c r="BU147" i="18"/>
  <c r="BU136" i="18"/>
  <c r="BU120" i="18"/>
  <c r="BU141" i="18"/>
  <c r="BU128" i="18"/>
  <c r="BU112" i="18"/>
  <c r="BU139" i="18"/>
  <c r="BU67" i="18"/>
  <c r="BU64" i="18"/>
  <c r="BU75" i="18"/>
  <c r="BU60" i="18"/>
  <c r="BU71" i="18"/>
  <c r="BU70" i="18"/>
  <c r="BU11" i="18"/>
  <c r="BU8" i="18"/>
  <c r="BU19" i="18"/>
  <c r="BU16" i="18"/>
  <c r="BU6" i="18"/>
  <c r="BU14" i="18"/>
  <c r="BU350" i="18"/>
  <c r="BU323" i="18"/>
  <c r="BU325" i="18"/>
  <c r="BU326" i="18"/>
  <c r="BU304" i="18"/>
  <c r="BU293" i="18"/>
  <c r="BU274" i="18"/>
  <c r="BU250" i="18"/>
  <c r="BU275" i="18"/>
  <c r="BU260" i="18"/>
  <c r="BU244" i="18"/>
  <c r="BU248" i="18"/>
  <c r="BU217" i="18"/>
  <c r="BU194" i="18"/>
  <c r="BU191" i="18"/>
  <c r="BU197" i="18"/>
  <c r="BU234" i="18"/>
  <c r="BU181" i="18"/>
  <c r="BU158" i="18"/>
  <c r="BU149" i="18"/>
  <c r="BU179" i="18"/>
  <c r="BU163" i="18"/>
  <c r="BU187" i="18"/>
  <c r="BU123" i="18"/>
  <c r="BU106" i="18"/>
  <c r="BU131" i="18"/>
  <c r="BU115" i="18"/>
  <c r="BU99" i="18"/>
  <c r="BU133" i="18"/>
  <c r="BU61" i="18"/>
  <c r="BU54" i="18"/>
  <c r="BU62" i="18"/>
  <c r="BU96" i="18"/>
  <c r="BU65" i="18"/>
  <c r="BU68" i="18"/>
  <c r="BU52" i="18"/>
  <c r="BU50" i="18"/>
  <c r="BU13" i="18"/>
  <c r="BU46" i="18"/>
  <c r="BU12" i="18"/>
  <c r="BU10" i="18"/>
  <c r="BU341" i="18"/>
  <c r="BU337" i="18"/>
  <c r="BU320" i="18"/>
  <c r="BU319" i="18"/>
  <c r="BU302" i="18"/>
  <c r="BU288" i="18"/>
  <c r="BU280" i="18"/>
  <c r="BU249" i="18"/>
  <c r="BU270" i="18"/>
  <c r="BU259" i="18"/>
  <c r="BU264" i="18"/>
  <c r="BU241" i="18"/>
  <c r="BU211" i="18"/>
  <c r="BU192" i="18"/>
  <c r="BU229" i="18"/>
  <c r="BU231" i="18"/>
  <c r="BU232" i="18"/>
  <c r="BU171" i="18"/>
  <c r="BU156" i="18"/>
  <c r="BU182" i="18"/>
  <c r="BU173" i="18"/>
  <c r="BU150" i="18"/>
  <c r="BU174" i="18"/>
  <c r="BU117" i="18"/>
  <c r="BU104" i="18"/>
  <c r="BU125" i="18"/>
  <c r="BU109" i="18"/>
  <c r="BU142" i="18"/>
  <c r="BU124" i="18"/>
  <c r="BU55" i="18"/>
  <c r="BU90" i="18"/>
  <c r="BU57" i="18"/>
  <c r="BU86" i="18"/>
  <c r="BU58" i="18"/>
  <c r="BU56" i="18"/>
  <c r="BU44" i="18"/>
  <c r="BU45" i="18"/>
  <c r="BU47" i="18"/>
  <c r="BU38" i="18"/>
  <c r="BU35" i="18"/>
  <c r="BU353" i="18"/>
  <c r="BU329" i="18"/>
  <c r="BU318" i="18"/>
  <c r="BU314" i="18"/>
  <c r="BU296" i="18"/>
  <c r="BU285" i="18"/>
  <c r="BU276" i="18"/>
  <c r="BU298" i="18"/>
  <c r="BU267" i="18"/>
  <c r="BU254" i="18"/>
  <c r="BU258" i="18"/>
  <c r="BU233" i="18"/>
  <c r="BU205" i="18"/>
  <c r="BU228" i="18"/>
  <c r="BU218" i="18"/>
  <c r="BU227" i="18"/>
  <c r="BU221" i="18"/>
  <c r="BU159" i="18"/>
  <c r="BU190" i="18"/>
  <c r="BU180" i="18"/>
  <c r="BU166" i="18"/>
  <c r="BU148" i="18"/>
  <c r="BU172" i="18"/>
  <c r="BU107" i="18"/>
  <c r="BU134" i="18"/>
  <c r="BU118" i="18"/>
  <c r="BU100" i="18"/>
  <c r="BU140" i="18"/>
  <c r="BU110" i="18"/>
  <c r="BU97" i="18"/>
  <c r="BU85" i="18"/>
  <c r="BU98" i="18"/>
  <c r="BU81" i="18"/>
  <c r="BU53" i="18"/>
  <c r="BU49" i="18"/>
  <c r="BU32" i="18"/>
  <c r="BU42" i="18"/>
  <c r="BU39" i="18"/>
  <c r="BU36" i="18"/>
  <c r="BU25" i="18"/>
  <c r="BU344" i="18"/>
  <c r="BU340" i="18"/>
  <c r="BU312" i="18"/>
  <c r="BU311" i="18"/>
  <c r="BU307" i="18"/>
  <c r="BU299" i="18"/>
  <c r="BU295" i="18"/>
  <c r="BU286" i="18"/>
  <c r="BU265" i="18"/>
  <c r="BU252" i="18"/>
  <c r="BU256" i="18"/>
  <c r="BU230" i="18"/>
  <c r="BU195" i="18"/>
  <c r="BU225" i="18"/>
  <c r="BU213" i="18"/>
  <c r="BU226" i="18"/>
  <c r="BU214" i="18"/>
  <c r="BU153" i="18"/>
  <c r="BU188" i="18"/>
  <c r="BU167" i="18"/>
  <c r="BU164" i="18"/>
  <c r="BU175" i="18"/>
  <c r="BU160" i="18"/>
  <c r="BU101" i="18"/>
  <c r="BU132" i="18"/>
  <c r="BU116" i="18"/>
  <c r="BU143" i="18"/>
  <c r="BU126" i="18"/>
  <c r="BU108" i="18"/>
  <c r="BU91" i="18"/>
  <c r="BU78" i="18"/>
  <c r="BU93" i="18"/>
  <c r="BU72" i="18"/>
  <c r="BU94" i="18"/>
  <c r="BU41" i="18"/>
  <c r="BU51" i="18"/>
  <c r="BU37" i="18"/>
  <c r="BU33" i="18"/>
  <c r="BU26" i="18"/>
  <c r="BU23" i="18"/>
  <c r="BU346" i="18"/>
  <c r="BU334" i="18"/>
  <c r="BU333" i="18"/>
  <c r="BU316" i="18"/>
  <c r="BU305" i="18"/>
  <c r="BU303" i="18"/>
  <c r="BU281" i="18"/>
  <c r="BU283" i="18"/>
  <c r="BU257" i="18"/>
  <c r="BU243" i="18"/>
  <c r="BU253" i="18"/>
  <c r="BU223" i="18"/>
  <c r="BU237" i="18"/>
  <c r="BU224" i="18"/>
  <c r="BU206" i="18"/>
  <c r="BU215" i="18"/>
  <c r="BU209" i="18"/>
  <c r="BU189" i="18"/>
  <c r="BU183" i="18"/>
  <c r="BU161" i="18"/>
  <c r="BU151" i="18"/>
  <c r="BU169" i="18"/>
  <c r="BU146" i="18"/>
  <c r="BU135" i="18"/>
  <c r="BU119" i="18"/>
  <c r="BU102" i="18"/>
  <c r="BU137" i="18"/>
  <c r="BU121" i="18"/>
  <c r="BU92" i="18"/>
  <c r="BU79" i="18"/>
  <c r="BU76" i="18"/>
  <c r="BU87" i="18"/>
  <c r="BU59" i="18"/>
  <c r="BU89" i="18"/>
  <c r="BU34" i="18"/>
  <c r="BU43" i="18"/>
  <c r="BU48" i="18"/>
  <c r="BU27" i="18"/>
  <c r="BU24" i="18"/>
  <c r="BU7" i="18"/>
  <c r="AQ348" i="18"/>
  <c r="D347" i="10" s="1"/>
  <c r="AQ338" i="18"/>
  <c r="D337" i="10" s="1"/>
  <c r="AQ316" i="18"/>
  <c r="D315" i="10" s="1"/>
  <c r="AQ282" i="18"/>
  <c r="D281" i="10" s="1"/>
  <c r="AQ294" i="18"/>
  <c r="D293" i="10" s="1"/>
  <c r="AQ256" i="18"/>
  <c r="D255" i="10" s="1"/>
  <c r="AQ255" i="18"/>
  <c r="D254" i="10" s="1"/>
  <c r="AQ202" i="18"/>
  <c r="D201" i="10" s="1"/>
  <c r="AQ210" i="18"/>
  <c r="D209" i="10" s="1"/>
  <c r="AQ146" i="18"/>
  <c r="D145" i="10" s="1"/>
  <c r="AQ142" i="18"/>
  <c r="D141" i="10" s="1"/>
  <c r="AQ102" i="18"/>
  <c r="D101" i="10" s="1"/>
  <c r="AQ66" i="18"/>
  <c r="D65" i="10" s="1"/>
  <c r="AQ26" i="18"/>
  <c r="D25" i="10" s="1"/>
  <c r="AQ6" i="18"/>
  <c r="D5" i="10" s="1"/>
  <c r="AQ313" i="18"/>
  <c r="D312" i="10" s="1"/>
  <c r="AQ279" i="18"/>
  <c r="D278" i="10" s="1"/>
  <c r="AQ95" i="18"/>
  <c r="D94" i="10" s="1"/>
  <c r="AQ64" i="18"/>
  <c r="D63" i="10" s="1"/>
  <c r="AQ192" i="18"/>
  <c r="D191" i="10" s="1"/>
  <c r="AQ17" i="18"/>
  <c r="D16" i="10" s="1"/>
  <c r="AQ201" i="18"/>
  <c r="D200" i="10" s="1"/>
  <c r="AQ59" i="18"/>
  <c r="D58" i="10" s="1"/>
  <c r="AQ329" i="18"/>
  <c r="D328" i="10" s="1"/>
  <c r="AQ231" i="18"/>
  <c r="D230" i="10" s="1"/>
  <c r="AQ151" i="18"/>
  <c r="D150" i="10" s="1"/>
  <c r="AQ28" i="18"/>
  <c r="D27" i="10" s="1"/>
  <c r="AQ156" i="18"/>
  <c r="D155" i="10" s="1"/>
  <c r="AQ73" i="18"/>
  <c r="D72" i="10" s="1"/>
  <c r="AQ19" i="18"/>
  <c r="D18" i="10" s="1"/>
  <c r="AQ281" i="18"/>
  <c r="D280" i="10" s="1"/>
  <c r="AQ213" i="18"/>
  <c r="D212" i="10" s="1"/>
  <c r="AQ15" i="18"/>
  <c r="D14" i="10" s="1"/>
  <c r="AQ24" i="18"/>
  <c r="D23" i="10" s="1"/>
  <c r="AQ152" i="18"/>
  <c r="D151" i="10" s="1"/>
  <c r="AQ13" i="18"/>
  <c r="D12" i="10" s="1"/>
  <c r="AQ260" i="18"/>
  <c r="D259" i="10" s="1"/>
  <c r="AQ233" i="18"/>
  <c r="D232" i="10" s="1"/>
  <c r="AQ181" i="18"/>
  <c r="D180" i="10" s="1"/>
  <c r="AQ7" i="18"/>
  <c r="D6" i="10" s="1"/>
  <c r="AQ277" i="18"/>
  <c r="D276" i="10" s="1"/>
  <c r="AQ100" i="18"/>
  <c r="D99" i="10" s="1"/>
  <c r="AQ249" i="18"/>
  <c r="D248" i="10" s="1"/>
  <c r="AQ308" i="18"/>
  <c r="D307" i="10" s="1"/>
  <c r="AQ347" i="18"/>
  <c r="D346" i="10" s="1"/>
  <c r="AQ332" i="18"/>
  <c r="D331" i="10" s="1"/>
  <c r="AQ298" i="18"/>
  <c r="D297" i="10" s="1"/>
  <c r="AQ300" i="18"/>
  <c r="D299" i="10" s="1"/>
  <c r="AQ270" i="18"/>
  <c r="D269" i="10" s="1"/>
  <c r="AQ267" i="18"/>
  <c r="D266" i="10" s="1"/>
  <c r="AQ252" i="18"/>
  <c r="D251" i="10" s="1"/>
  <c r="AQ236" i="18"/>
  <c r="D235" i="10" s="1"/>
  <c r="AQ194" i="18"/>
  <c r="D193" i="10" s="1"/>
  <c r="AQ186" i="18"/>
  <c r="D185" i="10" s="1"/>
  <c r="AQ126" i="18"/>
  <c r="D125" i="10" s="1"/>
  <c r="AQ98" i="18"/>
  <c r="D97" i="10" s="1"/>
  <c r="AQ54" i="18"/>
  <c r="D53" i="10" s="1"/>
  <c r="AQ34" i="18"/>
  <c r="D33" i="10" s="1"/>
  <c r="AQ35" i="18"/>
  <c r="D34" i="10" s="1"/>
  <c r="AQ339" i="18"/>
  <c r="D338" i="10" s="1"/>
  <c r="AQ301" i="18"/>
  <c r="D300" i="10" s="1"/>
  <c r="AQ127" i="18"/>
  <c r="D126" i="10" s="1"/>
  <c r="AQ80" i="18"/>
  <c r="D79" i="10" s="1"/>
  <c r="AQ208" i="18"/>
  <c r="D207" i="10" s="1"/>
  <c r="AQ29" i="18"/>
  <c r="D28" i="10" s="1"/>
  <c r="AQ209" i="18"/>
  <c r="D208" i="10" s="1"/>
  <c r="AQ91" i="18"/>
  <c r="D90" i="10" s="1"/>
  <c r="AQ21" i="18"/>
  <c r="D20" i="10" s="1"/>
  <c r="AQ269" i="18"/>
  <c r="D268" i="10" s="1"/>
  <c r="AQ183" i="18"/>
  <c r="D182" i="10" s="1"/>
  <c r="AQ44" i="18"/>
  <c r="D43" i="10" s="1"/>
  <c r="AQ172" i="18"/>
  <c r="D171" i="10" s="1"/>
  <c r="AQ81" i="18"/>
  <c r="D80" i="10" s="1"/>
  <c r="AQ51" i="18"/>
  <c r="D50" i="10" s="1"/>
  <c r="AQ320" i="18"/>
  <c r="D319" i="10" s="1"/>
  <c r="AQ247" i="18"/>
  <c r="D246" i="10" s="1"/>
  <c r="AQ47" i="18"/>
  <c r="D46" i="10" s="1"/>
  <c r="AQ40" i="18"/>
  <c r="D39" i="10" s="1"/>
  <c r="AQ168" i="18"/>
  <c r="D167" i="10" s="1"/>
  <c r="AQ57" i="18"/>
  <c r="D56" i="10" s="1"/>
  <c r="AQ11" i="18"/>
  <c r="D10" i="10" s="1"/>
  <c r="AQ336" i="18"/>
  <c r="D335" i="10" s="1"/>
  <c r="AQ237" i="18"/>
  <c r="D236" i="10" s="1"/>
  <c r="AQ39" i="18"/>
  <c r="D38" i="10" s="1"/>
  <c r="AQ309" i="18"/>
  <c r="D308" i="10" s="1"/>
  <c r="AQ116" i="18"/>
  <c r="D115" i="10" s="1"/>
  <c r="AQ275" i="18"/>
  <c r="D274" i="10" s="1"/>
  <c r="AQ353" i="18"/>
  <c r="D352" i="10" s="1"/>
  <c r="AQ350" i="18"/>
  <c r="D349" i="10" s="1"/>
  <c r="AQ335" i="18"/>
  <c r="D334" i="10" s="1"/>
  <c r="AQ315" i="18"/>
  <c r="D314" i="10" s="1"/>
  <c r="AQ299" i="18"/>
  <c r="D298" i="10" s="1"/>
  <c r="AQ266" i="18"/>
  <c r="D265" i="10" s="1"/>
  <c r="AQ250" i="18"/>
  <c r="D249" i="10" s="1"/>
  <c r="AQ251" i="18"/>
  <c r="D250" i="10" s="1"/>
  <c r="AQ226" i="18"/>
  <c r="D225" i="10" s="1"/>
  <c r="AQ190" i="18"/>
  <c r="D189" i="10" s="1"/>
  <c r="AQ170" i="18"/>
  <c r="D169" i="10" s="1"/>
  <c r="AQ110" i="18"/>
  <c r="D109" i="10" s="1"/>
  <c r="AQ74" i="18"/>
  <c r="D73" i="10" s="1"/>
  <c r="AQ90" i="18"/>
  <c r="D89" i="10" s="1"/>
  <c r="AQ22" i="18"/>
  <c r="D21" i="10" s="1"/>
  <c r="AQ67" i="18"/>
  <c r="D66" i="10" s="1"/>
  <c r="AQ37" i="18"/>
  <c r="D36" i="10" s="1"/>
  <c r="AQ324" i="18"/>
  <c r="D323" i="10" s="1"/>
  <c r="AQ159" i="18"/>
  <c r="D158" i="10" s="1"/>
  <c r="AQ96" i="18"/>
  <c r="D95" i="10" s="1"/>
  <c r="AQ227" i="18"/>
  <c r="D226" i="10" s="1"/>
  <c r="AQ89" i="18"/>
  <c r="D88" i="10" s="1"/>
  <c r="AQ327" i="18"/>
  <c r="D326" i="10" s="1"/>
  <c r="AQ123" i="18"/>
  <c r="D122" i="10" s="1"/>
  <c r="AQ53" i="18"/>
  <c r="D52" i="10" s="1"/>
  <c r="AQ241" i="18"/>
  <c r="D240" i="10" s="1"/>
  <c r="AQ215" i="18"/>
  <c r="D214" i="10" s="1"/>
  <c r="AQ60" i="18"/>
  <c r="D59" i="10" s="1"/>
  <c r="AQ188" i="18"/>
  <c r="D187" i="10" s="1"/>
  <c r="AQ161" i="18"/>
  <c r="D160" i="10" s="1"/>
  <c r="AQ83" i="18"/>
  <c r="D82" i="10" s="1"/>
  <c r="AQ33" i="18"/>
  <c r="D32" i="10" s="1"/>
  <c r="AQ343" i="18"/>
  <c r="D342" i="10" s="1"/>
  <c r="AQ79" i="18"/>
  <c r="D78" i="10" s="1"/>
  <c r="AQ56" i="18"/>
  <c r="D55" i="10" s="1"/>
  <c r="AQ184" i="18"/>
  <c r="D183" i="10" s="1"/>
  <c r="AQ129" i="18"/>
  <c r="D128" i="10" s="1"/>
  <c r="AQ43" i="18"/>
  <c r="D42" i="10" s="1"/>
  <c r="AQ25" i="18"/>
  <c r="D24" i="10" s="1"/>
  <c r="AQ263" i="18"/>
  <c r="D262" i="10" s="1"/>
  <c r="AQ71" i="18"/>
  <c r="D70" i="10" s="1"/>
  <c r="AQ341" i="18"/>
  <c r="D340" i="10" s="1"/>
  <c r="AQ132" i="18"/>
  <c r="D131" i="10" s="1"/>
  <c r="AQ49" i="18"/>
  <c r="D48" i="10" s="1"/>
  <c r="AQ312" i="18"/>
  <c r="D311" i="10" s="1"/>
  <c r="AQ334" i="18"/>
  <c r="D333" i="10" s="1"/>
  <c r="AQ314" i="18"/>
  <c r="D313" i="10" s="1"/>
  <c r="AQ303" i="18"/>
  <c r="D302" i="10" s="1"/>
  <c r="AQ290" i="18"/>
  <c r="D289" i="10" s="1"/>
  <c r="AQ246" i="18"/>
  <c r="D245" i="10" s="1"/>
  <c r="AQ230" i="18"/>
  <c r="D229" i="10" s="1"/>
  <c r="AQ238" i="18"/>
  <c r="D237" i="10" s="1"/>
  <c r="AQ214" i="18"/>
  <c r="D213" i="10" s="1"/>
  <c r="AQ166" i="18"/>
  <c r="D165" i="10" s="1"/>
  <c r="AQ158" i="18"/>
  <c r="D157" i="10" s="1"/>
  <c r="AQ138" i="18"/>
  <c r="D137" i="10" s="1"/>
  <c r="AQ86" i="18"/>
  <c r="D85" i="10" s="1"/>
  <c r="AQ78" i="18"/>
  <c r="D77" i="10" s="1"/>
  <c r="AQ30" i="18"/>
  <c r="D29" i="10" s="1"/>
  <c r="AQ99" i="18"/>
  <c r="D98" i="10" s="1"/>
  <c r="AQ61" i="18"/>
  <c r="D60" i="10" s="1"/>
  <c r="AQ225" i="18"/>
  <c r="D224" i="10" s="1"/>
  <c r="AQ191" i="18"/>
  <c r="D190" i="10" s="1"/>
  <c r="AQ112" i="18"/>
  <c r="D111" i="10" s="1"/>
  <c r="AQ265" i="18"/>
  <c r="D264" i="10" s="1"/>
  <c r="AQ125" i="18"/>
  <c r="D124" i="10" s="1"/>
  <c r="AQ244" i="18"/>
  <c r="D243" i="10" s="1"/>
  <c r="AQ155" i="18"/>
  <c r="D154" i="10" s="1"/>
  <c r="AQ101" i="18"/>
  <c r="D100" i="10" s="1"/>
  <c r="AQ305" i="18"/>
  <c r="D304" i="10" s="1"/>
  <c r="AQ229" i="18"/>
  <c r="D228" i="10" s="1"/>
  <c r="AQ76" i="18"/>
  <c r="D75" i="10" s="1"/>
  <c r="AQ204" i="18"/>
  <c r="D203" i="10" s="1"/>
  <c r="AQ221" i="18"/>
  <c r="D220" i="10" s="1"/>
  <c r="AQ115" i="18"/>
  <c r="D114" i="10" s="1"/>
  <c r="AQ45" i="18"/>
  <c r="D44" i="10" s="1"/>
  <c r="AQ349" i="18"/>
  <c r="D348" i="10" s="1"/>
  <c r="AQ111" i="18"/>
  <c r="D110" i="10" s="1"/>
  <c r="AQ72" i="18"/>
  <c r="D71" i="10" s="1"/>
  <c r="AQ200" i="18"/>
  <c r="D199" i="10" s="1"/>
  <c r="AQ137" i="18"/>
  <c r="D136" i="10" s="1"/>
  <c r="AQ75" i="18"/>
  <c r="D74" i="10" s="1"/>
  <c r="AQ85" i="18"/>
  <c r="D84" i="10" s="1"/>
  <c r="AQ311" i="18"/>
  <c r="D310" i="10" s="1"/>
  <c r="AQ103" i="18"/>
  <c r="D102" i="10" s="1"/>
  <c r="AQ20" i="18"/>
  <c r="D19" i="10" s="1"/>
  <c r="AQ148" i="18"/>
  <c r="D147" i="10" s="1"/>
  <c r="AQ77" i="18"/>
  <c r="D76" i="10" s="1"/>
  <c r="AQ328" i="18"/>
  <c r="D327" i="10" s="1"/>
  <c r="AQ330" i="18"/>
  <c r="D329" i="10" s="1"/>
  <c r="AQ310" i="18"/>
  <c r="D309" i="10" s="1"/>
  <c r="AQ322" i="18"/>
  <c r="D321" i="10" s="1"/>
  <c r="AQ284" i="18"/>
  <c r="D283" i="10" s="1"/>
  <c r="AQ274" i="18"/>
  <c r="D273" i="10" s="1"/>
  <c r="AQ258" i="18"/>
  <c r="D257" i="10" s="1"/>
  <c r="AQ242" i="18"/>
  <c r="D241" i="10" s="1"/>
  <c r="AQ198" i="18"/>
  <c r="D197" i="10" s="1"/>
  <c r="AQ178" i="18"/>
  <c r="D177" i="10" s="1"/>
  <c r="AQ182" i="18"/>
  <c r="D181" i="10" s="1"/>
  <c r="AQ122" i="18"/>
  <c r="D121" i="10" s="1"/>
  <c r="AQ58" i="18"/>
  <c r="D57" i="10" s="1"/>
  <c r="AQ62" i="18"/>
  <c r="D61" i="10" s="1"/>
  <c r="AQ18" i="18"/>
  <c r="D17" i="10" s="1"/>
  <c r="AQ131" i="18"/>
  <c r="D130" i="10" s="1"/>
  <c r="AQ69" i="18"/>
  <c r="D68" i="10" s="1"/>
  <c r="AQ289" i="18"/>
  <c r="D288" i="10" s="1"/>
  <c r="AQ223" i="18"/>
  <c r="D222" i="10" s="1"/>
  <c r="AQ128" i="18"/>
  <c r="D127" i="10" s="1"/>
  <c r="AQ272" i="18"/>
  <c r="D271" i="10" s="1"/>
  <c r="AQ133" i="18"/>
  <c r="D132" i="10" s="1"/>
  <c r="AQ276" i="18"/>
  <c r="D275" i="10" s="1"/>
  <c r="AQ187" i="18"/>
  <c r="D186" i="10" s="1"/>
  <c r="AQ109" i="18"/>
  <c r="D108" i="10" s="1"/>
  <c r="AQ23" i="18"/>
  <c r="D22" i="10" s="1"/>
  <c r="AQ261" i="18"/>
  <c r="D260" i="10" s="1"/>
  <c r="AQ92" i="18"/>
  <c r="D91" i="10" s="1"/>
  <c r="AQ220" i="18"/>
  <c r="D219" i="10" s="1"/>
  <c r="AQ295" i="18"/>
  <c r="D294" i="10" s="1"/>
  <c r="AQ147" i="18"/>
  <c r="D146" i="10" s="1"/>
  <c r="AQ65" i="18"/>
  <c r="D64" i="10" s="1"/>
  <c r="AQ257" i="18"/>
  <c r="D256" i="10" s="1"/>
  <c r="AQ143" i="18"/>
  <c r="D142" i="10" s="1"/>
  <c r="AQ88" i="18"/>
  <c r="D87" i="10" s="1"/>
  <c r="AQ216" i="18"/>
  <c r="D215" i="10" s="1"/>
  <c r="AQ189" i="18"/>
  <c r="D188" i="10" s="1"/>
  <c r="AQ107" i="18"/>
  <c r="D106" i="10" s="1"/>
  <c r="AQ105" i="18"/>
  <c r="D104" i="10" s="1"/>
  <c r="AQ333" i="18"/>
  <c r="D332" i="10" s="1"/>
  <c r="AQ135" i="18"/>
  <c r="D134" i="10" s="1"/>
  <c r="AQ36" i="18"/>
  <c r="D35" i="10" s="1"/>
  <c r="AQ164" i="18"/>
  <c r="D163" i="10" s="1"/>
  <c r="AQ97" i="18"/>
  <c r="D96" i="10" s="1"/>
  <c r="AQ346" i="18"/>
  <c r="D345" i="10" s="1"/>
  <c r="AQ326" i="18"/>
  <c r="D325" i="10" s="1"/>
  <c r="AQ306" i="18"/>
  <c r="D305" i="10" s="1"/>
  <c r="AQ278" i="18"/>
  <c r="D277" i="10" s="1"/>
  <c r="AQ268" i="18"/>
  <c r="D267" i="10" s="1"/>
  <c r="AQ235" i="18"/>
  <c r="D234" i="10" s="1"/>
  <c r="AQ240" i="18"/>
  <c r="D239" i="10" s="1"/>
  <c r="AQ224" i="18"/>
  <c r="D223" i="10" s="1"/>
  <c r="AQ150" i="18"/>
  <c r="D149" i="10" s="1"/>
  <c r="AQ154" i="18"/>
  <c r="D153" i="10" s="1"/>
  <c r="AQ106" i="18"/>
  <c r="D105" i="10" s="1"/>
  <c r="AQ94" i="18"/>
  <c r="D93" i="10" s="1"/>
  <c r="AQ50" i="18"/>
  <c r="D49" i="10" s="1"/>
  <c r="AQ14" i="18"/>
  <c r="D13" i="10" s="1"/>
  <c r="AQ163" i="18"/>
  <c r="D162" i="10" s="1"/>
  <c r="AQ149" i="18"/>
  <c r="D148" i="10" s="1"/>
  <c r="AQ344" i="18"/>
  <c r="D343" i="10" s="1"/>
  <c r="AQ16" i="18"/>
  <c r="D15" i="10" s="1"/>
  <c r="AQ144" i="18"/>
  <c r="D143" i="10" s="1"/>
  <c r="AQ288" i="18"/>
  <c r="D287" i="10" s="1"/>
  <c r="AQ141" i="18"/>
  <c r="D140" i="10" s="1"/>
  <c r="AQ340" i="18"/>
  <c r="D339" i="10" s="1"/>
  <c r="AQ219" i="18"/>
  <c r="D218" i="10" s="1"/>
  <c r="AQ117" i="18"/>
  <c r="D116" i="10" s="1"/>
  <c r="AQ55" i="18"/>
  <c r="D54" i="10" s="1"/>
  <c r="AQ293" i="18"/>
  <c r="D292" i="10" s="1"/>
  <c r="AQ108" i="18"/>
  <c r="D107" i="10" s="1"/>
  <c r="AQ307" i="18"/>
  <c r="D306" i="10" s="1"/>
  <c r="AQ317" i="18"/>
  <c r="D316" i="10" s="1"/>
  <c r="AQ179" i="18"/>
  <c r="D178" i="10" s="1"/>
  <c r="AQ93" i="18"/>
  <c r="D92" i="10" s="1"/>
  <c r="AQ321" i="18"/>
  <c r="D320" i="10" s="1"/>
  <c r="AQ175" i="18"/>
  <c r="D174" i="10" s="1"/>
  <c r="AQ104" i="18"/>
  <c r="D103" i="10" s="1"/>
  <c r="AQ297" i="18"/>
  <c r="D296" i="10" s="1"/>
  <c r="AQ197" i="18"/>
  <c r="D196" i="10" s="1"/>
  <c r="AQ139" i="18"/>
  <c r="D138" i="10" s="1"/>
  <c r="AQ113" i="18"/>
  <c r="D112" i="10" s="1"/>
  <c r="AQ273" i="18"/>
  <c r="D272" i="10" s="1"/>
  <c r="AQ167" i="18"/>
  <c r="D166" i="10" s="1"/>
  <c r="AQ52" i="18"/>
  <c r="D51" i="10" s="1"/>
  <c r="AQ180" i="18"/>
  <c r="D179" i="10" s="1"/>
  <c r="AQ165" i="18"/>
  <c r="D164" i="10" s="1"/>
  <c r="AQ342" i="18"/>
  <c r="D341" i="10" s="1"/>
  <c r="AQ319" i="18"/>
  <c r="D318" i="10" s="1"/>
  <c r="AQ302" i="18"/>
  <c r="D301" i="10" s="1"/>
  <c r="AQ287" i="18"/>
  <c r="D286" i="10" s="1"/>
  <c r="AQ283" i="18"/>
  <c r="D282" i="10" s="1"/>
  <c r="AQ262" i="18"/>
  <c r="D261" i="10" s="1"/>
  <c r="AQ218" i="18"/>
  <c r="D217" i="10" s="1"/>
  <c r="AQ222" i="18"/>
  <c r="D221" i="10" s="1"/>
  <c r="AQ162" i="18"/>
  <c r="D161" i="10" s="1"/>
  <c r="AQ130" i="18"/>
  <c r="D129" i="10" s="1"/>
  <c r="AQ134" i="18"/>
  <c r="D133" i="10" s="1"/>
  <c r="AQ70" i="18"/>
  <c r="D69" i="10" s="1"/>
  <c r="AQ46" i="18"/>
  <c r="D45" i="10" s="1"/>
  <c r="AQ42" i="18"/>
  <c r="D41" i="10" s="1"/>
  <c r="AQ195" i="18"/>
  <c r="D194" i="10" s="1"/>
  <c r="AQ157" i="18"/>
  <c r="D156" i="10" s="1"/>
  <c r="AQ31" i="18"/>
  <c r="D30" i="10" s="1"/>
  <c r="AQ32" i="18"/>
  <c r="D31" i="10" s="1"/>
  <c r="AQ160" i="18"/>
  <c r="D159" i="10" s="1"/>
  <c r="AQ352" i="18"/>
  <c r="D351" i="10" s="1"/>
  <c r="AQ185" i="18"/>
  <c r="D184" i="10" s="1"/>
  <c r="AQ280" i="18"/>
  <c r="D279" i="10" s="1"/>
  <c r="AQ351" i="18"/>
  <c r="D350" i="10" s="1"/>
  <c r="AQ169" i="18"/>
  <c r="D168" i="10" s="1"/>
  <c r="AQ87" i="18"/>
  <c r="D86" i="10" s="1"/>
  <c r="AQ325" i="18"/>
  <c r="D324" i="10" s="1"/>
  <c r="AQ124" i="18"/>
  <c r="D123" i="10" s="1"/>
  <c r="AQ304" i="18"/>
  <c r="D303" i="10" s="1"/>
  <c r="AQ228" i="18"/>
  <c r="D227" i="10" s="1"/>
  <c r="AQ211" i="18"/>
  <c r="D210" i="10" s="1"/>
  <c r="AQ145" i="18"/>
  <c r="D144" i="10" s="1"/>
  <c r="AQ232" i="18"/>
  <c r="D231" i="10" s="1"/>
  <c r="AQ207" i="18"/>
  <c r="D206" i="10" s="1"/>
  <c r="AQ120" i="18"/>
  <c r="D119" i="10" s="1"/>
  <c r="AQ323" i="18"/>
  <c r="D322" i="10" s="1"/>
  <c r="AQ205" i="18"/>
  <c r="D204" i="10" s="1"/>
  <c r="AQ171" i="18"/>
  <c r="D170" i="10" s="1"/>
  <c r="AQ121" i="18"/>
  <c r="D120" i="10" s="1"/>
  <c r="AQ337" i="18"/>
  <c r="D336" i="10" s="1"/>
  <c r="AQ199" i="18"/>
  <c r="D198" i="10" s="1"/>
  <c r="AQ68" i="18"/>
  <c r="D67" i="10" s="1"/>
  <c r="AQ196" i="18"/>
  <c r="D195" i="10" s="1"/>
  <c r="AQ217" i="18"/>
  <c r="D216" i="10" s="1"/>
  <c r="AQ331" i="18"/>
  <c r="D330" i="10" s="1"/>
  <c r="AQ318" i="18"/>
  <c r="D317" i="10" s="1"/>
  <c r="AQ286" i="18"/>
  <c r="D285" i="10" s="1"/>
  <c r="AQ271" i="18"/>
  <c r="D270" i="10" s="1"/>
  <c r="AQ254" i="18"/>
  <c r="D253" i="10" s="1"/>
  <c r="AQ239" i="18"/>
  <c r="D238" i="10" s="1"/>
  <c r="AQ206" i="18"/>
  <c r="D205" i="10" s="1"/>
  <c r="AQ234" i="18"/>
  <c r="D233" i="10" s="1"/>
  <c r="AQ174" i="18"/>
  <c r="D173" i="10" s="1"/>
  <c r="AQ114" i="18"/>
  <c r="D113" i="10" s="1"/>
  <c r="AQ118" i="18"/>
  <c r="D117" i="10" s="1"/>
  <c r="AQ82" i="18"/>
  <c r="D81" i="10" s="1"/>
  <c r="AQ38" i="18"/>
  <c r="D37" i="10" s="1"/>
  <c r="AQ10" i="18"/>
  <c r="D9" i="10" s="1"/>
  <c r="AQ291" i="18"/>
  <c r="D290" i="10" s="1"/>
  <c r="AQ253" i="18"/>
  <c r="D252" i="10" s="1"/>
  <c r="AQ63" i="18"/>
  <c r="D62" i="10" s="1"/>
  <c r="AQ48" i="18"/>
  <c r="D47" i="10" s="1"/>
  <c r="AQ176" i="18"/>
  <c r="D175" i="10" s="1"/>
  <c r="AQ9" i="18"/>
  <c r="D8" i="10" s="1"/>
  <c r="AQ193" i="18"/>
  <c r="D192" i="10" s="1"/>
  <c r="AQ27" i="18"/>
  <c r="D26" i="10" s="1"/>
  <c r="AQ243" i="18"/>
  <c r="D242" i="10" s="1"/>
  <c r="AQ177" i="18"/>
  <c r="D176" i="10" s="1"/>
  <c r="AQ119" i="18"/>
  <c r="D118" i="10" s="1"/>
  <c r="AQ12" i="18"/>
  <c r="D11" i="10" s="1"/>
  <c r="AQ140" i="18"/>
  <c r="D139" i="10" s="1"/>
  <c r="AQ41" i="18"/>
  <c r="D40" i="10" s="1"/>
  <c r="AQ248" i="18"/>
  <c r="D247" i="10" s="1"/>
  <c r="AQ259" i="18"/>
  <c r="D258" i="10" s="1"/>
  <c r="AQ153" i="18"/>
  <c r="D152" i="10" s="1"/>
  <c r="AQ296" i="18"/>
  <c r="D295" i="10" s="1"/>
  <c r="AQ8" i="18"/>
  <c r="D7" i="10" s="1"/>
  <c r="AQ136" i="18"/>
  <c r="D135" i="10" s="1"/>
  <c r="AQ345" i="18"/>
  <c r="D344" i="10" s="1"/>
  <c r="AQ285" i="18"/>
  <c r="D284" i="10" s="1"/>
  <c r="AQ203" i="18"/>
  <c r="D202" i="10" s="1"/>
  <c r="AQ173" i="18"/>
  <c r="D172" i="10" s="1"/>
  <c r="AQ264" i="18"/>
  <c r="D263" i="10" s="1"/>
  <c r="AQ245" i="18"/>
  <c r="D244" i="10" s="1"/>
  <c r="AQ84" i="18"/>
  <c r="D83" i="10" s="1"/>
  <c r="AQ212" i="18"/>
  <c r="D211" i="10" s="1"/>
  <c r="AQ292" i="18"/>
  <c r="D291" i="10" s="1"/>
  <c r="BP31" i="18"/>
  <c r="BP52" i="18"/>
  <c r="BP36" i="18"/>
  <c r="BP48" i="18"/>
  <c r="BP78" i="18"/>
  <c r="BP55" i="18"/>
  <c r="BP89" i="18"/>
  <c r="BP86" i="18"/>
  <c r="BP75" i="18"/>
  <c r="BP129" i="18"/>
  <c r="BP124" i="18"/>
  <c r="BP112" i="18"/>
  <c r="BP102" i="18"/>
  <c r="BP156" i="18"/>
  <c r="BP186" i="18"/>
  <c r="BP169" i="18"/>
  <c r="BP166" i="18"/>
  <c r="BP194" i="18"/>
  <c r="BP198" i="18"/>
  <c r="BP227" i="18"/>
  <c r="BP218" i="18"/>
  <c r="BP231" i="18"/>
  <c r="BP240" i="18"/>
  <c r="BP254" i="18"/>
  <c r="BP246" i="18"/>
  <c r="BP268" i="18"/>
  <c r="BP296" i="18"/>
  <c r="BP292" i="18"/>
  <c r="BP308" i="18"/>
  <c r="BP314" i="18"/>
  <c r="BP323" i="18"/>
  <c r="BP331" i="18"/>
  <c r="BP351" i="18"/>
  <c r="BS10" i="18"/>
  <c r="BS37" i="18"/>
  <c r="BS52" i="18"/>
  <c r="BS26" i="18"/>
  <c r="BS69" i="18"/>
  <c r="BS76" i="18"/>
  <c r="BS55" i="18"/>
  <c r="BS89" i="18"/>
  <c r="BS114" i="18"/>
  <c r="BS116" i="18"/>
  <c r="BS106" i="18"/>
  <c r="BS138" i="18"/>
  <c r="BS140" i="18"/>
  <c r="BS166" i="18"/>
  <c r="BS193" i="18"/>
  <c r="BS191" i="18"/>
  <c r="BS187" i="18"/>
  <c r="BS190" i="18"/>
  <c r="BS228" i="18"/>
  <c r="BS198" i="18"/>
  <c r="BS226" i="18"/>
  <c r="BS256" i="18"/>
  <c r="BS265" i="18"/>
  <c r="BS245" i="18"/>
  <c r="BS284" i="18"/>
  <c r="BS267" i="18"/>
  <c r="BS293" i="18"/>
  <c r="BS299" i="18"/>
  <c r="BS303" i="18"/>
  <c r="BS324" i="18"/>
  <c r="BS353" i="18"/>
  <c r="BS346" i="18"/>
  <c r="BG44" i="18"/>
  <c r="BG11" i="18"/>
  <c r="BG24" i="18"/>
  <c r="BG28" i="18"/>
  <c r="BG52" i="18"/>
  <c r="BG80" i="18"/>
  <c r="BG53" i="18"/>
  <c r="BG60" i="18"/>
  <c r="BG76" i="18"/>
  <c r="BG101" i="18"/>
  <c r="BG139" i="18"/>
  <c r="BG127" i="18"/>
  <c r="BG116" i="18"/>
  <c r="BG158" i="18"/>
  <c r="BG160" i="18"/>
  <c r="BG150" i="18"/>
  <c r="BG152" i="18"/>
  <c r="BG183" i="18"/>
  <c r="BG212" i="18"/>
  <c r="BG227" i="18"/>
  <c r="BG207" i="18"/>
  <c r="BG238" i="18"/>
  <c r="BG230" i="18"/>
  <c r="BG263" i="18"/>
  <c r="BG288" i="18"/>
  <c r="BG275" i="18"/>
  <c r="BG306" i="18"/>
  <c r="BG295" i="18"/>
  <c r="BG328" i="18"/>
  <c r="BG336" i="18"/>
  <c r="CB36" i="18"/>
  <c r="CB27" i="18"/>
  <c r="CB51" i="18"/>
  <c r="CB71" i="18"/>
  <c r="CB75" i="18"/>
  <c r="CB67" i="18"/>
  <c r="CB142" i="18"/>
  <c r="CB125" i="18"/>
  <c r="CM338" i="18"/>
  <c r="CM306" i="18"/>
  <c r="CM314" i="18"/>
  <c r="CM268" i="18"/>
  <c r="CM288" i="18"/>
  <c r="CM240" i="18"/>
  <c r="CM224" i="18"/>
  <c r="CM214" i="18"/>
  <c r="CM162" i="18"/>
  <c r="CM118" i="18"/>
  <c r="CM122" i="18"/>
  <c r="CM58" i="18"/>
  <c r="CM6" i="18"/>
  <c r="CM10" i="18"/>
  <c r="CM203" i="18"/>
  <c r="CM173" i="18"/>
  <c r="CM241" i="18"/>
  <c r="CM135" i="18"/>
  <c r="CM36" i="18"/>
  <c r="CM164" i="18"/>
  <c r="CM165" i="18"/>
  <c r="CM131" i="18"/>
  <c r="CM37" i="18"/>
  <c r="CM280" i="18"/>
  <c r="CM127" i="18"/>
  <c r="CM96" i="18"/>
  <c r="CM297" i="18"/>
  <c r="CM133" i="18"/>
  <c r="CM59" i="18"/>
  <c r="CM228" i="18"/>
  <c r="CM177" i="18"/>
  <c r="CM335" i="18"/>
  <c r="CM215" i="18"/>
  <c r="CM60" i="18"/>
  <c r="CM188" i="18"/>
  <c r="CM73" i="18"/>
  <c r="CM83" i="18"/>
  <c r="CM45" i="18"/>
  <c r="CM264" i="18"/>
  <c r="CM111" i="18"/>
  <c r="CM72" i="18"/>
  <c r="CM200" i="18"/>
  <c r="CM129" i="18"/>
  <c r="CM348" i="18"/>
  <c r="CM326" i="18"/>
  <c r="CM318" i="18"/>
  <c r="CM282" i="18"/>
  <c r="CM278" i="18"/>
  <c r="CM242" i="18"/>
  <c r="CM256" i="18"/>
  <c r="CM227" i="18"/>
  <c r="CM154" i="18"/>
  <c r="CM186" i="18"/>
  <c r="CM142" i="18"/>
  <c r="CM62" i="18"/>
  <c r="CM66" i="18"/>
  <c r="CM14" i="18"/>
  <c r="CM75" i="18"/>
  <c r="CM85" i="18"/>
  <c r="CM283" i="18"/>
  <c r="CM7" i="18"/>
  <c r="CM261" i="18"/>
  <c r="CM100" i="18"/>
  <c r="CM247" i="18"/>
  <c r="CM223" i="18"/>
  <c r="CM263" i="18"/>
  <c r="CM157" i="18"/>
  <c r="CM271" i="18"/>
  <c r="CM32" i="18"/>
  <c r="CM160" i="18"/>
  <c r="CM17" i="18"/>
  <c r="CM201" i="18"/>
  <c r="CM187" i="18"/>
  <c r="CM101" i="18"/>
  <c r="CM267" i="18"/>
  <c r="CM87" i="18"/>
  <c r="CM341" i="18"/>
  <c r="CM124" i="18"/>
  <c r="CM279" i="18"/>
  <c r="CM353" i="18"/>
  <c r="CM211" i="18"/>
  <c r="CM153" i="18"/>
  <c r="CM289" i="18"/>
  <c r="CM8" i="18"/>
  <c r="CM136" i="18"/>
  <c r="CM311" i="18"/>
  <c r="CM205" i="18"/>
  <c r="CM334" i="18"/>
  <c r="CM294" i="18"/>
  <c r="CM272" i="18"/>
  <c r="CM258" i="18"/>
  <c r="CM250" i="18"/>
  <c r="CM236" i="18"/>
  <c r="CM146" i="18"/>
  <c r="CM126" i="18"/>
  <c r="CM86" i="18"/>
  <c r="CM38" i="18"/>
  <c r="CM107" i="18"/>
  <c r="CM121" i="18"/>
  <c r="CM239" i="18"/>
  <c r="CM293" i="18"/>
  <c r="CM148" i="18"/>
  <c r="CM317" i="18"/>
  <c r="CM276" i="18"/>
  <c r="CM248" i="18"/>
  <c r="CM191" i="18"/>
  <c r="CM176" i="18"/>
  <c r="CM125" i="18"/>
  <c r="CM123" i="18"/>
  <c r="CM109" i="18"/>
  <c r="CM319" i="18"/>
  <c r="CM277" i="18"/>
  <c r="CM140" i="18"/>
  <c r="CM41" i="18"/>
  <c r="CM147" i="18"/>
  <c r="CM213" i="18"/>
  <c r="CM79" i="18"/>
  <c r="CM104" i="18"/>
  <c r="CM340" i="18"/>
  <c r="CM336" i="18"/>
  <c r="CM320" i="18"/>
  <c r="CM284" i="18"/>
  <c r="CM243" i="18"/>
  <c r="CM238" i="18"/>
  <c r="CM198" i="18"/>
  <c r="CM194" i="18"/>
  <c r="CM110" i="18"/>
  <c r="CM94" i="18"/>
  <c r="CM26" i="18"/>
  <c r="CM139" i="18"/>
  <c r="CM181" i="18"/>
  <c r="CM303" i="18"/>
  <c r="CM325" i="18"/>
  <c r="CM180" i="18"/>
  <c r="CM328" i="18"/>
  <c r="CM292" i="18"/>
  <c r="CM344" i="18"/>
  <c r="CM16" i="18"/>
  <c r="CM192" i="18"/>
  <c r="CM141" i="18"/>
  <c r="CM155" i="18"/>
  <c r="CM117" i="18"/>
  <c r="CM351" i="18"/>
  <c r="CM309" i="18"/>
  <c r="CM156" i="18"/>
  <c r="CM81" i="18"/>
  <c r="CM179" i="18"/>
  <c r="CM253" i="18"/>
  <c r="CM143" i="18"/>
  <c r="CM120" i="18"/>
  <c r="CM13" i="18"/>
  <c r="CM323" i="18"/>
  <c r="CM290" i="18"/>
  <c r="CM275" i="18"/>
  <c r="CM262" i="18"/>
  <c r="CM210" i="18"/>
  <c r="CM222" i="18"/>
  <c r="CM170" i="18"/>
  <c r="CM138" i="18"/>
  <c r="CM70" i="18"/>
  <c r="CM34" i="18"/>
  <c r="CM171" i="18"/>
  <c r="CM269" i="18"/>
  <c r="CM39" i="18"/>
  <c r="CM20" i="18"/>
  <c r="CM196" i="18"/>
  <c r="CM35" i="18"/>
  <c r="CM343" i="18"/>
  <c r="CM257" i="18"/>
  <c r="CM48" i="18"/>
  <c r="CM208" i="18"/>
  <c r="CM185" i="18"/>
  <c r="CM219" i="18"/>
  <c r="CM169" i="18"/>
  <c r="CM23" i="18"/>
  <c r="CM12" i="18"/>
  <c r="CM172" i="18"/>
  <c r="CM161" i="18"/>
  <c r="CM313" i="18"/>
  <c r="CM301" i="18"/>
  <c r="CM175" i="18"/>
  <c r="CM152" i="18"/>
  <c r="CM57" i="18"/>
  <c r="CM350" i="18"/>
  <c r="CM332" i="18"/>
  <c r="CM300" i="18"/>
  <c r="CM259" i="18"/>
  <c r="CM234" i="18"/>
  <c r="CM218" i="18"/>
  <c r="CM182" i="18"/>
  <c r="CM158" i="18"/>
  <c r="CM106" i="18"/>
  <c r="CM82" i="18"/>
  <c r="CM22" i="18"/>
  <c r="CM329" i="18"/>
  <c r="CM251" i="18"/>
  <c r="CM71" i="18"/>
  <c r="CM52" i="18"/>
  <c r="CM212" i="18"/>
  <c r="CM67" i="18"/>
  <c r="CM61" i="18"/>
  <c r="CM321" i="18"/>
  <c r="CM64" i="18"/>
  <c r="CM345" i="18"/>
  <c r="CM193" i="18"/>
  <c r="CM352" i="18"/>
  <c r="CM237" i="18"/>
  <c r="CM55" i="18"/>
  <c r="CM28" i="18"/>
  <c r="CM204" i="18"/>
  <c r="CM221" i="18"/>
  <c r="CM244" i="18"/>
  <c r="CM299" i="18"/>
  <c r="CM207" i="18"/>
  <c r="CM168" i="18"/>
  <c r="CM137" i="18"/>
  <c r="CM346" i="18"/>
  <c r="CM330" i="18"/>
  <c r="CM302" i="18"/>
  <c r="CM270" i="18"/>
  <c r="CM246" i="18"/>
  <c r="CM206" i="18"/>
  <c r="CM166" i="18"/>
  <c r="CM134" i="18"/>
  <c r="CM90" i="18"/>
  <c r="CM54" i="18"/>
  <c r="CM18" i="18"/>
  <c r="CM327" i="18"/>
  <c r="CM296" i="18"/>
  <c r="CM103" i="18"/>
  <c r="CM68" i="18"/>
  <c r="CM49" i="18"/>
  <c r="CM99" i="18"/>
  <c r="CM69" i="18"/>
  <c r="CM31" i="18"/>
  <c r="CM80" i="18"/>
  <c r="CM231" i="18"/>
  <c r="CM209" i="18"/>
  <c r="CM233" i="18"/>
  <c r="CM333" i="18"/>
  <c r="CM119" i="18"/>
  <c r="CM44" i="18"/>
  <c r="CM220" i="18"/>
  <c r="CM287" i="18"/>
  <c r="CM33" i="18"/>
  <c r="CM315" i="18"/>
  <c r="CM24" i="18"/>
  <c r="CM184" i="18"/>
  <c r="CM189" i="18"/>
  <c r="CM342" i="18"/>
  <c r="CM316" i="18"/>
  <c r="CM286" i="18"/>
  <c r="CM266" i="18"/>
  <c r="CM230" i="18"/>
  <c r="CM190" i="18"/>
  <c r="CM178" i="18"/>
  <c r="CM102" i="18"/>
  <c r="CM78" i="18"/>
  <c r="CM50" i="18"/>
  <c r="CM30" i="18"/>
  <c r="CM25" i="18"/>
  <c r="CM312" i="18"/>
  <c r="CM167" i="18"/>
  <c r="CM84" i="18"/>
  <c r="CM77" i="18"/>
  <c r="CM163" i="18"/>
  <c r="CM149" i="18"/>
  <c r="CM63" i="18"/>
  <c r="CM112" i="18"/>
  <c r="CM9" i="18"/>
  <c r="CM285" i="18"/>
  <c r="CM308" i="18"/>
  <c r="CM232" i="18"/>
  <c r="CM151" i="18"/>
  <c r="CM76" i="18"/>
  <c r="CM249" i="18"/>
  <c r="CM19" i="18"/>
  <c r="CM65" i="18"/>
  <c r="CM225" i="18"/>
  <c r="CM40" i="18"/>
  <c r="CM216" i="18"/>
  <c r="CM197" i="18"/>
  <c r="CM339" i="18"/>
  <c r="CM310" i="18"/>
  <c r="CM307" i="18"/>
  <c r="CM291" i="18"/>
  <c r="CM254" i="18"/>
  <c r="CM226" i="18"/>
  <c r="CM150" i="18"/>
  <c r="CM130" i="18"/>
  <c r="CM98" i="18"/>
  <c r="CM42" i="18"/>
  <c r="CM11" i="18"/>
  <c r="CM105" i="18"/>
  <c r="CM347" i="18"/>
  <c r="CM199" i="18"/>
  <c r="CM116" i="18"/>
  <c r="CM97" i="18"/>
  <c r="CM195" i="18"/>
  <c r="CM349" i="18"/>
  <c r="CM95" i="18"/>
  <c r="CM128" i="18"/>
  <c r="CM29" i="18"/>
  <c r="CM27" i="18"/>
  <c r="CM21" i="18"/>
  <c r="CM273" i="18"/>
  <c r="CM183" i="18"/>
  <c r="CM92" i="18"/>
  <c r="CM295" i="18"/>
  <c r="CM51" i="18"/>
  <c r="CM93" i="18"/>
  <c r="CM15" i="18"/>
  <c r="CM56" i="18"/>
  <c r="CM265" i="18"/>
  <c r="CM331" i="18"/>
  <c r="CM322" i="18"/>
  <c r="CM298" i="18"/>
  <c r="CM304" i="18"/>
  <c r="CM274" i="18"/>
  <c r="CM252" i="18"/>
  <c r="CM202" i="18"/>
  <c r="CM174" i="18"/>
  <c r="CM114" i="18"/>
  <c r="CM74" i="18"/>
  <c r="CM46" i="18"/>
  <c r="CM43" i="18"/>
  <c r="CM113" i="18"/>
  <c r="CM305" i="18"/>
  <c r="CM229" i="18"/>
  <c r="CM132" i="18"/>
  <c r="CM217" i="18"/>
  <c r="CM281" i="18"/>
  <c r="CM235" i="18"/>
  <c r="CM159" i="18"/>
  <c r="CM144" i="18"/>
  <c r="CM89" i="18"/>
  <c r="CM91" i="18"/>
  <c r="CM53" i="18"/>
  <c r="CM337" i="18"/>
  <c r="CM245" i="18"/>
  <c r="CM108" i="18"/>
  <c r="CM324" i="18"/>
  <c r="CM115" i="18"/>
  <c r="CM145" i="18"/>
  <c r="CM47" i="18"/>
  <c r="CM88" i="18"/>
  <c r="CM260" i="18"/>
  <c r="CM255" i="18"/>
  <c r="BF350" i="18"/>
  <c r="BF344" i="18"/>
  <c r="BF331" i="18"/>
  <c r="BF322" i="18"/>
  <c r="BF346" i="18"/>
  <c r="BF345" i="18"/>
  <c r="BF337" i="18"/>
  <c r="BF347" i="18"/>
  <c r="BF336" i="18"/>
  <c r="BF321" i="18"/>
  <c r="BF309" i="18"/>
  <c r="BF323" i="18"/>
  <c r="BF300" i="18"/>
  <c r="BF281" i="18"/>
  <c r="BF277" i="18"/>
  <c r="BF269" i="18"/>
  <c r="BF252" i="18"/>
  <c r="BF266" i="18"/>
  <c r="BF248" i="18"/>
  <c r="BF246" i="18"/>
  <c r="BF244" i="18"/>
  <c r="BF210" i="18"/>
  <c r="BF201" i="18"/>
  <c r="BF216" i="18"/>
  <c r="BF236" i="18"/>
  <c r="BF223" i="18"/>
  <c r="BF158" i="18"/>
  <c r="BF182" i="18"/>
  <c r="BF166" i="18"/>
  <c r="BF148" i="18"/>
  <c r="BF174" i="18"/>
  <c r="BF159" i="18"/>
  <c r="BF134" i="18"/>
  <c r="BF118" i="18"/>
  <c r="BF100" i="18"/>
  <c r="BF140" i="18"/>
  <c r="BF110" i="18"/>
  <c r="BF101" i="18"/>
  <c r="BF90" i="18"/>
  <c r="BF57" i="18"/>
  <c r="BF86" i="18"/>
  <c r="BF58" i="18"/>
  <c r="BF56" i="18"/>
  <c r="BF52" i="18"/>
  <c r="BF42" i="18"/>
  <c r="BF47" i="18"/>
  <c r="BF38" i="18"/>
  <c r="BF12" i="18"/>
  <c r="BF19" i="18"/>
  <c r="BF352" i="18"/>
  <c r="BF338" i="18"/>
  <c r="BF333" i="18"/>
  <c r="BF316" i="18"/>
  <c r="BF308" i="18"/>
  <c r="BF311" i="18"/>
  <c r="BF293" i="18"/>
  <c r="BF291" i="18"/>
  <c r="BF276" i="18"/>
  <c r="BF268" i="18"/>
  <c r="BF267" i="18"/>
  <c r="BF255" i="18"/>
  <c r="BF235" i="18"/>
  <c r="BF240" i="18"/>
  <c r="BF222" i="18"/>
  <c r="BF208" i="18"/>
  <c r="BF191" i="18"/>
  <c r="BF203" i="18"/>
  <c r="BF221" i="18"/>
  <c r="BF212" i="18"/>
  <c r="BF156" i="18"/>
  <c r="BF180" i="18"/>
  <c r="BF164" i="18"/>
  <c r="BF192" i="18"/>
  <c r="BF172" i="18"/>
  <c r="BF153" i="18"/>
  <c r="BF132" i="18"/>
  <c r="BF116" i="18"/>
  <c r="BF143" i="18"/>
  <c r="BF126" i="18"/>
  <c r="BF108" i="18"/>
  <c r="BF97" i="18"/>
  <c r="BF85" i="18"/>
  <c r="BF98" i="18"/>
  <c r="BF81" i="18"/>
  <c r="BF53" i="18"/>
  <c r="BF92" i="18"/>
  <c r="BF44" i="18"/>
  <c r="BF37" i="18"/>
  <c r="BF39" i="18"/>
  <c r="BF36" i="18"/>
  <c r="BF29" i="18"/>
  <c r="BF34" i="18"/>
  <c r="BF341" i="18"/>
  <c r="BF351" i="18"/>
  <c r="BF327" i="18"/>
  <c r="BF312" i="18"/>
  <c r="BF304" i="18"/>
  <c r="BF305" i="18"/>
  <c r="BF292" i="18"/>
  <c r="BF306" i="18"/>
  <c r="BF278" i="18"/>
  <c r="BF284" i="18"/>
  <c r="BF264" i="18"/>
  <c r="BF245" i="18"/>
  <c r="BF234" i="18"/>
  <c r="BF260" i="18"/>
  <c r="BF217" i="18"/>
  <c r="BF194" i="18"/>
  <c r="BF218" i="18"/>
  <c r="BF231" i="18"/>
  <c r="BF214" i="18"/>
  <c r="BF198" i="18"/>
  <c r="BF183" i="18"/>
  <c r="BF167" i="18"/>
  <c r="BF151" i="18"/>
  <c r="BF175" i="18"/>
  <c r="BF160" i="18"/>
  <c r="BF135" i="18"/>
  <c r="BF119" i="18"/>
  <c r="BF102" i="18"/>
  <c r="BF137" i="18"/>
  <c r="BF121" i="18"/>
  <c r="BF145" i="18"/>
  <c r="BF91" i="18"/>
  <c r="BF78" i="18"/>
  <c r="BF93" i="18"/>
  <c r="BF72" i="18"/>
  <c r="BF94" i="18"/>
  <c r="BF82" i="18"/>
  <c r="BF32" i="18"/>
  <c r="BF30" i="18"/>
  <c r="BF33" i="18"/>
  <c r="BF26" i="18"/>
  <c r="BF13" i="18"/>
  <c r="BF22" i="18"/>
  <c r="BF340" i="18"/>
  <c r="BF332" i="18"/>
  <c r="BF326" i="18"/>
  <c r="BF318" i="18"/>
  <c r="BF302" i="18"/>
  <c r="BF301" i="18"/>
  <c r="BF288" i="18"/>
  <c r="BF289" i="18"/>
  <c r="BF271" i="18"/>
  <c r="BF275" i="18"/>
  <c r="BF258" i="18"/>
  <c r="BF243" i="18"/>
  <c r="BF232" i="18"/>
  <c r="BF259" i="18"/>
  <c r="BF211" i="18"/>
  <c r="BF228" i="18"/>
  <c r="BF213" i="18"/>
  <c r="BF227" i="18"/>
  <c r="BF209" i="18"/>
  <c r="BF196" i="18"/>
  <c r="BF177" i="18"/>
  <c r="BF161" i="18"/>
  <c r="BF185" i="18"/>
  <c r="BF169" i="18"/>
  <c r="BF146" i="18"/>
  <c r="BF129" i="18"/>
  <c r="BF113" i="18"/>
  <c r="BF144" i="18"/>
  <c r="BF127" i="18"/>
  <c r="BF111" i="18"/>
  <c r="BF138" i="18"/>
  <c r="BF79" i="18"/>
  <c r="BF76" i="18"/>
  <c r="BF87" i="18"/>
  <c r="BF59" i="18"/>
  <c r="BF89" i="18"/>
  <c r="BF80" i="18"/>
  <c r="BF10" i="18"/>
  <c r="BF25" i="18"/>
  <c r="BF27" i="18"/>
  <c r="BF24" i="18"/>
  <c r="BF8" i="18"/>
  <c r="BF6" i="18"/>
  <c r="BF348" i="18"/>
  <c r="BF328" i="18"/>
  <c r="BF317" i="18"/>
  <c r="BF324" i="18"/>
  <c r="BF296" i="18"/>
  <c r="BF325" i="18"/>
  <c r="BF285" i="18"/>
  <c r="BF313" i="18"/>
  <c r="BF286" i="18"/>
  <c r="BF273" i="18"/>
  <c r="BF256" i="18"/>
  <c r="BF242" i="18"/>
  <c r="BF229" i="18"/>
  <c r="BF254" i="18"/>
  <c r="BF205" i="18"/>
  <c r="BF225" i="18"/>
  <c r="BF206" i="18"/>
  <c r="BF226" i="18"/>
  <c r="BF199" i="18"/>
  <c r="BF189" i="18"/>
  <c r="BF168" i="18"/>
  <c r="BF154" i="18"/>
  <c r="BF178" i="18"/>
  <c r="BF162" i="18"/>
  <c r="BF197" i="18"/>
  <c r="BF122" i="18"/>
  <c r="BF103" i="18"/>
  <c r="BF130" i="18"/>
  <c r="BF114" i="18"/>
  <c r="BF105" i="18"/>
  <c r="BF136" i="18"/>
  <c r="BF73" i="18"/>
  <c r="BF63" i="18"/>
  <c r="BF74" i="18"/>
  <c r="BF95" i="18"/>
  <c r="BF83" i="18"/>
  <c r="BF67" i="18"/>
  <c r="BF51" i="18"/>
  <c r="BF20" i="18"/>
  <c r="BF21" i="18"/>
  <c r="BF15" i="18"/>
  <c r="BF31" i="18"/>
  <c r="BF9" i="18"/>
  <c r="BF342" i="18"/>
  <c r="BF334" i="18"/>
  <c r="BF343" i="18"/>
  <c r="BF319" i="18"/>
  <c r="BF297" i="18"/>
  <c r="BF303" i="18"/>
  <c r="BF299" i="18"/>
  <c r="BF279" i="18"/>
  <c r="BF283" i="18"/>
  <c r="BF270" i="18"/>
  <c r="BF253" i="18"/>
  <c r="BF265" i="18"/>
  <c r="BF257" i="18"/>
  <c r="BF239" i="18"/>
  <c r="BF238" i="18"/>
  <c r="BF224" i="18"/>
  <c r="BF204" i="18"/>
  <c r="BF215" i="18"/>
  <c r="BF193" i="18"/>
  <c r="BF184" i="18"/>
  <c r="BF155" i="18"/>
  <c r="BF152" i="18"/>
  <c r="BF176" i="18"/>
  <c r="BF157" i="18"/>
  <c r="BF186" i="18"/>
  <c r="BF120" i="18"/>
  <c r="BF141" i="18"/>
  <c r="BF128" i="18"/>
  <c r="BF112" i="18"/>
  <c r="BF139" i="18"/>
  <c r="BF123" i="18"/>
  <c r="BF66" i="18"/>
  <c r="BF88" i="18"/>
  <c r="BF69" i="18"/>
  <c r="BF84" i="18"/>
  <c r="BF77" i="18"/>
  <c r="BF61" i="18"/>
  <c r="BF43" i="18"/>
  <c r="BF7" i="18"/>
  <c r="BF18" i="18"/>
  <c r="BF35" i="18"/>
  <c r="BF17" i="18"/>
  <c r="BF11" i="18"/>
  <c r="BF353" i="18"/>
  <c r="BF330" i="18"/>
  <c r="BF335" i="18"/>
  <c r="BF315" i="18"/>
  <c r="BF320" i="18"/>
  <c r="BF295" i="18"/>
  <c r="BF298" i="18"/>
  <c r="BF274" i="18"/>
  <c r="BF282" i="18"/>
  <c r="BF290" i="18"/>
  <c r="BF251" i="18"/>
  <c r="BF263" i="18"/>
  <c r="BF249" i="18"/>
  <c r="BF241" i="18"/>
  <c r="BF237" i="18"/>
  <c r="BF219" i="18"/>
  <c r="BF190" i="18"/>
  <c r="BF202" i="18"/>
  <c r="BF233" i="18"/>
  <c r="BF170" i="18"/>
  <c r="BF149" i="18"/>
  <c r="BF179" i="18"/>
  <c r="BF163" i="18"/>
  <c r="BF147" i="18"/>
  <c r="BF181" i="18"/>
  <c r="BF106" i="18"/>
  <c r="BF131" i="18"/>
  <c r="BF115" i="18"/>
  <c r="BF99" i="18"/>
  <c r="BF133" i="18"/>
  <c r="BF117" i="18"/>
  <c r="BF64" i="18"/>
  <c r="BF75" i="18"/>
  <c r="BF60" i="18"/>
  <c r="BF71" i="18"/>
  <c r="BF70" i="18"/>
  <c r="BF55" i="18"/>
  <c r="BF50" i="18"/>
  <c r="BF48" i="18"/>
  <c r="BF16" i="18"/>
  <c r="BF23" i="18"/>
  <c r="BF41" i="18"/>
  <c r="BF349" i="18"/>
  <c r="BF339" i="18"/>
  <c r="BF329" i="18"/>
  <c r="BF314" i="18"/>
  <c r="BF307" i="18"/>
  <c r="BF310" i="18"/>
  <c r="BF294" i="18"/>
  <c r="BF280" i="18"/>
  <c r="BF272" i="18"/>
  <c r="BF287" i="18"/>
  <c r="BF250" i="18"/>
  <c r="BF262" i="18"/>
  <c r="BF247" i="18"/>
  <c r="BF261" i="18"/>
  <c r="BF220" i="18"/>
  <c r="BF207" i="18"/>
  <c r="BF188" i="18"/>
  <c r="BF200" i="18"/>
  <c r="BF230" i="18"/>
  <c r="BF165" i="18"/>
  <c r="BF195" i="18"/>
  <c r="BF173" i="18"/>
  <c r="BF150" i="18"/>
  <c r="BF187" i="18"/>
  <c r="BF171" i="18"/>
  <c r="BF104" i="18"/>
  <c r="BF125" i="18"/>
  <c r="BF109" i="18"/>
  <c r="BF142" i="18"/>
  <c r="BF124" i="18"/>
  <c r="BF107" i="18"/>
  <c r="BF54" i="18"/>
  <c r="BF62" i="18"/>
  <c r="BF96" i="18"/>
  <c r="BF65" i="18"/>
  <c r="BF68" i="18"/>
  <c r="BF49" i="18"/>
  <c r="BF45" i="18"/>
  <c r="BF40" i="18"/>
  <c r="BF46" i="18"/>
  <c r="BF14" i="18"/>
  <c r="BF28" i="18"/>
  <c r="BT345" i="18"/>
  <c r="BT335" i="18"/>
  <c r="BT346" i="18"/>
  <c r="BT341" i="18"/>
  <c r="BT331" i="18"/>
  <c r="BT330" i="18"/>
  <c r="BT305" i="18"/>
  <c r="BT309" i="18"/>
  <c r="BT291" i="18"/>
  <c r="BT277" i="18"/>
  <c r="BT272" i="18"/>
  <c r="BT270" i="18"/>
  <c r="BT248" i="18"/>
  <c r="BT243" i="18"/>
  <c r="BT253" i="18"/>
  <c r="BT235" i="18"/>
  <c r="BT212" i="18"/>
  <c r="BT189" i="18"/>
  <c r="BT224" i="18"/>
  <c r="BT204" i="18"/>
  <c r="BT200" i="18"/>
  <c r="BT159" i="18"/>
  <c r="BT190" i="18"/>
  <c r="BT182" i="18"/>
  <c r="BT166" i="18"/>
  <c r="BT150" i="18"/>
  <c r="BT133" i="18"/>
  <c r="BT107" i="18"/>
  <c r="BT134" i="18"/>
  <c r="BT118" i="18"/>
  <c r="BT109" i="18"/>
  <c r="BT142" i="18"/>
  <c r="BT83" i="18"/>
  <c r="BT67" i="18"/>
  <c r="BT64" i="18"/>
  <c r="BT75" i="18"/>
  <c r="BT60" i="18"/>
  <c r="BT71" i="18"/>
  <c r="BT12" i="18"/>
  <c r="BT51" i="18"/>
  <c r="BT20" i="18"/>
  <c r="BT27" i="18"/>
  <c r="BT38" i="18"/>
  <c r="BT22" i="18"/>
  <c r="BT351" i="18"/>
  <c r="BT337" i="18"/>
  <c r="BT344" i="18"/>
  <c r="BT325" i="18"/>
  <c r="BT316" i="18"/>
  <c r="BT326" i="18"/>
  <c r="BT301" i="18"/>
  <c r="BT294" i="18"/>
  <c r="BT284" i="18"/>
  <c r="BT276" i="18"/>
  <c r="BT269" i="18"/>
  <c r="BT267" i="18"/>
  <c r="BT241" i="18"/>
  <c r="BT242" i="18"/>
  <c r="BT240" i="18"/>
  <c r="BT234" i="18"/>
  <c r="BT198" i="18"/>
  <c r="BT220" i="18"/>
  <c r="BT219" i="18"/>
  <c r="BT216" i="18"/>
  <c r="BT187" i="18"/>
  <c r="BT153" i="18"/>
  <c r="BT188" i="18"/>
  <c r="BT180" i="18"/>
  <c r="BT164" i="18"/>
  <c r="BT148" i="18"/>
  <c r="BT124" i="18"/>
  <c r="BT101" i="18"/>
  <c r="BT132" i="18"/>
  <c r="BT116" i="18"/>
  <c r="BT100" i="18"/>
  <c r="BT140" i="18"/>
  <c r="BT77" i="18"/>
  <c r="BT61" i="18"/>
  <c r="BT54" i="18"/>
  <c r="BT62" i="18"/>
  <c r="BT96" i="18"/>
  <c r="BT65" i="18"/>
  <c r="BT49" i="18"/>
  <c r="BT43" i="18"/>
  <c r="BT48" i="18"/>
  <c r="BT21" i="18"/>
  <c r="BT31" i="18"/>
  <c r="BT9" i="18"/>
  <c r="BT340" i="18"/>
  <c r="BT332" i="18"/>
  <c r="BT342" i="18"/>
  <c r="BT322" i="18"/>
  <c r="BT310" i="18"/>
  <c r="BT299" i="18"/>
  <c r="BT295" i="18"/>
  <c r="BT308" i="18"/>
  <c r="BT279" i="18"/>
  <c r="BT261" i="18"/>
  <c r="BT268" i="18"/>
  <c r="BT266" i="18"/>
  <c r="BT249" i="18"/>
  <c r="BT236" i="18"/>
  <c r="BT233" i="18"/>
  <c r="BT232" i="18"/>
  <c r="BT196" i="18"/>
  <c r="BT210" i="18"/>
  <c r="BT207" i="18"/>
  <c r="BT203" i="18"/>
  <c r="BT174" i="18"/>
  <c r="BT191" i="18"/>
  <c r="BT183" i="18"/>
  <c r="BT167" i="18"/>
  <c r="BT151" i="18"/>
  <c r="BT175" i="18"/>
  <c r="BT110" i="18"/>
  <c r="BT135" i="18"/>
  <c r="BT119" i="18"/>
  <c r="BT102" i="18"/>
  <c r="BT143" i="18"/>
  <c r="BT126" i="18"/>
  <c r="BT70" i="18"/>
  <c r="BT55" i="18"/>
  <c r="BT90" i="18"/>
  <c r="BT57" i="18"/>
  <c r="BT86" i="18"/>
  <c r="BT58" i="18"/>
  <c r="BT41" i="18"/>
  <c r="BT50" i="18"/>
  <c r="BT40" i="18"/>
  <c r="BT18" i="18"/>
  <c r="BT24" i="18"/>
  <c r="BT11" i="18"/>
  <c r="BT347" i="18"/>
  <c r="BT328" i="18"/>
  <c r="BT324" i="18"/>
  <c r="BT338" i="18"/>
  <c r="BT315" i="18"/>
  <c r="BT298" i="18"/>
  <c r="BT280" i="18"/>
  <c r="BT303" i="18"/>
  <c r="BT292" i="18"/>
  <c r="BT260" i="18"/>
  <c r="BT297" i="18"/>
  <c r="BT264" i="18"/>
  <c r="BT238"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T336" i="18"/>
  <c r="BT350" i="18"/>
  <c r="BT323" i="18"/>
  <c r="BT333" i="18"/>
  <c r="BT314" i="18"/>
  <c r="BT321" i="18"/>
  <c r="BT302" i="18"/>
  <c r="BT286" i="18"/>
  <c r="BT265" i="18"/>
  <c r="BT254" i="18"/>
  <c r="BT293" i="18"/>
  <c r="BT257" i="18"/>
  <c r="BT237" i="18"/>
  <c r="BT250" i="18"/>
  <c r="BT263" i="18"/>
  <c r="BT214" i="18"/>
  <c r="BT217" i="18"/>
  <c r="BT194" i="18"/>
  <c r="BT229" i="18"/>
  <c r="BT227" i="18"/>
  <c r="BT160" i="18"/>
  <c r="BT170" i="18"/>
  <c r="BT168" i="18"/>
  <c r="BT154" i="18"/>
  <c r="BT185" i="18"/>
  <c r="BT162" i="18"/>
  <c r="BT138" i="18"/>
  <c r="BT122" i="18"/>
  <c r="BT103" i="18"/>
  <c r="BT144" i="18"/>
  <c r="BT127" i="18"/>
  <c r="BT111" i="18"/>
  <c r="BT56" i="18"/>
  <c r="BT91" i="18"/>
  <c r="BT78" i="18"/>
  <c r="BT93" i="18"/>
  <c r="BT72" i="18"/>
  <c r="BT46" i="18"/>
  <c r="BT52" i="18"/>
  <c r="BT42" i="18"/>
  <c r="BT19" i="18"/>
  <c r="BT8" i="18"/>
  <c r="BT15" i="18"/>
  <c r="BT353" i="18"/>
  <c r="BT329" i="18"/>
  <c r="BT320" i="18"/>
  <c r="BT327" i="18"/>
  <c r="BT306" i="18"/>
  <c r="BT317" i="18"/>
  <c r="BT296" i="18"/>
  <c r="BT283" i="18"/>
  <c r="BT289" i="18"/>
  <c r="BT281" i="18"/>
  <c r="BT275" i="18"/>
  <c r="BT256" i="18"/>
  <c r="BT231" i="18"/>
  <c r="BT244" i="18"/>
  <c r="BT262" i="18"/>
  <c r="BT209" i="18"/>
  <c r="BT211" i="18"/>
  <c r="BT192" i="18"/>
  <c r="BT218" i="18"/>
  <c r="BT226" i="18"/>
  <c r="BT186" i="18"/>
  <c r="BT165" i="18"/>
  <c r="BT155" i="18"/>
  <c r="BT152" i="18"/>
  <c r="BT178" i="18"/>
  <c r="BT157" i="18"/>
  <c r="BT136" i="18"/>
  <c r="BT120" i="18"/>
  <c r="BT141" i="18"/>
  <c r="BT130" i="18"/>
  <c r="BT114" i="18"/>
  <c r="BT105" i="18"/>
  <c r="BT92" i="18"/>
  <c r="BT79" i="18"/>
  <c r="BT76" i="18"/>
  <c r="BT87" i="18"/>
  <c r="BT59" i="18"/>
  <c r="BT35" i="18"/>
  <c r="BT44" i="18"/>
  <c r="BT37" i="18"/>
  <c r="BT47" i="18"/>
  <c r="BT13" i="18"/>
  <c r="BT7" i="18"/>
  <c r="BT343" i="18"/>
  <c r="BT352" i="18"/>
  <c r="BT318" i="18"/>
  <c r="BT313" i="18"/>
  <c r="BT300" i="18"/>
  <c r="BT311" i="18"/>
  <c r="BT290" i="18"/>
  <c r="BT282" i="18"/>
  <c r="BT274" i="18"/>
  <c r="BT278" i="18"/>
  <c r="BT288" i="18"/>
  <c r="BT247" i="18"/>
  <c r="BT259" i="18"/>
  <c r="BT258" i="18"/>
  <c r="BT245" i="18"/>
  <c r="BT199" i="18"/>
  <c r="BT205" i="18"/>
  <c r="BT228" i="18"/>
  <c r="BT213" i="18"/>
  <c r="BT215" i="18"/>
  <c r="BT181" i="18"/>
  <c r="BT158" i="18"/>
  <c r="BT149" i="18"/>
  <c r="BT179" i="18"/>
  <c r="BT176" i="18"/>
  <c r="BT147" i="18"/>
  <c r="BT123" i="18"/>
  <c r="BT106" i="18"/>
  <c r="BT131" i="18"/>
  <c r="BT128" i="18"/>
  <c r="BT112" i="18"/>
  <c r="BT94" i="18"/>
  <c r="BT82" i="18"/>
  <c r="BT73" i="18"/>
  <c r="BT63" i="18"/>
  <c r="BT74" i="18"/>
  <c r="BT95" i="18"/>
  <c r="BT23" i="18"/>
  <c r="BT32" i="18"/>
  <c r="BT30" i="18"/>
  <c r="BT39" i="18"/>
  <c r="BT6" i="18"/>
  <c r="BT36" i="18"/>
  <c r="BT349" i="18"/>
  <c r="BT339" i="18"/>
  <c r="BT348" i="18"/>
  <c r="BT312" i="18"/>
  <c r="BT334" i="18"/>
  <c r="BT319" i="18"/>
  <c r="BT307" i="18"/>
  <c r="BT287" i="18"/>
  <c r="BT304" i="18"/>
  <c r="BT285" i="18"/>
  <c r="BT271" i="18"/>
  <c r="BT273" i="18"/>
  <c r="BT246" i="18"/>
  <c r="BT252" i="18"/>
  <c r="BT255" i="18"/>
  <c r="BT239" i="18"/>
  <c r="BT223" i="18"/>
  <c r="BT195" i="18"/>
  <c r="BT225" i="18"/>
  <c r="BT206" i="18"/>
  <c r="BT202" i="18"/>
  <c r="BT171" i="18"/>
  <c r="BT156" i="18"/>
  <c r="BT193" i="18"/>
  <c r="BT173" i="18"/>
  <c r="BT163" i="18"/>
  <c r="BT139" i="18"/>
  <c r="BT117" i="18"/>
  <c r="BT104" i="18"/>
  <c r="BT125" i="18"/>
  <c r="BT115" i="18"/>
  <c r="BT99" i="18"/>
  <c r="BT89" i="18"/>
  <c r="BT80" i="18"/>
  <c r="BT66" i="18"/>
  <c r="BT88" i="18"/>
  <c r="BT69" i="18"/>
  <c r="BT84" i="18"/>
  <c r="BT14" i="18"/>
  <c r="BT10" i="18"/>
  <c r="BT25" i="18"/>
  <c r="BT33" i="18"/>
  <c r="BT29" i="18"/>
  <c r="BT26" i="18"/>
  <c r="BK348" i="18"/>
  <c r="BK326" i="18"/>
  <c r="BK345" i="18"/>
  <c r="BK316" i="18"/>
  <c r="BK317" i="18"/>
  <c r="BK308" i="18"/>
  <c r="BK280" i="18"/>
  <c r="BK294" i="18"/>
  <c r="BK273" i="18"/>
  <c r="BK258" i="18"/>
  <c r="BK271" i="18"/>
  <c r="BK244" i="18"/>
  <c r="BK241" i="18"/>
  <c r="BK251" i="18"/>
  <c r="BK234" i="18"/>
  <c r="BK215" i="18"/>
  <c r="BK212" i="18"/>
  <c r="BK195" i="18"/>
  <c r="BK224" i="18"/>
  <c r="BK190" i="18"/>
  <c r="BK157" i="18"/>
  <c r="BK186" i="18"/>
  <c r="BK158" i="18"/>
  <c r="BK182" i="18"/>
  <c r="BK166" i="18"/>
  <c r="BK163" i="18"/>
  <c r="BK105" i="18"/>
  <c r="BK123" i="18"/>
  <c r="BK120" i="18"/>
  <c r="BK141" i="18"/>
  <c r="BK128" i="18"/>
  <c r="BK112" i="18"/>
  <c r="BK94" i="18"/>
  <c r="BK82" i="18"/>
  <c r="BK73" i="18"/>
  <c r="BK63" i="18"/>
  <c r="BK74" i="18"/>
  <c r="BK47" i="18"/>
  <c r="BK35" i="18"/>
  <c r="BK44" i="18"/>
  <c r="BK42" i="18"/>
  <c r="BK19" i="18"/>
  <c r="BK7" i="18"/>
  <c r="BK343" i="18"/>
  <c r="BK351" i="18"/>
  <c r="BK335" i="18"/>
  <c r="BK330" i="18"/>
  <c r="BK318" i="18"/>
  <c r="BK319" i="18"/>
  <c r="BK298" i="18"/>
  <c r="BK293" i="18"/>
  <c r="BK286" i="18"/>
  <c r="BK284" i="18"/>
  <c r="BK277" i="18"/>
  <c r="BK268" i="18"/>
  <c r="BK246" i="18"/>
  <c r="BK237" i="18"/>
  <c r="BK255" i="18"/>
  <c r="BK233" i="18"/>
  <c r="BK214" i="18"/>
  <c r="BK222" i="18"/>
  <c r="BK210" i="18"/>
  <c r="BK218" i="18"/>
  <c r="BK197" i="18"/>
  <c r="BK172" i="18"/>
  <c r="BK153" i="18"/>
  <c r="BK168" i="18"/>
  <c r="BK154" i="18"/>
  <c r="BK191" i="18"/>
  <c r="BK140" i="18"/>
  <c r="BK110" i="18"/>
  <c r="BK147" i="18"/>
  <c r="BK132" i="18"/>
  <c r="BK116" i="18"/>
  <c r="BK143" i="18"/>
  <c r="BK71" i="18"/>
  <c r="BK70" i="18"/>
  <c r="BK55" i="18"/>
  <c r="BK90" i="18"/>
  <c r="BK57" i="18"/>
  <c r="BK86" i="18"/>
  <c r="BK26" i="18"/>
  <c r="BK29" i="18"/>
  <c r="BK17" i="18"/>
  <c r="BK20" i="18"/>
  <c r="BK33" i="18"/>
  <c r="BK27" i="18"/>
  <c r="BK352" i="18"/>
  <c r="BK344" i="18"/>
  <c r="BK331" i="18"/>
  <c r="BK336" i="18"/>
  <c r="BK297" i="18"/>
  <c r="BK304" i="18"/>
  <c r="BK282" i="18"/>
  <c r="BK253" i="18"/>
  <c r="BK269" i="18"/>
  <c r="BK260" i="18"/>
  <c r="BK250" i="18"/>
  <c r="BK240" i="18"/>
  <c r="BK199" i="18"/>
  <c r="BK189" i="18"/>
  <c r="BK201" i="18"/>
  <c r="BK169" i="18"/>
  <c r="BK181" i="18"/>
  <c r="BK177" i="18"/>
  <c r="BK179" i="18"/>
  <c r="BK150" i="18"/>
  <c r="BK124" i="18"/>
  <c r="BK129" i="18"/>
  <c r="BK131" i="18"/>
  <c r="BK100" i="18"/>
  <c r="BK58" i="18"/>
  <c r="BK80" i="18"/>
  <c r="BK54" i="18"/>
  <c r="BK93" i="18"/>
  <c r="BK46" i="18"/>
  <c r="BK34" i="18"/>
  <c r="BK350" i="18"/>
  <c r="BK340" i="18"/>
  <c r="BK324" i="18"/>
  <c r="BK322" i="18"/>
  <c r="BK313" i="18"/>
  <c r="BK292" i="18"/>
  <c r="BK285" i="18"/>
  <c r="BK248" i="18"/>
  <c r="BK275" i="18"/>
  <c r="BK254" i="18"/>
  <c r="BK243" i="18"/>
  <c r="BK230" i="18"/>
  <c r="BK223" i="18"/>
  <c r="BK229" i="18"/>
  <c r="BK213" i="18"/>
  <c r="BK162" i="18"/>
  <c r="BK171" i="18"/>
  <c r="BK155" i="18"/>
  <c r="BK173" i="18"/>
  <c r="BK148" i="18"/>
  <c r="BK108" i="18"/>
  <c r="BK122" i="18"/>
  <c r="BK125" i="18"/>
  <c r="BK137" i="18"/>
  <c r="BK53" i="18"/>
  <c r="BK67" i="18"/>
  <c r="BK85" i="18"/>
  <c r="BK87" i="18"/>
  <c r="BK38" i="18"/>
  <c r="BK346" i="18"/>
  <c r="BK341" i="18"/>
  <c r="BK323" i="18"/>
  <c r="BK315" i="18"/>
  <c r="BK299" i="18"/>
  <c r="BK305" i="18"/>
  <c r="BK270" i="18"/>
  <c r="BK288" i="18"/>
  <c r="BK259" i="18"/>
  <c r="BK252" i="18"/>
  <c r="BK242" i="18"/>
  <c r="BK227" i="18"/>
  <c r="BK198" i="18"/>
  <c r="BK220" i="18"/>
  <c r="BK206" i="18"/>
  <c r="BK193" i="18"/>
  <c r="BK159" i="18"/>
  <c r="BK149" i="18"/>
  <c r="BK164" i="18"/>
  <c r="BK142" i="18"/>
  <c r="BK138" i="18"/>
  <c r="BK106" i="18"/>
  <c r="BK118" i="18"/>
  <c r="BK127" i="18"/>
  <c r="BK89" i="18"/>
  <c r="BK61" i="18"/>
  <c r="BK78" i="18"/>
  <c r="BK69" i="18"/>
  <c r="BK36" i="18"/>
  <c r="BK342" i="18"/>
  <c r="BK332" i="18"/>
  <c r="BK321" i="18"/>
  <c r="BK314" i="18"/>
  <c r="BK302" i="18"/>
  <c r="BK301" i="18"/>
  <c r="BK267" i="18"/>
  <c r="BK276" i="18"/>
  <c r="BK245" i="18"/>
  <c r="BK261" i="18"/>
  <c r="BK263" i="18"/>
  <c r="BK226" i="18"/>
  <c r="BK196" i="18"/>
  <c r="BK208" i="18"/>
  <c r="BK204" i="18"/>
  <c r="BK187" i="18"/>
  <c r="BK184" i="18"/>
  <c r="BK194" i="18"/>
  <c r="BK151" i="18"/>
  <c r="BK126" i="18"/>
  <c r="BK136" i="18"/>
  <c r="BK104" i="18"/>
  <c r="BK102" i="18"/>
  <c r="BK114" i="18"/>
  <c r="BK83" i="18"/>
  <c r="BK97" i="18"/>
  <c r="BK76" i="18"/>
  <c r="BK60" i="18"/>
  <c r="BK24" i="18"/>
  <c r="BK52" i="18"/>
  <c r="BK30" i="18"/>
  <c r="BK32" i="18"/>
  <c r="BK339" i="18"/>
  <c r="BK328" i="18"/>
  <c r="BK329" i="18"/>
  <c r="BK307" i="18"/>
  <c r="BK296" i="18"/>
  <c r="BK281" i="18"/>
  <c r="BK266" i="18"/>
  <c r="BK279" i="18"/>
  <c r="BK257" i="18"/>
  <c r="BK238" i="18"/>
  <c r="BK262" i="18"/>
  <c r="BK202" i="18"/>
  <c r="BK236" i="18"/>
  <c r="BK228" i="18"/>
  <c r="BK188" i="18"/>
  <c r="BK174" i="18"/>
  <c r="BK170" i="18"/>
  <c r="BK180" i="18"/>
  <c r="BK145" i="18"/>
  <c r="BK121" i="18"/>
  <c r="BK117" i="18"/>
  <c r="BK134" i="18"/>
  <c r="BK144" i="18"/>
  <c r="BK99" i="18"/>
  <c r="BK77" i="18"/>
  <c r="BK91" i="18"/>
  <c r="BK88" i="18"/>
  <c r="BK96" i="18"/>
  <c r="BK15" i="18"/>
  <c r="BK337" i="18"/>
  <c r="BK353" i="18"/>
  <c r="BK325" i="18"/>
  <c r="BK303" i="18"/>
  <c r="BK291" i="18"/>
  <c r="BK310" i="18"/>
  <c r="BK290" i="18"/>
  <c r="BK278" i="18"/>
  <c r="BK249" i="18"/>
  <c r="BK231" i="18"/>
  <c r="BK235" i="18"/>
  <c r="BK200" i="18"/>
  <c r="BK217" i="18"/>
  <c r="BK225" i="18"/>
  <c r="BK216" i="18"/>
  <c r="BK160" i="18"/>
  <c r="BK165" i="18"/>
  <c r="BK167" i="18"/>
  <c r="BK185" i="18"/>
  <c r="BK111" i="18"/>
  <c r="BK107" i="18"/>
  <c r="BK119" i="18"/>
  <c r="BK130" i="18"/>
  <c r="BK95" i="18"/>
  <c r="BK68" i="18"/>
  <c r="BK79" i="18"/>
  <c r="BK75" i="18"/>
  <c r="BK81" i="18"/>
  <c r="BK9" i="18"/>
  <c r="BK347" i="18"/>
  <c r="BK333" i="18"/>
  <c r="BK338" i="18"/>
  <c r="BK320" i="18"/>
  <c r="BK295" i="18"/>
  <c r="BK311" i="18"/>
  <c r="BK300" i="18"/>
  <c r="BK287" i="18"/>
  <c r="BK289" i="18"/>
  <c r="BK247" i="18"/>
  <c r="BK264" i="18"/>
  <c r="BK232" i="18"/>
  <c r="BK221" i="18"/>
  <c r="BK211" i="18"/>
  <c r="BK219" i="18"/>
  <c r="BK203" i="18"/>
  <c r="BK146" i="18"/>
  <c r="BK156" i="18"/>
  <c r="BK161" i="18"/>
  <c r="BK178" i="18"/>
  <c r="BK139" i="18"/>
  <c r="BK101" i="18"/>
  <c r="BK113" i="18"/>
  <c r="BK115" i="18"/>
  <c r="BK84" i="18"/>
  <c r="BK56" i="18"/>
  <c r="BK66" i="18"/>
  <c r="BK62" i="18"/>
  <c r="BK72" i="18"/>
  <c r="BK49" i="18"/>
  <c r="BK349" i="18"/>
  <c r="BK327" i="18"/>
  <c r="BK334" i="18"/>
  <c r="BK312" i="18"/>
  <c r="BK309" i="18"/>
  <c r="BK306" i="18"/>
  <c r="BK283" i="18"/>
  <c r="BK274" i="18"/>
  <c r="BK272" i="18"/>
  <c r="BK239" i="18"/>
  <c r="BK256" i="18"/>
  <c r="BK265" i="18"/>
  <c r="BK209" i="18"/>
  <c r="BK205" i="18"/>
  <c r="BK207" i="18"/>
  <c r="BK175" i="18"/>
  <c r="BK192" i="18"/>
  <c r="BK183" i="18"/>
  <c r="BK152" i="18"/>
  <c r="BK176" i="18"/>
  <c r="BK133" i="18"/>
  <c r="BK135" i="18"/>
  <c r="BK103" i="18"/>
  <c r="BK109" i="18"/>
  <c r="BK65" i="18"/>
  <c r="BK92" i="18"/>
  <c r="BK64" i="18"/>
  <c r="BK98" i="18"/>
  <c r="BK59" i="18"/>
  <c r="BK41" i="18"/>
  <c r="BK8" i="18"/>
  <c r="BK28" i="18"/>
  <c r="BK21" i="18"/>
  <c r="BK50" i="18"/>
  <c r="BK16" i="18"/>
  <c r="BK45" i="18"/>
  <c r="BK18" i="18"/>
  <c r="BK37" i="18"/>
  <c r="BK14" i="18"/>
  <c r="BK22" i="18"/>
  <c r="BK25" i="18"/>
  <c r="BK10" i="18"/>
  <c r="BK11" i="18"/>
  <c r="BK48" i="18"/>
  <c r="BK39" i="18"/>
  <c r="BK51" i="18"/>
  <c r="BK40" i="18"/>
  <c r="BK23" i="18"/>
  <c r="BK43" i="18"/>
  <c r="BK13" i="18"/>
  <c r="BK12" i="18"/>
  <c r="BK31" i="18"/>
  <c r="BK6" i="18"/>
  <c r="BW343" i="18"/>
  <c r="BW340" i="18"/>
  <c r="BW327" i="18"/>
  <c r="BW330" i="18"/>
  <c r="BW298" i="18"/>
  <c r="BW312" i="18"/>
  <c r="BW294" i="18"/>
  <c r="BW304" i="18"/>
  <c r="BW285" i="18"/>
  <c r="BW244" i="18"/>
  <c r="BW288" i="18"/>
  <c r="BW254" i="18"/>
  <c r="BW232" i="18"/>
  <c r="BW255" i="18"/>
  <c r="BW246" i="18"/>
  <c r="BW225" i="18"/>
  <c r="BW204" i="18"/>
  <c r="BW227" i="18"/>
  <c r="BW209" i="18"/>
  <c r="BW211" i="18"/>
  <c r="BW149" i="18"/>
  <c r="BW194" i="18"/>
  <c r="BW185" i="18"/>
  <c r="BW169" i="18"/>
  <c r="BW181" i="18"/>
  <c r="BW156" i="18"/>
  <c r="BW131" i="18"/>
  <c r="BW115" i="18"/>
  <c r="BW99" i="18"/>
  <c r="BW133" i="18"/>
  <c r="BW107" i="18"/>
  <c r="BW90" i="18"/>
  <c r="BW86" i="18"/>
  <c r="BW91" i="18"/>
  <c r="BW352" i="18"/>
  <c r="BW345" i="18"/>
  <c r="BW344" i="18"/>
  <c r="BW313" i="18"/>
  <c r="BW335" i="18"/>
  <c r="BW321" i="18"/>
  <c r="BW310" i="18"/>
  <c r="BW281" i="18"/>
  <c r="BW280" i="18"/>
  <c r="BW272" i="18"/>
  <c r="BW273" i="18"/>
  <c r="BW292" i="18"/>
  <c r="BW243" i="18"/>
  <c r="BW264" i="18"/>
  <c r="BW239" i="18"/>
  <c r="BW238" i="18"/>
  <c r="BW224" i="18"/>
  <c r="BW190" i="18"/>
  <c r="BW226" i="18"/>
  <c r="BW199" i="18"/>
  <c r="BW205" i="18"/>
  <c r="BW191" i="18"/>
  <c r="BW179" i="18"/>
  <c r="BW178" i="18"/>
  <c r="BW162" i="18"/>
  <c r="BW171" i="18"/>
  <c r="BW147" i="18"/>
  <c r="BW125" i="18"/>
  <c r="BW109" i="18"/>
  <c r="BW142" i="18"/>
  <c r="BW124" i="18"/>
  <c r="BW101" i="18"/>
  <c r="BW85" i="18"/>
  <c r="BW98" i="18"/>
  <c r="BW81" i="18"/>
  <c r="BW92" i="18"/>
  <c r="BW79" i="18"/>
  <c r="BW350" i="18"/>
  <c r="BW337" i="18"/>
  <c r="BW338" i="18"/>
  <c r="BW319" i="18"/>
  <c r="BW306" i="18"/>
  <c r="BW320" i="18"/>
  <c r="BW307" i="18"/>
  <c r="BW314" i="18"/>
  <c r="BW289" i="18"/>
  <c r="BW269" i="18"/>
  <c r="BW270" i="18"/>
  <c r="BW279" i="18"/>
  <c r="BW242" i="18"/>
  <c r="BW256" i="18"/>
  <c r="BW263" i="18"/>
  <c r="BW237" i="18"/>
  <c r="BW219" i="18"/>
  <c r="BW188" i="18"/>
  <c r="BW215" i="18"/>
  <c r="BW223" i="18"/>
  <c r="BW195" i="18"/>
  <c r="BW182" i="18"/>
  <c r="BW173" i="18"/>
  <c r="BW176" i="18"/>
  <c r="BW157" i="18"/>
  <c r="BW159" i="18"/>
  <c r="BW134" i="18"/>
  <c r="BW118" i="18"/>
  <c r="BW100" i="18"/>
  <c r="BW140" i="18"/>
  <c r="BW110" i="18"/>
  <c r="BW135" i="18"/>
  <c r="BW78" i="18"/>
  <c r="BW93" i="18"/>
  <c r="BW72" i="18"/>
  <c r="BW94" i="18"/>
  <c r="BW82" i="18"/>
  <c r="BW73" i="18"/>
  <c r="BW348" i="18"/>
  <c r="BW353" i="18"/>
  <c r="BW341" i="18"/>
  <c r="BW332" i="18"/>
  <c r="BW315" i="18"/>
  <c r="BW311" i="18"/>
  <c r="BW305" i="18"/>
  <c r="BW309" i="18"/>
  <c r="BW277" i="18"/>
  <c r="BW268" i="18"/>
  <c r="BW267" i="18"/>
  <c r="BW274" i="18"/>
  <c r="BW265" i="18"/>
  <c r="BW251" i="18"/>
  <c r="BW262" i="18"/>
  <c r="BW231" i="18"/>
  <c r="BW207" i="18"/>
  <c r="BW229" i="18"/>
  <c r="BW202" i="18"/>
  <c r="BW212" i="18"/>
  <c r="BW189" i="18"/>
  <c r="BW180" i="18"/>
  <c r="BW166" i="18"/>
  <c r="BW163" i="18"/>
  <c r="BW174" i="18"/>
  <c r="BW153" i="18"/>
  <c r="BW132" i="18"/>
  <c r="BW116" i="18"/>
  <c r="BW143" i="18"/>
  <c r="BW126" i="18"/>
  <c r="BW108" i="18"/>
  <c r="BW129" i="18"/>
  <c r="BW76" i="18"/>
  <c r="BW87" i="18"/>
  <c r="BW89" i="18"/>
  <c r="BW80" i="18"/>
  <c r="BW66" i="18"/>
  <c r="BW346" i="18"/>
  <c r="BW339" i="18"/>
  <c r="BW336" i="18"/>
  <c r="BW328" i="18"/>
  <c r="BW323" i="18"/>
  <c r="BW324" i="18"/>
  <c r="BW301" i="18"/>
  <c r="BW286" i="18"/>
  <c r="BW276" i="18"/>
  <c r="BW284" i="18"/>
  <c r="BW266" i="18"/>
  <c r="BW258" i="18"/>
  <c r="BW252" i="18"/>
  <c r="BW250" i="18"/>
  <c r="BW241" i="18"/>
  <c r="BW220" i="18"/>
  <c r="BW201" i="18"/>
  <c r="BW216" i="18"/>
  <c r="BW200" i="18"/>
  <c r="BW198" i="18"/>
  <c r="BW183" i="18"/>
  <c r="BW167" i="18"/>
  <c r="BW164" i="18"/>
  <c r="BW150" i="18"/>
  <c r="BW172" i="18"/>
  <c r="BW184" i="18"/>
  <c r="BW119" i="18"/>
  <c r="BW102" i="18"/>
  <c r="BW137" i="18"/>
  <c r="BW121" i="18"/>
  <c r="BW138" i="18"/>
  <c r="BW122" i="18"/>
  <c r="BW74" i="18"/>
  <c r="BW95" i="18"/>
  <c r="BW83" i="18"/>
  <c r="BW67" i="18"/>
  <c r="BW342" i="18"/>
  <c r="BW349" i="18"/>
  <c r="BW325" i="18"/>
  <c r="BW326" i="18"/>
  <c r="BW318" i="18"/>
  <c r="BW303" i="18"/>
  <c r="BW300" i="18"/>
  <c r="BW283" i="18"/>
  <c r="BW278" i="18"/>
  <c r="BW275" i="18"/>
  <c r="BW293" i="18"/>
  <c r="BW253" i="18"/>
  <c r="BW261" i="18"/>
  <c r="BW240" i="18"/>
  <c r="BW257" i="18"/>
  <c r="BW210" i="18"/>
  <c r="BW218" i="18"/>
  <c r="BW203" i="18"/>
  <c r="BW236" i="18"/>
  <c r="BW196" i="18"/>
  <c r="BW177" i="18"/>
  <c r="BW161" i="18"/>
  <c r="BW151" i="18"/>
  <c r="BW148" i="18"/>
  <c r="BW160" i="18"/>
  <c r="BW170" i="18"/>
  <c r="BW113" i="18"/>
  <c r="BW144" i="18"/>
  <c r="BW127" i="18"/>
  <c r="BW111" i="18"/>
  <c r="BW136" i="18"/>
  <c r="BW120" i="18"/>
  <c r="BW88" i="18"/>
  <c r="BW69" i="18"/>
  <c r="BW84" i="18"/>
  <c r="BW77" i="18"/>
  <c r="BW351" i="18"/>
  <c r="BW329" i="18"/>
  <c r="BW317" i="18"/>
  <c r="BW334" i="18"/>
  <c r="BW297" i="18"/>
  <c r="BW295" i="18"/>
  <c r="BW302" i="18"/>
  <c r="BW282" i="18"/>
  <c r="BW271" i="18"/>
  <c r="BW259" i="18"/>
  <c r="BW290" i="18"/>
  <c r="BW248" i="18"/>
  <c r="BW235" i="18"/>
  <c r="BW233" i="18"/>
  <c r="BW249" i="18"/>
  <c r="BW208" i="18"/>
  <c r="BW213" i="18"/>
  <c r="BW197" i="18"/>
  <c r="BW221" i="18"/>
  <c r="BW222" i="18"/>
  <c r="BW168" i="18"/>
  <c r="BW154" i="18"/>
  <c r="BW145" i="18"/>
  <c r="BW192" i="18"/>
  <c r="BW146" i="18"/>
  <c r="BW165" i="18"/>
  <c r="BW103" i="18"/>
  <c r="BW130" i="18"/>
  <c r="BW114" i="18"/>
  <c r="BW105" i="18"/>
  <c r="BW123" i="18"/>
  <c r="BW106" i="18"/>
  <c r="BW75" i="18"/>
  <c r="BW71" i="18"/>
  <c r="BW70" i="18"/>
  <c r="BW347" i="18"/>
  <c r="BW322" i="18"/>
  <c r="BW333" i="18"/>
  <c r="BW331" i="18"/>
  <c r="BW299" i="18"/>
  <c r="BW316" i="18"/>
  <c r="BW296" i="18"/>
  <c r="BW308" i="18"/>
  <c r="BW291" i="18"/>
  <c r="BW245" i="18"/>
  <c r="BW287" i="18"/>
  <c r="BW260" i="18"/>
  <c r="BW234" i="18"/>
  <c r="BW230" i="18"/>
  <c r="BW247" i="18"/>
  <c r="BW228" i="18"/>
  <c r="BW206" i="18"/>
  <c r="BW187" i="18"/>
  <c r="BW214" i="18"/>
  <c r="BW217" i="18"/>
  <c r="BW155" i="18"/>
  <c r="BW152" i="18"/>
  <c r="BW193" i="18"/>
  <c r="BW175" i="18"/>
  <c r="BW186" i="18"/>
  <c r="BW158" i="18"/>
  <c r="BW141" i="18"/>
  <c r="BW128" i="18"/>
  <c r="BW112" i="18"/>
  <c r="BW139" i="18"/>
  <c r="BW117" i="18"/>
  <c r="BW104" i="18"/>
  <c r="BW96" i="18"/>
  <c r="BW68" i="18"/>
  <c r="BW97" i="18"/>
  <c r="AS318" i="18"/>
  <c r="K317" i="10" s="1"/>
  <c r="Q317" i="10" s="1"/>
  <c r="Z317" i="10" s="1"/>
  <c r="AS299" i="18"/>
  <c r="K298" i="10" s="1"/>
  <c r="Q298" i="10" s="1"/>
  <c r="Z298" i="10" s="1"/>
  <c r="AS254" i="18"/>
  <c r="K253" i="10" s="1"/>
  <c r="Q253" i="10" s="1"/>
  <c r="Z253" i="10" s="1"/>
  <c r="AS226" i="18"/>
  <c r="K225" i="10" s="1"/>
  <c r="Q225" i="10" s="1"/>
  <c r="Z225" i="10" s="1"/>
  <c r="AS198" i="18"/>
  <c r="K197" i="10" s="1"/>
  <c r="Q197" i="10" s="1"/>
  <c r="Z197" i="10" s="1"/>
  <c r="AS205" i="18"/>
  <c r="K204" i="10" s="1"/>
  <c r="Q204" i="10" s="1"/>
  <c r="Z204" i="10" s="1"/>
  <c r="AS173" i="18"/>
  <c r="K172" i="10" s="1"/>
  <c r="Q172" i="10" s="1"/>
  <c r="Z172" i="10" s="1"/>
  <c r="AS138" i="18"/>
  <c r="K137" i="10" s="1"/>
  <c r="Q137" i="10" s="1"/>
  <c r="Z137" i="10" s="1"/>
  <c r="AS137" i="18"/>
  <c r="K136" i="10" s="1"/>
  <c r="Q136" i="10" s="1"/>
  <c r="Z136" i="10" s="1"/>
  <c r="AS97" i="18"/>
  <c r="K96" i="10" s="1"/>
  <c r="Q96" i="10" s="1"/>
  <c r="Z96" i="10" s="1"/>
  <c r="AS66" i="18"/>
  <c r="K65" i="10" s="1"/>
  <c r="Q65" i="10" s="1"/>
  <c r="Z65" i="10" s="1"/>
  <c r="AS98" i="18"/>
  <c r="K97" i="10" s="1"/>
  <c r="Q97" i="10" s="1"/>
  <c r="Z97" i="10" s="1"/>
  <c r="AS69" i="18"/>
  <c r="K68" i="10" s="1"/>
  <c r="Q68" i="10" s="1"/>
  <c r="Z68" i="10" s="1"/>
  <c r="AS46" i="18"/>
  <c r="K45" i="10" s="1"/>
  <c r="Q45" i="10" s="1"/>
  <c r="Z45" i="10" s="1"/>
  <c r="AS9" i="18"/>
  <c r="K8" i="10" s="1"/>
  <c r="Q8" i="10" s="1"/>
  <c r="Z8" i="10" s="1"/>
  <c r="AS327" i="18"/>
  <c r="K326" i="10" s="1"/>
  <c r="Q326" i="10" s="1"/>
  <c r="Z326" i="10" s="1"/>
  <c r="AS283" i="18"/>
  <c r="K282" i="10" s="1"/>
  <c r="Q282" i="10" s="1"/>
  <c r="Z282" i="10" s="1"/>
  <c r="AS267" i="18"/>
  <c r="K266" i="10" s="1"/>
  <c r="Q266" i="10" s="1"/>
  <c r="Z266" i="10" s="1"/>
  <c r="AS250" i="18"/>
  <c r="K249" i="10" s="1"/>
  <c r="Q249" i="10" s="1"/>
  <c r="Z249" i="10" s="1"/>
  <c r="AS262" i="18"/>
  <c r="K261" i="10" s="1"/>
  <c r="Q261" i="10" s="1"/>
  <c r="Z261" i="10" s="1"/>
  <c r="AS202" i="18"/>
  <c r="K201" i="10" s="1"/>
  <c r="Q201" i="10" s="1"/>
  <c r="Z201" i="10" s="1"/>
  <c r="AS214" i="18"/>
  <c r="K213" i="10" s="1"/>
  <c r="Q213" i="10" s="1"/>
  <c r="Z213" i="10" s="1"/>
  <c r="AS194" i="18"/>
  <c r="K193" i="10" s="1"/>
  <c r="Q193" i="10" s="1"/>
  <c r="Z193" i="10" s="1"/>
  <c r="AS153" i="18"/>
  <c r="K152" i="10" s="1"/>
  <c r="Q152" i="10" s="1"/>
  <c r="Z152" i="10" s="1"/>
  <c r="AS154" i="18"/>
  <c r="K153" i="10" s="1"/>
  <c r="Q153" i="10" s="1"/>
  <c r="Z153" i="10" s="1"/>
  <c r="AS117" i="18"/>
  <c r="K116" i="10" s="1"/>
  <c r="Q116" i="10" s="1"/>
  <c r="Z116" i="10" s="1"/>
  <c r="AS141" i="18"/>
  <c r="K140" i="10" s="1"/>
  <c r="Q140" i="10" s="1"/>
  <c r="Z140" i="10" s="1"/>
  <c r="AS347" i="18"/>
  <c r="K346" i="10" s="1"/>
  <c r="Q346" i="10" s="1"/>
  <c r="Z346" i="10" s="1"/>
  <c r="AS342" i="18"/>
  <c r="K341" i="10" s="1"/>
  <c r="Q341" i="10" s="1"/>
  <c r="Z341" i="10" s="1"/>
  <c r="AS326" i="18"/>
  <c r="K325" i="10" s="1"/>
  <c r="Q325" i="10" s="1"/>
  <c r="Z325" i="10" s="1"/>
  <c r="AS330" i="18"/>
  <c r="K329" i="10" s="1"/>
  <c r="Q329" i="10" s="1"/>
  <c r="Z329" i="10" s="1"/>
  <c r="AS322" i="18"/>
  <c r="K321" i="10" s="1"/>
  <c r="Q321" i="10" s="1"/>
  <c r="Z321" i="10" s="1"/>
  <c r="AS235" i="18"/>
  <c r="K234" i="10" s="1"/>
  <c r="Q234" i="10" s="1"/>
  <c r="Z234" i="10" s="1"/>
  <c r="AS246" i="18"/>
  <c r="K245" i="10" s="1"/>
  <c r="Q245" i="10" s="1"/>
  <c r="Z245" i="10" s="1"/>
  <c r="AS209" i="18"/>
  <c r="K208" i="10" s="1"/>
  <c r="Q208" i="10" s="1"/>
  <c r="Z208" i="10" s="1"/>
  <c r="AS230" i="18"/>
  <c r="K229" i="10" s="1"/>
  <c r="Q229" i="10" s="1"/>
  <c r="Z229" i="10" s="1"/>
  <c r="AS213" i="18"/>
  <c r="K212" i="10" s="1"/>
  <c r="Q212" i="10" s="1"/>
  <c r="Z212" i="10" s="1"/>
  <c r="AS162" i="18"/>
  <c r="K161" i="10" s="1"/>
  <c r="Q161" i="10" s="1"/>
  <c r="Z161" i="10" s="1"/>
  <c r="AS150" i="18"/>
  <c r="K149" i="10" s="1"/>
  <c r="Q149" i="10" s="1"/>
  <c r="Z149" i="10" s="1"/>
  <c r="AS105" i="18"/>
  <c r="K104" i="10" s="1"/>
  <c r="Q104" i="10" s="1"/>
  <c r="Z104" i="10" s="1"/>
  <c r="AS145" i="18"/>
  <c r="K144" i="10" s="1"/>
  <c r="Q144" i="10" s="1"/>
  <c r="Z144" i="10" s="1"/>
  <c r="AS101" i="18"/>
  <c r="K100" i="10" s="1"/>
  <c r="Q100" i="10" s="1"/>
  <c r="Z100" i="10" s="1"/>
  <c r="AS89" i="18"/>
  <c r="K88" i="10" s="1"/>
  <c r="Q88" i="10" s="1"/>
  <c r="Z88" i="10" s="1"/>
  <c r="AS82" i="18"/>
  <c r="K81" i="10" s="1"/>
  <c r="Q81" i="10" s="1"/>
  <c r="Z81" i="10" s="1"/>
  <c r="AS73" i="18"/>
  <c r="K72" i="10" s="1"/>
  <c r="Q72" i="10" s="1"/>
  <c r="Z72" i="10" s="1"/>
  <c r="AS85" i="18"/>
  <c r="K84" i="10" s="1"/>
  <c r="Q84" i="10" s="1"/>
  <c r="Z84" i="10" s="1"/>
  <c r="AS49" i="18"/>
  <c r="K48" i="10" s="1"/>
  <c r="Q48" i="10" s="1"/>
  <c r="Z48" i="10" s="1"/>
  <c r="AS13" i="18"/>
  <c r="K12" i="10" s="1"/>
  <c r="Q12" i="10" s="1"/>
  <c r="Z12" i="10" s="1"/>
  <c r="AS329" i="18"/>
  <c r="K328" i="10" s="1"/>
  <c r="Q328" i="10" s="1"/>
  <c r="Z328" i="10" s="1"/>
  <c r="AS227" i="18"/>
  <c r="K226" i="10" s="1"/>
  <c r="Q226" i="10" s="1"/>
  <c r="Z226" i="10" s="1"/>
  <c r="AS261" i="18"/>
  <c r="K260" i="10" s="1"/>
  <c r="Q260" i="10" s="1"/>
  <c r="Z260" i="10" s="1"/>
  <c r="AS31" i="18"/>
  <c r="K30" i="10" s="1"/>
  <c r="Q30" i="10" s="1"/>
  <c r="Z30" i="10" s="1"/>
  <c r="AS159" i="18"/>
  <c r="K158" i="10" s="1"/>
  <c r="Q158" i="10" s="1"/>
  <c r="Z158" i="10" s="1"/>
  <c r="AS316" i="18"/>
  <c r="K315" i="10" s="1"/>
  <c r="Q315" i="10" s="1"/>
  <c r="Z315" i="10" s="1"/>
  <c r="AS116" i="18"/>
  <c r="K115" i="10" s="1"/>
  <c r="Q115" i="10" s="1"/>
  <c r="Z115" i="10" s="1"/>
  <c r="AS27" i="18"/>
  <c r="K26" i="10" s="1"/>
  <c r="Q26" i="10" s="1"/>
  <c r="Z26" i="10" s="1"/>
  <c r="AS155" i="18"/>
  <c r="K154" i="10" s="1"/>
  <c r="Q154" i="10" s="1"/>
  <c r="Z154" i="10" s="1"/>
  <c r="AS100" i="18"/>
  <c r="K99" i="10" s="1"/>
  <c r="Q99" i="10" s="1"/>
  <c r="Z99" i="10" s="1"/>
  <c r="AS312" i="18"/>
  <c r="K311" i="10" s="1"/>
  <c r="Q311" i="10" s="1"/>
  <c r="Z311" i="10" s="1"/>
  <c r="AS245" i="18"/>
  <c r="K244" i="10" s="1"/>
  <c r="Q244" i="10" s="1"/>
  <c r="Z244" i="10" s="1"/>
  <c r="AS119" i="18"/>
  <c r="K118" i="10" s="1"/>
  <c r="Q118" i="10" s="1"/>
  <c r="Z118" i="10" s="1"/>
  <c r="AS32" i="18"/>
  <c r="K31" i="10" s="1"/>
  <c r="Q31" i="10" s="1"/>
  <c r="Z31" i="10" s="1"/>
  <c r="AS212" i="18"/>
  <c r="K211" i="10" s="1"/>
  <c r="Q211" i="10" s="1"/>
  <c r="Z211" i="10" s="1"/>
  <c r="AS313" i="18"/>
  <c r="K312" i="10" s="1"/>
  <c r="Q312" i="10" s="1"/>
  <c r="Z312" i="10" s="1"/>
  <c r="AS301" i="18"/>
  <c r="K300" i="10" s="1"/>
  <c r="Q300" i="10" s="1"/>
  <c r="Z300" i="10" s="1"/>
  <c r="AS289" i="18"/>
  <c r="K288" i="10" s="1"/>
  <c r="Q288" i="10" s="1"/>
  <c r="Z288" i="10" s="1"/>
  <c r="AS343" i="18"/>
  <c r="K342" i="10" s="1"/>
  <c r="Q342" i="10" s="1"/>
  <c r="Z342" i="10" s="1"/>
  <c r="AS242" i="18"/>
  <c r="K241" i="10" s="1"/>
  <c r="Q241" i="10" s="1"/>
  <c r="Z241" i="10" s="1"/>
  <c r="AS189" i="18"/>
  <c r="K188" i="10" s="1"/>
  <c r="Q188" i="10" s="1"/>
  <c r="Z188" i="10" s="1"/>
  <c r="AS157" i="18"/>
  <c r="K156" i="10" s="1"/>
  <c r="Q156" i="10" s="1"/>
  <c r="Z156" i="10" s="1"/>
  <c r="AS158" i="18"/>
  <c r="K157" i="10" s="1"/>
  <c r="Q157" i="10" s="1"/>
  <c r="Z157" i="10" s="1"/>
  <c r="AS149" i="18"/>
  <c r="K148" i="10" s="1"/>
  <c r="Q148" i="10" s="1"/>
  <c r="Z148" i="10" s="1"/>
  <c r="AS185" i="18"/>
  <c r="K184" i="10" s="1"/>
  <c r="Q184" i="10" s="1"/>
  <c r="Z184" i="10" s="1"/>
  <c r="AS38" i="18"/>
  <c r="K37" i="10" s="1"/>
  <c r="Q37" i="10" s="1"/>
  <c r="Z37" i="10" s="1"/>
  <c r="AS22" i="18"/>
  <c r="K21" i="10" s="1"/>
  <c r="Q21" i="10" s="1"/>
  <c r="Z21" i="10" s="1"/>
  <c r="AS30" i="18"/>
  <c r="K29" i="10" s="1"/>
  <c r="Q29" i="10" s="1"/>
  <c r="Z29" i="10" s="1"/>
  <c r="AS10" i="18"/>
  <c r="K9" i="10" s="1"/>
  <c r="Q9" i="10" s="1"/>
  <c r="Z9" i="10" s="1"/>
  <c r="AS232" i="18"/>
  <c r="K231" i="10" s="1"/>
  <c r="Q231" i="10" s="1"/>
  <c r="Z231" i="10" s="1"/>
  <c r="AS223" i="18"/>
  <c r="K222" i="10" s="1"/>
  <c r="Q222" i="10" s="1"/>
  <c r="Z222" i="10" s="1"/>
  <c r="AS68" i="18"/>
  <c r="K67" i="10" s="1"/>
  <c r="Q67" i="10" s="1"/>
  <c r="Z67" i="10" s="1"/>
  <c r="AS148" i="18"/>
  <c r="K147" i="10" s="1"/>
  <c r="Q147" i="10" s="1"/>
  <c r="Z147" i="10" s="1"/>
  <c r="AS241" i="18"/>
  <c r="K240" i="10" s="1"/>
  <c r="Q240" i="10" s="1"/>
  <c r="Z240" i="10" s="1"/>
  <c r="AS47" i="18"/>
  <c r="K46" i="10" s="1"/>
  <c r="Q46" i="10" s="1"/>
  <c r="Z46" i="10" s="1"/>
  <c r="AS175" i="18"/>
  <c r="K174" i="10" s="1"/>
  <c r="Q174" i="10" s="1"/>
  <c r="Z174" i="10" s="1"/>
  <c r="AS303" i="18"/>
  <c r="K302" i="10" s="1"/>
  <c r="Q302" i="10" s="1"/>
  <c r="Z302" i="10" s="1"/>
  <c r="AS260" i="18"/>
  <c r="K259" i="10" s="1"/>
  <c r="Q259" i="10" s="1"/>
  <c r="Z259" i="10" s="1"/>
  <c r="AS28" i="18"/>
  <c r="K27" i="10" s="1"/>
  <c r="Q27" i="10" s="1"/>
  <c r="Z27" i="10" s="1"/>
  <c r="AS124" i="18"/>
  <c r="K123" i="10" s="1"/>
  <c r="Q123" i="10" s="1"/>
  <c r="Z123" i="10" s="1"/>
  <c r="AS176" i="18"/>
  <c r="K175" i="10" s="1"/>
  <c r="Q175" i="10" s="1"/>
  <c r="Z175" i="10" s="1"/>
  <c r="AS304" i="18"/>
  <c r="K303" i="10" s="1"/>
  <c r="Q303" i="10" s="1"/>
  <c r="Z303" i="10" s="1"/>
  <c r="AS43" i="18"/>
  <c r="K42" i="10" s="1"/>
  <c r="Q42" i="10" s="1"/>
  <c r="Z42" i="10" s="1"/>
  <c r="AS171" i="18"/>
  <c r="K170" i="10" s="1"/>
  <c r="Q170" i="10" s="1"/>
  <c r="Z170" i="10" s="1"/>
  <c r="AS220" i="18"/>
  <c r="K219" i="10" s="1"/>
  <c r="Q219" i="10" s="1"/>
  <c r="Z219" i="10" s="1"/>
  <c r="AS307" i="18"/>
  <c r="K306" i="10" s="1"/>
  <c r="Q306" i="10" s="1"/>
  <c r="Z306" i="10" s="1"/>
  <c r="AS273" i="18"/>
  <c r="K272" i="10" s="1"/>
  <c r="Q272" i="10" s="1"/>
  <c r="Z272" i="10" s="1"/>
  <c r="AS7" i="18"/>
  <c r="K6" i="10" s="1"/>
  <c r="Q6" i="10" s="1"/>
  <c r="Z6" i="10" s="1"/>
  <c r="AS135" i="18"/>
  <c r="K134" i="10" s="1"/>
  <c r="Q134" i="10" s="1"/>
  <c r="Z134" i="10" s="1"/>
  <c r="AS249" i="18"/>
  <c r="K248" i="10" s="1"/>
  <c r="Q248" i="10" s="1"/>
  <c r="Z248" i="10" s="1"/>
  <c r="AS335" i="18"/>
  <c r="K334" i="10" s="1"/>
  <c r="Q334" i="10" s="1"/>
  <c r="Z334" i="10" s="1"/>
  <c r="AS352" i="18"/>
  <c r="K351" i="10" s="1"/>
  <c r="Q351" i="10" s="1"/>
  <c r="Z351" i="10" s="1"/>
  <c r="AS338" i="18"/>
  <c r="K337" i="10" s="1"/>
  <c r="Q337" i="10" s="1"/>
  <c r="Z337" i="10" s="1"/>
  <c r="AS302" i="18"/>
  <c r="K301" i="10" s="1"/>
  <c r="Q301" i="10" s="1"/>
  <c r="Z301" i="10" s="1"/>
  <c r="AS294" i="18"/>
  <c r="K293" i="10" s="1"/>
  <c r="Q293" i="10" s="1"/>
  <c r="Z293" i="10" s="1"/>
  <c r="AS258" i="18"/>
  <c r="K257" i="10" s="1"/>
  <c r="Q257" i="10" s="1"/>
  <c r="Z257" i="10" s="1"/>
  <c r="AS206" i="18"/>
  <c r="K205" i="10" s="1"/>
  <c r="Q205" i="10" s="1"/>
  <c r="Z205" i="10" s="1"/>
  <c r="AS197" i="18"/>
  <c r="K196" i="10" s="1"/>
  <c r="Q196" i="10" s="1"/>
  <c r="Z196" i="10" s="1"/>
  <c r="AS142" i="18"/>
  <c r="K141" i="10" s="1"/>
  <c r="Q141" i="10" s="1"/>
  <c r="Z141" i="10" s="1"/>
  <c r="AS129" i="18"/>
  <c r="K128" i="10" s="1"/>
  <c r="Q128" i="10" s="1"/>
  <c r="Z128" i="10" s="1"/>
  <c r="AS125" i="18"/>
  <c r="K124" i="10" s="1"/>
  <c r="Q124" i="10" s="1"/>
  <c r="Z124" i="10" s="1"/>
  <c r="AS130" i="18"/>
  <c r="K129" i="10" s="1"/>
  <c r="Q129" i="10" s="1"/>
  <c r="Z129" i="10" s="1"/>
  <c r="AS65" i="18"/>
  <c r="K64" i="10" s="1"/>
  <c r="Q64" i="10" s="1"/>
  <c r="Z64" i="10" s="1"/>
  <c r="AS77" i="18"/>
  <c r="K76" i="10" s="1"/>
  <c r="Q76" i="10" s="1"/>
  <c r="Z76" i="10" s="1"/>
  <c r="AS61" i="18"/>
  <c r="K60" i="10" s="1"/>
  <c r="Q60" i="10" s="1"/>
  <c r="Z60" i="10" s="1"/>
  <c r="AS78" i="18"/>
  <c r="K77" i="10" s="1"/>
  <c r="Q77" i="10" s="1"/>
  <c r="Z77" i="10" s="1"/>
  <c r="AS62" i="18"/>
  <c r="K61" i="10" s="1"/>
  <c r="Q61" i="10" s="1"/>
  <c r="Z61" i="10" s="1"/>
  <c r="AS74" i="18"/>
  <c r="K73" i="10" s="1"/>
  <c r="Q73" i="10" s="1"/>
  <c r="Z73" i="10" s="1"/>
  <c r="AS41" i="18"/>
  <c r="K40" i="10" s="1"/>
  <c r="Q40" i="10" s="1"/>
  <c r="Z40" i="10" s="1"/>
  <c r="AS50" i="18"/>
  <c r="K49" i="10" s="1"/>
  <c r="Q49" i="10" s="1"/>
  <c r="Z49" i="10" s="1"/>
  <c r="AS25" i="18"/>
  <c r="K24" i="10" s="1"/>
  <c r="Q24" i="10" s="1"/>
  <c r="Z24" i="10" s="1"/>
  <c r="AS33" i="18"/>
  <c r="K32" i="10" s="1"/>
  <c r="Q32" i="10" s="1"/>
  <c r="Z32" i="10" s="1"/>
  <c r="AS156" i="18"/>
  <c r="K155" i="10" s="1"/>
  <c r="Q155" i="10" s="1"/>
  <c r="Z155" i="10" s="1"/>
  <c r="AS240" i="18"/>
  <c r="K239" i="10" s="1"/>
  <c r="Q239" i="10" s="1"/>
  <c r="Z239" i="10" s="1"/>
  <c r="AS293" i="18"/>
  <c r="K292" i="10" s="1"/>
  <c r="Q292" i="10" s="1"/>
  <c r="Z292" i="10" s="1"/>
  <c r="AS63" i="18"/>
  <c r="K62" i="10" s="1"/>
  <c r="Q62" i="10" s="1"/>
  <c r="Z62" i="10" s="1"/>
  <c r="AS191" i="18"/>
  <c r="K190" i="10" s="1"/>
  <c r="Q190" i="10" s="1"/>
  <c r="Z190" i="10" s="1"/>
  <c r="AS132" i="18"/>
  <c r="K131" i="10" s="1"/>
  <c r="Q131" i="10" s="1"/>
  <c r="Z131" i="10" s="1"/>
  <c r="AS192" i="18"/>
  <c r="K191" i="10" s="1"/>
  <c r="Q191" i="10" s="1"/>
  <c r="Z191" i="10" s="1"/>
  <c r="AS291" i="18"/>
  <c r="K290" i="10" s="1"/>
  <c r="Q290" i="10" s="1"/>
  <c r="Z290" i="10" s="1"/>
  <c r="AS184" i="18"/>
  <c r="K183" i="10" s="1"/>
  <c r="Q183" i="10" s="1"/>
  <c r="Z183" i="10" s="1"/>
  <c r="AS257" i="18"/>
  <c r="K256" i="10" s="1"/>
  <c r="Q256" i="10" s="1"/>
  <c r="Z256" i="10" s="1"/>
  <c r="AS59" i="18"/>
  <c r="K58" i="10" s="1"/>
  <c r="Q58" i="10" s="1"/>
  <c r="Z58" i="10" s="1"/>
  <c r="AS187" i="18"/>
  <c r="K186" i="10" s="1"/>
  <c r="Q186" i="10" s="1"/>
  <c r="Z186" i="10" s="1"/>
  <c r="AS168" i="18"/>
  <c r="K167" i="10" s="1"/>
  <c r="Q167" i="10" s="1"/>
  <c r="Z167" i="10" s="1"/>
  <c r="AS64" i="18"/>
  <c r="K63" i="10" s="1"/>
  <c r="Q63" i="10" s="1"/>
  <c r="Z63" i="10" s="1"/>
  <c r="AS152" i="18"/>
  <c r="K151" i="10" s="1"/>
  <c r="Q151" i="10" s="1"/>
  <c r="Z151" i="10" s="1"/>
  <c r="AS237" i="18"/>
  <c r="K236" i="10" s="1"/>
  <c r="Q236" i="10" s="1"/>
  <c r="Z236" i="10" s="1"/>
  <c r="AS277" i="18"/>
  <c r="K276" i="10" s="1"/>
  <c r="Q276" i="10" s="1"/>
  <c r="Z276" i="10" s="1"/>
  <c r="AS23" i="18"/>
  <c r="K22" i="10" s="1"/>
  <c r="Q22" i="10" s="1"/>
  <c r="Z22" i="10" s="1"/>
  <c r="AS151" i="18"/>
  <c r="K150" i="10" s="1"/>
  <c r="Q150" i="10" s="1"/>
  <c r="Z150" i="10" s="1"/>
  <c r="AS271" i="18"/>
  <c r="K270" i="10" s="1"/>
  <c r="Q270" i="10" s="1"/>
  <c r="Z270" i="10" s="1"/>
  <c r="AS92" i="18"/>
  <c r="K91" i="10" s="1"/>
  <c r="Q91" i="10" s="1"/>
  <c r="Z91" i="10" s="1"/>
  <c r="AS228" i="18"/>
  <c r="K227" i="10" s="1"/>
  <c r="Q227" i="10" s="1"/>
  <c r="Z227" i="10" s="1"/>
  <c r="AS306" i="18"/>
  <c r="K305" i="10" s="1"/>
  <c r="Q305" i="10" s="1"/>
  <c r="Z305" i="10" s="1"/>
  <c r="AS222" i="18"/>
  <c r="K221" i="10" s="1"/>
  <c r="Q221" i="10" s="1"/>
  <c r="Z221" i="10" s="1"/>
  <c r="AS193" i="18"/>
  <c r="K192" i="10" s="1"/>
  <c r="Q192" i="10" s="1"/>
  <c r="Z192" i="10" s="1"/>
  <c r="AS146" i="18"/>
  <c r="K145" i="10" s="1"/>
  <c r="Q145" i="10" s="1"/>
  <c r="Z145" i="10" s="1"/>
  <c r="AS178" i="18"/>
  <c r="K177" i="10" s="1"/>
  <c r="Q177" i="10" s="1"/>
  <c r="Z177" i="10" s="1"/>
  <c r="AS133" i="18"/>
  <c r="K132" i="10" s="1"/>
  <c r="Q132" i="10" s="1"/>
  <c r="Z132" i="10" s="1"/>
  <c r="AS134" i="18"/>
  <c r="K133" i="10" s="1"/>
  <c r="Q133" i="10" s="1"/>
  <c r="Z133" i="10" s="1"/>
  <c r="AS114" i="18"/>
  <c r="K113" i="10" s="1"/>
  <c r="Q113" i="10" s="1"/>
  <c r="Z113" i="10" s="1"/>
  <c r="AS57" i="18"/>
  <c r="K56" i="10" s="1"/>
  <c r="Q56" i="10" s="1"/>
  <c r="Z56" i="10" s="1"/>
  <c r="AS26" i="18"/>
  <c r="K25" i="10" s="1"/>
  <c r="Q25" i="10" s="1"/>
  <c r="Z25" i="10" s="1"/>
  <c r="AS45" i="18"/>
  <c r="K44" i="10" s="1"/>
  <c r="Q44" i="10" s="1"/>
  <c r="Z44" i="10" s="1"/>
  <c r="AS6" i="18"/>
  <c r="K5" i="10" s="1"/>
  <c r="Q5" i="10" s="1"/>
  <c r="Z5" i="10" s="1"/>
  <c r="AS264" i="18"/>
  <c r="K263" i="10" s="1"/>
  <c r="Q263" i="10" s="1"/>
  <c r="Z263" i="10" s="1"/>
  <c r="AS236" i="18"/>
  <c r="K235" i="10" s="1"/>
  <c r="Q235" i="10" s="1"/>
  <c r="Z235" i="10" s="1"/>
  <c r="AS305" i="18"/>
  <c r="K304" i="10" s="1"/>
  <c r="Q304" i="10" s="1"/>
  <c r="Z304" i="10" s="1"/>
  <c r="AS79" i="18"/>
  <c r="K78" i="10" s="1"/>
  <c r="Q78" i="10" s="1"/>
  <c r="Z78" i="10" s="1"/>
  <c r="AS207" i="18"/>
  <c r="K206" i="10" s="1"/>
  <c r="Q206" i="10" s="1"/>
  <c r="Z206" i="10" s="1"/>
  <c r="AS60" i="18"/>
  <c r="K59" i="10" s="1"/>
  <c r="Q59" i="10" s="1"/>
  <c r="Z59" i="10" s="1"/>
  <c r="AS140" i="18"/>
  <c r="K139" i="10" s="1"/>
  <c r="Q139" i="10" s="1"/>
  <c r="Z139" i="10" s="1"/>
  <c r="AS200" i="18"/>
  <c r="K199" i="10" s="1"/>
  <c r="Q199" i="10" s="1"/>
  <c r="Z199" i="10" s="1"/>
  <c r="AS324" i="18"/>
  <c r="K323" i="10" s="1"/>
  <c r="Q323" i="10" s="1"/>
  <c r="Z323" i="10" s="1"/>
  <c r="AS75" i="18"/>
  <c r="K74" i="10" s="1"/>
  <c r="Q74" i="10" s="1"/>
  <c r="Z74" i="10" s="1"/>
  <c r="AS203" i="18"/>
  <c r="K202" i="10" s="1"/>
  <c r="Q202" i="10" s="1"/>
  <c r="Z202" i="10" s="1"/>
  <c r="AS297" i="18"/>
  <c r="K296" i="10" s="1"/>
  <c r="Q296" i="10" s="1"/>
  <c r="Z296" i="10" s="1"/>
  <c r="AS52" i="18"/>
  <c r="K51" i="10" s="1"/>
  <c r="Q51" i="10" s="1"/>
  <c r="Z51" i="10" s="1"/>
  <c r="AS285" i="18"/>
  <c r="K284" i="10" s="1"/>
  <c r="Q284" i="10" s="1"/>
  <c r="Z284" i="10" s="1"/>
  <c r="AS276" i="18"/>
  <c r="K275" i="10" s="1"/>
  <c r="Q275" i="10" s="1"/>
  <c r="Z275" i="10" s="1"/>
  <c r="AS319" i="18"/>
  <c r="K318" i="10" s="1"/>
  <c r="Q318" i="10" s="1"/>
  <c r="Z318" i="10" s="1"/>
  <c r="AS72" i="18"/>
  <c r="K71" i="10" s="1"/>
  <c r="Q71" i="10" s="1"/>
  <c r="Z71" i="10" s="1"/>
  <c r="AS160" i="18"/>
  <c r="K159" i="10" s="1"/>
  <c r="Q159" i="10" s="1"/>
  <c r="Z159" i="10" s="1"/>
  <c r="AS259" i="18"/>
  <c r="K258" i="10" s="1"/>
  <c r="Q258" i="10" s="1"/>
  <c r="Z258" i="10" s="1"/>
  <c r="AS333" i="18"/>
  <c r="K332" i="10" s="1"/>
  <c r="Q332" i="10" s="1"/>
  <c r="Z332" i="10" s="1"/>
  <c r="AS337" i="18"/>
  <c r="K336" i="10" s="1"/>
  <c r="Q336" i="10" s="1"/>
  <c r="Z336" i="10" s="1"/>
  <c r="AS39" i="18"/>
  <c r="K38" i="10" s="1"/>
  <c r="Q38" i="10" s="1"/>
  <c r="Z38" i="10" s="1"/>
  <c r="AS167" i="18"/>
  <c r="K166" i="10" s="1"/>
  <c r="Q166" i="10" s="1"/>
  <c r="Z166" i="10" s="1"/>
  <c r="AS104" i="18"/>
  <c r="K103" i="10" s="1"/>
  <c r="Q103" i="10" s="1"/>
  <c r="Z103" i="10" s="1"/>
  <c r="AS224" i="18"/>
  <c r="K223" i="10" s="1"/>
  <c r="Q223" i="10" s="1"/>
  <c r="Z223" i="10" s="1"/>
  <c r="AS115" i="18"/>
  <c r="K114" i="10" s="1"/>
  <c r="Q114" i="10" s="1"/>
  <c r="Z114" i="10" s="1"/>
  <c r="AS348" i="18"/>
  <c r="K347" i="10" s="1"/>
  <c r="Q347" i="10" s="1"/>
  <c r="Z347" i="10" s="1"/>
  <c r="AS314" i="18"/>
  <c r="K313" i="10" s="1"/>
  <c r="Q313" i="10" s="1"/>
  <c r="Z313" i="10" s="1"/>
  <c r="AS295" i="18"/>
  <c r="K294" i="10" s="1"/>
  <c r="Q294" i="10" s="1"/>
  <c r="Z294" i="10" s="1"/>
  <c r="AS286" i="18"/>
  <c r="K285" i="10" s="1"/>
  <c r="Q285" i="10" s="1"/>
  <c r="Z285" i="10" s="1"/>
  <c r="AS290" i="18"/>
  <c r="K289" i="10" s="1"/>
  <c r="Q289" i="10" s="1"/>
  <c r="Z289" i="10" s="1"/>
  <c r="AS247" i="18"/>
  <c r="K246" i="10" s="1"/>
  <c r="Q246" i="10" s="1"/>
  <c r="Z246" i="10" s="1"/>
  <c r="AS234" i="18"/>
  <c r="K233" i="10" s="1"/>
  <c r="Q233" i="10" s="1"/>
  <c r="Z233" i="10" s="1"/>
  <c r="AS231" i="18"/>
  <c r="K230" i="10" s="1"/>
  <c r="Q230" i="10" s="1"/>
  <c r="Z230" i="10" s="1"/>
  <c r="AS217" i="18"/>
  <c r="K216" i="10" s="1"/>
  <c r="Q216" i="10" s="1"/>
  <c r="Z216" i="10" s="1"/>
  <c r="AS201" i="18"/>
  <c r="K200" i="10" s="1"/>
  <c r="Q200" i="10" s="1"/>
  <c r="Z200" i="10" s="1"/>
  <c r="AS186" i="18"/>
  <c r="K185" i="10" s="1"/>
  <c r="Q185" i="10" s="1"/>
  <c r="Z185" i="10" s="1"/>
  <c r="AS182" i="18"/>
  <c r="K181" i="10" s="1"/>
  <c r="Q181" i="10" s="1"/>
  <c r="Z181" i="10" s="1"/>
  <c r="AS122" i="18"/>
  <c r="K121" i="10" s="1"/>
  <c r="Q121" i="10" s="1"/>
  <c r="Z121" i="10" s="1"/>
  <c r="AS118" i="18"/>
  <c r="K117" i="10" s="1"/>
  <c r="Q117" i="10" s="1"/>
  <c r="Z117" i="10" s="1"/>
  <c r="AS109" i="18"/>
  <c r="K108" i="10" s="1"/>
  <c r="Q108" i="10" s="1"/>
  <c r="Z108" i="10" s="1"/>
  <c r="AS58" i="18"/>
  <c r="K57" i="10" s="1"/>
  <c r="Q57" i="10" s="1"/>
  <c r="Z57" i="10" s="1"/>
  <c r="AS70" i="18"/>
  <c r="K69" i="10" s="1"/>
  <c r="Q69" i="10" s="1"/>
  <c r="Z69" i="10" s="1"/>
  <c r="AS36" i="18"/>
  <c r="K35" i="10" s="1"/>
  <c r="Q35" i="10" s="1"/>
  <c r="Z35" i="10" s="1"/>
  <c r="AS325" i="18"/>
  <c r="K324" i="10" s="1"/>
  <c r="Q324" i="10" s="1"/>
  <c r="Z324" i="10" s="1"/>
  <c r="AS95" i="18"/>
  <c r="K94" i="10" s="1"/>
  <c r="Q94" i="10" s="1"/>
  <c r="Z94" i="10" s="1"/>
  <c r="AS208" i="18"/>
  <c r="K207" i="10" s="1"/>
  <c r="Q207" i="10" s="1"/>
  <c r="Z207" i="10" s="1"/>
  <c r="AS317" i="18"/>
  <c r="K316" i="10" s="1"/>
  <c r="Q316" i="10" s="1"/>
  <c r="Z316" i="10" s="1"/>
  <c r="AS8" i="18"/>
  <c r="K7" i="10" s="1"/>
  <c r="Q7" i="10" s="1"/>
  <c r="Z7" i="10" s="1"/>
  <c r="AS321" i="18"/>
  <c r="K320" i="10" s="1"/>
  <c r="Q320" i="10" s="1"/>
  <c r="Z320" i="10" s="1"/>
  <c r="AS91" i="18"/>
  <c r="K90" i="10" s="1"/>
  <c r="Q90" i="10" s="1"/>
  <c r="Z90" i="10" s="1"/>
  <c r="AS219" i="18"/>
  <c r="K218" i="10" s="1"/>
  <c r="Q218" i="10" s="1"/>
  <c r="Z218" i="10" s="1"/>
  <c r="AS248" i="18"/>
  <c r="K247" i="10" s="1"/>
  <c r="Q247" i="10" s="1"/>
  <c r="Z247" i="10" s="1"/>
  <c r="AS309" i="18"/>
  <c r="K308" i="10" s="1"/>
  <c r="Q308" i="10" s="1"/>
  <c r="Z308" i="10" s="1"/>
  <c r="AS55" i="18"/>
  <c r="K54" i="10" s="1"/>
  <c r="Q54" i="10" s="1"/>
  <c r="Z54" i="10" s="1"/>
  <c r="AS183" i="18"/>
  <c r="K182" i="10" s="1"/>
  <c r="Q182" i="10" s="1"/>
  <c r="Z182" i="10" s="1"/>
  <c r="AS128" i="18"/>
  <c r="K127" i="10" s="1"/>
  <c r="Q127" i="10" s="1"/>
  <c r="Z127" i="10" s="1"/>
  <c r="AS292" i="18"/>
  <c r="K291" i="10" s="1"/>
  <c r="Q291" i="10" s="1"/>
  <c r="Z291" i="10" s="1"/>
  <c r="AS24" i="18"/>
  <c r="K23" i="10" s="1"/>
  <c r="Q23" i="10" s="1"/>
  <c r="Z23" i="10" s="1"/>
  <c r="AS112" i="18"/>
  <c r="K111" i="10" s="1"/>
  <c r="Q111" i="10" s="1"/>
  <c r="Z111" i="10" s="1"/>
  <c r="AS346" i="18"/>
  <c r="K345" i="10" s="1"/>
  <c r="Q345" i="10" s="1"/>
  <c r="Z345" i="10" s="1"/>
  <c r="AS310" i="18"/>
  <c r="K309" i="10" s="1"/>
  <c r="Q309" i="10" s="1"/>
  <c r="Z309" i="10" s="1"/>
  <c r="AS282" i="18"/>
  <c r="K281" i="10" s="1"/>
  <c r="Q281" i="10" s="1"/>
  <c r="Z281" i="10" s="1"/>
  <c r="AS221" i="18"/>
  <c r="K220" i="10" s="1"/>
  <c r="Q220" i="10" s="1"/>
  <c r="Z220" i="10" s="1"/>
  <c r="AS190" i="18"/>
  <c r="K189" i="10" s="1"/>
  <c r="Q189" i="10" s="1"/>
  <c r="Z189" i="10" s="1"/>
  <c r="AS181" i="18"/>
  <c r="K180" i="10" s="1"/>
  <c r="Q180" i="10" s="1"/>
  <c r="Z180" i="10" s="1"/>
  <c r="AS126" i="18"/>
  <c r="K125" i="10" s="1"/>
  <c r="Q125" i="10" s="1"/>
  <c r="Z125" i="10" s="1"/>
  <c r="AS113" i="18"/>
  <c r="K112" i="10" s="1"/>
  <c r="Q112" i="10" s="1"/>
  <c r="Z112" i="10" s="1"/>
  <c r="AS53" i="18"/>
  <c r="K52" i="10" s="1"/>
  <c r="Q52" i="10" s="1"/>
  <c r="Z52" i="10" s="1"/>
  <c r="AS54" i="18"/>
  <c r="K53" i="10" s="1"/>
  <c r="Q53" i="10" s="1"/>
  <c r="Z53" i="10" s="1"/>
  <c r="AS93" i="18"/>
  <c r="K92" i="10" s="1"/>
  <c r="Q92" i="10" s="1"/>
  <c r="Z92" i="10" s="1"/>
  <c r="AS34" i="18"/>
  <c r="K33" i="10" s="1"/>
  <c r="Q33" i="10" s="1"/>
  <c r="Z33" i="10" s="1"/>
  <c r="AS42" i="18"/>
  <c r="K41" i="10" s="1"/>
  <c r="Q41" i="10" s="1"/>
  <c r="Z41" i="10" s="1"/>
  <c r="AS18" i="18"/>
  <c r="K17" i="10" s="1"/>
  <c r="Q17" i="10" s="1"/>
  <c r="Z17" i="10" s="1"/>
  <c r="AS21" i="18"/>
  <c r="K20" i="10" s="1"/>
  <c r="Q20" i="10" s="1"/>
  <c r="Z20" i="10" s="1"/>
  <c r="AS296" i="18"/>
  <c r="K295" i="10" s="1"/>
  <c r="Q295" i="10" s="1"/>
  <c r="Z295" i="10" s="1"/>
  <c r="AS269" i="18"/>
  <c r="K268" i="10" s="1"/>
  <c r="Q268" i="10" s="1"/>
  <c r="Z268" i="10" s="1"/>
  <c r="AS111" i="18"/>
  <c r="K110" i="10" s="1"/>
  <c r="Q110" i="10" s="1"/>
  <c r="Z110" i="10" s="1"/>
  <c r="AS239" i="18"/>
  <c r="K238" i="10" s="1"/>
  <c r="Q238" i="10" s="1"/>
  <c r="Z238" i="10" s="1"/>
  <c r="AS16" i="18"/>
  <c r="K15" i="10" s="1"/>
  <c r="Q15" i="10" s="1"/>
  <c r="Z15" i="10" s="1"/>
  <c r="AS88" i="18"/>
  <c r="K87" i="10" s="1"/>
  <c r="Q87" i="10" s="1"/>
  <c r="Z87" i="10" s="1"/>
  <c r="AS243" i="18"/>
  <c r="K242" i="10" s="1"/>
  <c r="Q242" i="10" s="1"/>
  <c r="Z242" i="10" s="1"/>
  <c r="AS339" i="18"/>
  <c r="K338" i="10" s="1"/>
  <c r="Q338" i="10" s="1"/>
  <c r="Z338" i="10" s="1"/>
  <c r="AS107" i="18"/>
  <c r="K106" i="10" s="1"/>
  <c r="Q106" i="10" s="1"/>
  <c r="Z106" i="10" s="1"/>
  <c r="AS255" i="18"/>
  <c r="K254" i="10" s="1"/>
  <c r="Q254" i="10" s="1"/>
  <c r="Z254" i="10" s="1"/>
  <c r="AS345" i="18"/>
  <c r="K344" i="10" s="1"/>
  <c r="Q344" i="10" s="1"/>
  <c r="Z344" i="10" s="1"/>
  <c r="AS80" i="18"/>
  <c r="K79" i="10" s="1"/>
  <c r="Q79" i="10" s="1"/>
  <c r="Z79" i="10" s="1"/>
  <c r="AS340" i="18"/>
  <c r="K339" i="10" s="1"/>
  <c r="Q339" i="10" s="1"/>
  <c r="Z339" i="10" s="1"/>
  <c r="AS332" i="18"/>
  <c r="K331" i="10" s="1"/>
  <c r="Q331" i="10" s="1"/>
  <c r="Z331" i="10" s="1"/>
  <c r="AS272" i="18"/>
  <c r="K271" i="10" s="1"/>
  <c r="Q271" i="10" s="1"/>
  <c r="Z271" i="10" s="1"/>
  <c r="AS71" i="18"/>
  <c r="K70" i="10" s="1"/>
  <c r="Q70" i="10" s="1"/>
  <c r="Z70" i="10" s="1"/>
  <c r="AS199" i="18"/>
  <c r="K198" i="10" s="1"/>
  <c r="Q198" i="10" s="1"/>
  <c r="Z198" i="10" s="1"/>
  <c r="AS136" i="18"/>
  <c r="K135" i="10" s="1"/>
  <c r="Q135" i="10" s="1"/>
  <c r="Z135" i="10" s="1"/>
  <c r="AS188" i="18"/>
  <c r="K187" i="10" s="1"/>
  <c r="Q187" i="10" s="1"/>
  <c r="Z187" i="10" s="1"/>
  <c r="AS120" i="18"/>
  <c r="K119" i="10" s="1"/>
  <c r="Q119" i="10" s="1"/>
  <c r="Z119" i="10" s="1"/>
  <c r="AS253" i="18"/>
  <c r="K252" i="10" s="1"/>
  <c r="Q252" i="10" s="1"/>
  <c r="Z252" i="10" s="1"/>
  <c r="AS19" i="18"/>
  <c r="K18" i="10" s="1"/>
  <c r="Q18" i="10" s="1"/>
  <c r="Z18" i="10" s="1"/>
  <c r="AS279" i="18"/>
  <c r="K278" i="10" s="1"/>
  <c r="Q278" i="10" s="1"/>
  <c r="Z278" i="10" s="1"/>
  <c r="AS278" i="18"/>
  <c r="K277" i="10" s="1"/>
  <c r="Q277" i="10" s="1"/>
  <c r="Z277" i="10" s="1"/>
  <c r="AS266" i="18"/>
  <c r="K265" i="10" s="1"/>
  <c r="Q265" i="10" s="1"/>
  <c r="Z265" i="10" s="1"/>
  <c r="AS210" i="18"/>
  <c r="K209" i="10" s="1"/>
  <c r="Q209" i="10" s="1"/>
  <c r="Z209" i="10" s="1"/>
  <c r="AS238" i="18"/>
  <c r="K237" i="10" s="1"/>
  <c r="Q237" i="10" s="1"/>
  <c r="Z237" i="10" s="1"/>
  <c r="AS169" i="18"/>
  <c r="K168" i="10" s="1"/>
  <c r="Q168" i="10" s="1"/>
  <c r="Z168" i="10" s="1"/>
  <c r="AS170" i="18"/>
  <c r="K169" i="10" s="1"/>
  <c r="Q169" i="10" s="1"/>
  <c r="Z169" i="10" s="1"/>
  <c r="AS177" i="18"/>
  <c r="K176" i="10" s="1"/>
  <c r="Q176" i="10" s="1"/>
  <c r="Z176" i="10" s="1"/>
  <c r="AS121" i="18"/>
  <c r="K120" i="10" s="1"/>
  <c r="Q120" i="10" s="1"/>
  <c r="Z120" i="10" s="1"/>
  <c r="AS86" i="18"/>
  <c r="K85" i="10" s="1"/>
  <c r="Q85" i="10" s="1"/>
  <c r="Z85" i="10" s="1"/>
  <c r="AS29" i="18"/>
  <c r="K28" i="10" s="1"/>
  <c r="Q28" i="10" s="1"/>
  <c r="Z28" i="10" s="1"/>
  <c r="AS37" i="18"/>
  <c r="K36" i="10" s="1"/>
  <c r="Q36" i="10" s="1"/>
  <c r="Z36" i="10" s="1"/>
  <c r="AS14" i="18"/>
  <c r="K13" i="10" s="1"/>
  <c r="Q13" i="10" s="1"/>
  <c r="Z13" i="10" s="1"/>
  <c r="AS216" i="18"/>
  <c r="K215" i="10" s="1"/>
  <c r="Q215" i="10" s="1"/>
  <c r="Z215" i="10" s="1"/>
  <c r="AS336" i="18"/>
  <c r="K335" i="10" s="1"/>
  <c r="Q335" i="10" s="1"/>
  <c r="Z335" i="10" s="1"/>
  <c r="AS229" i="18"/>
  <c r="K228" i="10" s="1"/>
  <c r="Q228" i="10" s="1"/>
  <c r="Z228" i="10" s="1"/>
  <c r="AS127" i="18"/>
  <c r="K126" i="10" s="1"/>
  <c r="Q126" i="10" s="1"/>
  <c r="Z126" i="10" s="1"/>
  <c r="AS351" i="18"/>
  <c r="K350" i="10" s="1"/>
  <c r="Q350" i="10" s="1"/>
  <c r="Z350" i="10" s="1"/>
  <c r="AS281" i="18"/>
  <c r="K280" i="10" s="1"/>
  <c r="Q280" i="10" s="1"/>
  <c r="Z280" i="10" s="1"/>
  <c r="AS349" i="18"/>
  <c r="K348" i="10" s="1"/>
  <c r="Q348" i="10" s="1"/>
  <c r="Z348" i="10" s="1"/>
  <c r="AS123" i="18"/>
  <c r="K122" i="10" s="1"/>
  <c r="Q122" i="10" s="1"/>
  <c r="Z122" i="10" s="1"/>
  <c r="AS280" i="18"/>
  <c r="K279" i="10" s="1"/>
  <c r="Q279" i="10" s="1"/>
  <c r="Z279" i="10" s="1"/>
  <c r="AS40" i="18"/>
  <c r="K39" i="10" s="1"/>
  <c r="Q39" i="10" s="1"/>
  <c r="Z39" i="10" s="1"/>
  <c r="AS341" i="18"/>
  <c r="K340" i="10" s="1"/>
  <c r="Q340" i="10" s="1"/>
  <c r="Z340" i="10" s="1"/>
  <c r="AS87" i="18"/>
  <c r="K86" i="10" s="1"/>
  <c r="Q86" i="10" s="1"/>
  <c r="Z86" i="10" s="1"/>
  <c r="AS215" i="18"/>
  <c r="K214" i="10" s="1"/>
  <c r="Q214" i="10" s="1"/>
  <c r="Z214" i="10" s="1"/>
  <c r="AS12" i="18"/>
  <c r="K11" i="10" s="1"/>
  <c r="Q11" i="10" s="1"/>
  <c r="Z11" i="10" s="1"/>
  <c r="AS144" i="18"/>
  <c r="K143" i="10" s="1"/>
  <c r="Q143" i="10" s="1"/>
  <c r="Z143" i="10" s="1"/>
  <c r="AS196" i="18"/>
  <c r="K195" i="10" s="1"/>
  <c r="Q195" i="10" s="1"/>
  <c r="Z195" i="10" s="1"/>
  <c r="AS320" i="18"/>
  <c r="K319" i="10" s="1"/>
  <c r="Q319" i="10" s="1"/>
  <c r="Z319" i="10" s="1"/>
  <c r="AS353" i="18"/>
  <c r="K352" i="10" s="1"/>
  <c r="Q352" i="10" s="1"/>
  <c r="Z352" i="10" s="1"/>
  <c r="AS284" i="18"/>
  <c r="K283" i="10" s="1"/>
  <c r="Q283" i="10" s="1"/>
  <c r="Z283" i="10" s="1"/>
  <c r="AS172" i="18"/>
  <c r="K171" i="10" s="1"/>
  <c r="Q171" i="10" s="1"/>
  <c r="Z171" i="10" s="1"/>
  <c r="AS275" i="18"/>
  <c r="K274" i="10" s="1"/>
  <c r="Q274" i="10" s="1"/>
  <c r="Z274" i="10" s="1"/>
  <c r="AS225" i="18"/>
  <c r="K224" i="10" s="1"/>
  <c r="Q224" i="10" s="1"/>
  <c r="Z224" i="10" s="1"/>
  <c r="AS35" i="18"/>
  <c r="K34" i="10" s="1"/>
  <c r="Q34" i="10" s="1"/>
  <c r="Z34" i="10" s="1"/>
  <c r="AS350" i="18"/>
  <c r="K349" i="10" s="1"/>
  <c r="Q349" i="10" s="1"/>
  <c r="Z349" i="10" s="1"/>
  <c r="AS331" i="18"/>
  <c r="K330" i="10" s="1"/>
  <c r="Q330" i="10" s="1"/>
  <c r="Z330" i="10" s="1"/>
  <c r="AS334" i="18"/>
  <c r="K333" i="10" s="1"/>
  <c r="Q333" i="10" s="1"/>
  <c r="Z333" i="10" s="1"/>
  <c r="AS311" i="18"/>
  <c r="K310" i="10" s="1"/>
  <c r="Q310" i="10" s="1"/>
  <c r="Z310" i="10" s="1"/>
  <c r="AS315" i="18"/>
  <c r="K314" i="10" s="1"/>
  <c r="Q314" i="10" s="1"/>
  <c r="Z314" i="10" s="1"/>
  <c r="AS270" i="18"/>
  <c r="K269" i="10" s="1"/>
  <c r="Q269" i="10" s="1"/>
  <c r="Z269" i="10" s="1"/>
  <c r="AS274" i="18"/>
  <c r="K273" i="10" s="1"/>
  <c r="Q273" i="10" s="1"/>
  <c r="Z273" i="10" s="1"/>
  <c r="AS298" i="18"/>
  <c r="K297" i="10" s="1"/>
  <c r="Q297" i="10" s="1"/>
  <c r="Z297" i="10" s="1"/>
  <c r="AS251" i="18"/>
  <c r="K250" i="10" s="1"/>
  <c r="Q250" i="10" s="1"/>
  <c r="Z250" i="10" s="1"/>
  <c r="AS263" i="18"/>
  <c r="K262" i="10" s="1"/>
  <c r="Q262" i="10" s="1"/>
  <c r="Z262" i="10" s="1"/>
  <c r="AS218" i="18"/>
  <c r="K217" i="10" s="1"/>
  <c r="Q217" i="10" s="1"/>
  <c r="Z217" i="10" s="1"/>
  <c r="AS174" i="18"/>
  <c r="K173" i="10" s="1"/>
  <c r="Q173" i="10" s="1"/>
  <c r="Z173" i="10" s="1"/>
  <c r="AS165" i="18"/>
  <c r="K164" i="10" s="1"/>
  <c r="Q164" i="10" s="1"/>
  <c r="Z164" i="10" s="1"/>
  <c r="AS161" i="18"/>
  <c r="K160" i="10" s="1"/>
  <c r="Q160" i="10" s="1"/>
  <c r="Z160" i="10" s="1"/>
  <c r="AS166" i="18"/>
  <c r="K165" i="10" s="1"/>
  <c r="Q165" i="10" s="1"/>
  <c r="Z165" i="10" s="1"/>
  <c r="AS110" i="18"/>
  <c r="K109" i="10" s="1"/>
  <c r="Q109" i="10" s="1"/>
  <c r="Z109" i="10" s="1"/>
  <c r="AS106" i="18"/>
  <c r="K105" i="10" s="1"/>
  <c r="Q105" i="10" s="1"/>
  <c r="Z105" i="10" s="1"/>
  <c r="AS102" i="18"/>
  <c r="K101" i="10" s="1"/>
  <c r="Q101" i="10" s="1"/>
  <c r="Z101" i="10" s="1"/>
  <c r="AS94" i="18"/>
  <c r="K93" i="10" s="1"/>
  <c r="Q93" i="10" s="1"/>
  <c r="Z93" i="10" s="1"/>
  <c r="AS90" i="18"/>
  <c r="K89" i="10" s="1"/>
  <c r="Q89" i="10" s="1"/>
  <c r="Z89" i="10" s="1"/>
  <c r="AS81" i="18"/>
  <c r="K80" i="10" s="1"/>
  <c r="Q80" i="10" s="1"/>
  <c r="Z80" i="10" s="1"/>
  <c r="AS17" i="18"/>
  <c r="K16" i="10" s="1"/>
  <c r="Q16" i="10" s="1"/>
  <c r="Z16" i="10" s="1"/>
  <c r="AS328" i="18"/>
  <c r="K327" i="10" s="1"/>
  <c r="Q327" i="10" s="1"/>
  <c r="Z327" i="10" s="1"/>
  <c r="AS287" i="18"/>
  <c r="K286" i="10" s="1"/>
  <c r="Q286" i="10" s="1"/>
  <c r="Z286" i="10" s="1"/>
  <c r="AS48" i="18"/>
  <c r="K47" i="10" s="1"/>
  <c r="Q47" i="10" s="1"/>
  <c r="Z47" i="10" s="1"/>
  <c r="AS96" i="18"/>
  <c r="K95" i="10" s="1"/>
  <c r="Q95" i="10" s="1"/>
  <c r="Z95" i="10" s="1"/>
  <c r="AS15" i="18"/>
  <c r="K14" i="10" s="1"/>
  <c r="Q14" i="10" s="1"/>
  <c r="Z14" i="10" s="1"/>
  <c r="AS143" i="18"/>
  <c r="K142" i="10" s="1"/>
  <c r="Q142" i="10" s="1"/>
  <c r="Z142" i="10" s="1"/>
  <c r="AS252" i="18"/>
  <c r="K251" i="10" s="1"/>
  <c r="Q251" i="10" s="1"/>
  <c r="Z251" i="10" s="1"/>
  <c r="AS108" i="18"/>
  <c r="K107" i="10" s="1"/>
  <c r="Q107" i="10" s="1"/>
  <c r="Z107" i="10" s="1"/>
  <c r="AS256" i="18"/>
  <c r="K255" i="10" s="1"/>
  <c r="Q255" i="10" s="1"/>
  <c r="Z255" i="10" s="1"/>
  <c r="AS11" i="18"/>
  <c r="K10" i="10" s="1"/>
  <c r="Q10" i="10" s="1"/>
  <c r="Z10" i="10" s="1"/>
  <c r="AS139" i="18"/>
  <c r="K138" i="10" s="1"/>
  <c r="Q138" i="10" s="1"/>
  <c r="Z138" i="10" s="1"/>
  <c r="AS268" i="18"/>
  <c r="K267" i="10" s="1"/>
  <c r="Q267" i="10" s="1"/>
  <c r="Z267" i="10" s="1"/>
  <c r="AS233" i="18"/>
  <c r="K232" i="10" s="1"/>
  <c r="Q232" i="10" s="1"/>
  <c r="Z232" i="10" s="1"/>
  <c r="AS344" i="18"/>
  <c r="K343" i="10" s="1"/>
  <c r="Q343" i="10" s="1"/>
  <c r="Z343" i="10" s="1"/>
  <c r="AS103" i="18"/>
  <c r="K102" i="10" s="1"/>
  <c r="Q102" i="10" s="1"/>
  <c r="Z102" i="10" s="1"/>
  <c r="AS20" i="18"/>
  <c r="K19" i="10" s="1"/>
  <c r="Q19" i="10" s="1"/>
  <c r="Z19" i="10" s="1"/>
  <c r="AS204" i="18"/>
  <c r="K203" i="10" s="1"/>
  <c r="Q203" i="10" s="1"/>
  <c r="Z203" i="10" s="1"/>
  <c r="AS56" i="18"/>
  <c r="K55" i="10" s="1"/>
  <c r="Q55" i="10" s="1"/>
  <c r="Z55" i="10" s="1"/>
  <c r="AS180" i="18"/>
  <c r="K179" i="10" s="1"/>
  <c r="Q179" i="10" s="1"/>
  <c r="Z179" i="10" s="1"/>
  <c r="AS51" i="18"/>
  <c r="K50" i="10" s="1"/>
  <c r="Q50" i="10" s="1"/>
  <c r="Z50" i="10" s="1"/>
  <c r="AS179" i="18"/>
  <c r="K178" i="10" s="1"/>
  <c r="Q178" i="10" s="1"/>
  <c r="Z178" i="10" s="1"/>
  <c r="AS163" i="18"/>
  <c r="K162" i="10" s="1"/>
  <c r="Q162" i="10" s="1"/>
  <c r="Z162" i="10" s="1"/>
  <c r="AS195" i="18"/>
  <c r="K194" i="10" s="1"/>
  <c r="Q194" i="10" s="1"/>
  <c r="Z194" i="10" s="1"/>
  <c r="AS44" i="18"/>
  <c r="K43" i="10" s="1"/>
  <c r="Q43" i="10" s="1"/>
  <c r="Z43" i="10" s="1"/>
  <c r="AS323" i="18"/>
  <c r="K322" i="10" s="1"/>
  <c r="Q322" i="10" s="1"/>
  <c r="Z322" i="10" s="1"/>
  <c r="AS211" i="18"/>
  <c r="K210" i="10" s="1"/>
  <c r="Q210" i="10" s="1"/>
  <c r="Z210" i="10" s="1"/>
  <c r="AS67" i="18"/>
  <c r="K66" i="10" s="1"/>
  <c r="Q66" i="10" s="1"/>
  <c r="Z66" i="10" s="1"/>
  <c r="AS76" i="18"/>
  <c r="K75" i="10" s="1"/>
  <c r="Q75" i="10" s="1"/>
  <c r="Z75" i="10" s="1"/>
  <c r="AS244" i="18"/>
  <c r="K243" i="10" s="1"/>
  <c r="Q243" i="10" s="1"/>
  <c r="Z243" i="10" s="1"/>
  <c r="AS83" i="18"/>
  <c r="K82" i="10" s="1"/>
  <c r="Q82" i="10" s="1"/>
  <c r="Z82" i="10" s="1"/>
  <c r="AS265" i="18"/>
  <c r="K264" i="10" s="1"/>
  <c r="Q264" i="10" s="1"/>
  <c r="Z264" i="10" s="1"/>
  <c r="AS84" i="18"/>
  <c r="K83" i="10" s="1"/>
  <c r="Q83" i="10" s="1"/>
  <c r="Z83" i="10" s="1"/>
  <c r="AS164" i="18"/>
  <c r="K163" i="10" s="1"/>
  <c r="Q163" i="10" s="1"/>
  <c r="Z163" i="10" s="1"/>
  <c r="AS99" i="18"/>
  <c r="K98" i="10" s="1"/>
  <c r="Q98" i="10" s="1"/>
  <c r="Z98" i="10" s="1"/>
  <c r="AS308" i="18"/>
  <c r="K307" i="10" s="1"/>
  <c r="Q307" i="10" s="1"/>
  <c r="Z307" i="10" s="1"/>
  <c r="AS131" i="18"/>
  <c r="K130" i="10" s="1"/>
  <c r="Q130" i="10" s="1"/>
  <c r="Z130" i="10" s="1"/>
  <c r="AS300" i="18"/>
  <c r="K299" i="10" s="1"/>
  <c r="Q299" i="10" s="1"/>
  <c r="Z299" i="10" s="1"/>
  <c r="AS288" i="18"/>
  <c r="K287" i="10" s="1"/>
  <c r="Q287" i="10" s="1"/>
  <c r="Z287" i="10" s="1"/>
  <c r="AS147" i="18"/>
  <c r="K146" i="10" s="1"/>
  <c r="Q146" i="10" s="1"/>
  <c r="Z146" i="10" s="1"/>
  <c r="AD349" i="18"/>
  <c r="AD342" i="18"/>
  <c r="AD317" i="18"/>
  <c r="AD304" i="18"/>
  <c r="AD290" i="18"/>
  <c r="AD291" i="18"/>
  <c r="AD272" i="18"/>
  <c r="AD240" i="18"/>
  <c r="AD231" i="18"/>
  <c r="AD233" i="18"/>
  <c r="AD209" i="18"/>
  <c r="AD189" i="18"/>
  <c r="AD185" i="18"/>
  <c r="AD186" i="18"/>
  <c r="AD149" i="18"/>
  <c r="AD114" i="18"/>
  <c r="AD138" i="18"/>
  <c r="AD113" i="18"/>
  <c r="AD81" i="18"/>
  <c r="AD82" i="18"/>
  <c r="AD78" i="18"/>
  <c r="AD18" i="18"/>
  <c r="AD22" i="18"/>
  <c r="AD273" i="18"/>
  <c r="AD39" i="18"/>
  <c r="AD103" i="18"/>
  <c r="AD167" i="18"/>
  <c r="AD245" i="18"/>
  <c r="AD84" i="18"/>
  <c r="AD212" i="18"/>
  <c r="AD308" i="18"/>
  <c r="AD88" i="18"/>
  <c r="AD348" i="18"/>
  <c r="AD329" i="18"/>
  <c r="AD339" i="18"/>
  <c r="AD302" i="18"/>
  <c r="AD285" i="18"/>
  <c r="AD278" i="18"/>
  <c r="AD294" i="18"/>
  <c r="AD263" i="18"/>
  <c r="AD256" i="18"/>
  <c r="AD197" i="18"/>
  <c r="AD198" i="18"/>
  <c r="AD210" i="18"/>
  <c r="AD178" i="18"/>
  <c r="AD181" i="18"/>
  <c r="AD141" i="18"/>
  <c r="AD142" i="18"/>
  <c r="AD117" i="18"/>
  <c r="AD62" i="18"/>
  <c r="AD65" i="18"/>
  <c r="AD61" i="18"/>
  <c r="AD50" i="18"/>
  <c r="AD46" i="18"/>
  <c r="AD10" i="18"/>
  <c r="AD292" i="18"/>
  <c r="AD47" i="18"/>
  <c r="AD111" i="18"/>
  <c r="AD175" i="18"/>
  <c r="AD280" i="18"/>
  <c r="AD100" i="18"/>
  <c r="AD241" i="18"/>
  <c r="AD340" i="18"/>
  <c r="AD104" i="18"/>
  <c r="AD345" i="18"/>
  <c r="AD318" i="18"/>
  <c r="AD314" i="18"/>
  <c r="AD311" i="18"/>
  <c r="AD297" i="18"/>
  <c r="AD275" i="18"/>
  <c r="AD279" i="18"/>
  <c r="AD242" i="18"/>
  <c r="AD253" i="18"/>
  <c r="AD237" i="18"/>
  <c r="AD238" i="18"/>
  <c r="AD194" i="18"/>
  <c r="AD150" i="18"/>
  <c r="AD153" i="18"/>
  <c r="AD125" i="18"/>
  <c r="AD126" i="18"/>
  <c r="AD101" i="18"/>
  <c r="AD57" i="18"/>
  <c r="AD58" i="18"/>
  <c r="AD97" i="18"/>
  <c r="AD42" i="18"/>
  <c r="AD38" i="18"/>
  <c r="AD9" i="18"/>
  <c r="AD325" i="18"/>
  <c r="AD55" i="18"/>
  <c r="AD119" i="18"/>
  <c r="AD183" i="18"/>
  <c r="AD296" i="18"/>
  <c r="AD116" i="18"/>
  <c r="AD260" i="18"/>
  <c r="AD312" i="18"/>
  <c r="AD120" i="18"/>
  <c r="AD327" i="18"/>
  <c r="AD316" i="18"/>
  <c r="AD323" i="18"/>
  <c r="AD300" i="18"/>
  <c r="AD281" i="18"/>
  <c r="AD265" i="18"/>
  <c r="AD270" i="18"/>
  <c r="AD258" i="18"/>
  <c r="AD246" i="18"/>
  <c r="AD234" i="18"/>
  <c r="AD226" i="18"/>
  <c r="AD182" i="18"/>
  <c r="AD169" i="18"/>
  <c r="AD193" i="18"/>
  <c r="AD118" i="18"/>
  <c r="AD121" i="18"/>
  <c r="AD146" i="18"/>
  <c r="AD98" i="18"/>
  <c r="AD53" i="18"/>
  <c r="AD73" i="18"/>
  <c r="AD37" i="18"/>
  <c r="AD14" i="18"/>
  <c r="AD21" i="18"/>
  <c r="AD321" i="18"/>
  <c r="AD63" i="18"/>
  <c r="AD127" i="18"/>
  <c r="AD191" i="18"/>
  <c r="AD347" i="18"/>
  <c r="AD132" i="18"/>
  <c r="AD261" i="18"/>
  <c r="AD8" i="18"/>
  <c r="AD136" i="18"/>
  <c r="AD338" i="18"/>
  <c r="AD322" i="18"/>
  <c r="AD320" i="18"/>
  <c r="AD310" i="18"/>
  <c r="AD286" i="18"/>
  <c r="AD262" i="18"/>
  <c r="AD288" i="18"/>
  <c r="AD247" i="18"/>
  <c r="AD201" i="18"/>
  <c r="AD202" i="18"/>
  <c r="AD224" i="18"/>
  <c r="AD161" i="18"/>
  <c r="AD162" i="18"/>
  <c r="AD170" i="18"/>
  <c r="AD102" i="18"/>
  <c r="AD105" i="18"/>
  <c r="AD129" i="18"/>
  <c r="AD93" i="18"/>
  <c r="AD94" i="18"/>
  <c r="AD66" i="18"/>
  <c r="AD30" i="18"/>
  <c r="AD49" i="18"/>
  <c r="AD17" i="18"/>
  <c r="AD7" i="18"/>
  <c r="AD71" i="18"/>
  <c r="AD135" i="18"/>
  <c r="AD199" i="18"/>
  <c r="AD20" i="18"/>
  <c r="AD148" i="18"/>
  <c r="AD283" i="18"/>
  <c r="AD24" i="18"/>
  <c r="AD334" i="18"/>
  <c r="AD346" i="18"/>
  <c r="AD306" i="18"/>
  <c r="AD301" i="18"/>
  <c r="AD282" i="18"/>
  <c r="AD259" i="18"/>
  <c r="AD269" i="18"/>
  <c r="AD252" i="18"/>
  <c r="AD218" i="18"/>
  <c r="AD230" i="18"/>
  <c r="AD222" i="18"/>
  <c r="AD154" i="18"/>
  <c r="AD157" i="18"/>
  <c r="AD165" i="18"/>
  <c r="AD130" i="18"/>
  <c r="AD133" i="18"/>
  <c r="AD122" i="18"/>
  <c r="AD74" i="18"/>
  <c r="AD89" i="18"/>
  <c r="AD54" i="18"/>
  <c r="AD25" i="18"/>
  <c r="AD41" i="18"/>
  <c r="AD13" i="18"/>
  <c r="AD15" i="18"/>
  <c r="AD79" i="18"/>
  <c r="AD143" i="18"/>
  <c r="AD207" i="18"/>
  <c r="AD36" i="18"/>
  <c r="AD164" i="18"/>
  <c r="AD341" i="18"/>
  <c r="AD40" i="18"/>
  <c r="AD352" i="18"/>
  <c r="AD330" i="18"/>
  <c r="AD333" i="18"/>
  <c r="AD295" i="18"/>
  <c r="AD307" i="18"/>
  <c r="AD268" i="18"/>
  <c r="AD250" i="18"/>
  <c r="AD249" i="18"/>
  <c r="AD266" i="18"/>
  <c r="AD213" i="18"/>
  <c r="AD221" i="18"/>
  <c r="AD217" i="18"/>
  <c r="AD173" i="18"/>
  <c r="AD174" i="18"/>
  <c r="AD158" i="18"/>
  <c r="AD109" i="18"/>
  <c r="AD110" i="18"/>
  <c r="AD106" i="18"/>
  <c r="AD69" i="18"/>
  <c r="AD77" i="18"/>
  <c r="AD90" i="18"/>
  <c r="AD45" i="18"/>
  <c r="AD34" i="18"/>
  <c r="AD26" i="18"/>
  <c r="AD23" i="18"/>
  <c r="AD87" i="18"/>
  <c r="AD151" i="18"/>
  <c r="AD215" i="18"/>
  <c r="AD52" i="18"/>
  <c r="AD180" i="18"/>
  <c r="AD243" i="18"/>
  <c r="AD56" i="18"/>
  <c r="AD350" i="18"/>
  <c r="AD332" i="18"/>
  <c r="AD326" i="18"/>
  <c r="AD313" i="18"/>
  <c r="AD298" i="18"/>
  <c r="AD274" i="18"/>
  <c r="AD284" i="18"/>
  <c r="AD254" i="18"/>
  <c r="AD236" i="18"/>
  <c r="AD206" i="18"/>
  <c r="AD214" i="18"/>
  <c r="AD205" i="18"/>
  <c r="AD166" i="18"/>
  <c r="AD190" i="18"/>
  <c r="AD177" i="18"/>
  <c r="AD137" i="18"/>
  <c r="AD145" i="18"/>
  <c r="AD134" i="18"/>
  <c r="AD86" i="18"/>
  <c r="AD70" i="18"/>
  <c r="AD85" i="18"/>
  <c r="AD33" i="18"/>
  <c r="AD29" i="18"/>
  <c r="AD6" i="18"/>
  <c r="AD31" i="18"/>
  <c r="AD95" i="18"/>
  <c r="AD159" i="18"/>
  <c r="AD223" i="18"/>
  <c r="AD68" i="18"/>
  <c r="AD196" i="18"/>
  <c r="AD289" i="18"/>
  <c r="AD72" i="18"/>
  <c r="AD255" i="18"/>
  <c r="AD299" i="18"/>
  <c r="AD27" i="18"/>
  <c r="AD91" i="18"/>
  <c r="AD155" i="18"/>
  <c r="AD219" i="18"/>
  <c r="AD44" i="18"/>
  <c r="AD172" i="18"/>
  <c r="AD264" i="18"/>
  <c r="AD309" i="18"/>
  <c r="AD112" i="18"/>
  <c r="AD336" i="18"/>
  <c r="AD287" i="18"/>
  <c r="AD328" i="18"/>
  <c r="AD35" i="18"/>
  <c r="AD99" i="18"/>
  <c r="AD163" i="18"/>
  <c r="AD235" i="18"/>
  <c r="AD60" i="18"/>
  <c r="AD188" i="18"/>
  <c r="AD344" i="18"/>
  <c r="AD331" i="18"/>
  <c r="AD128" i="18"/>
  <c r="AD303" i="18"/>
  <c r="AD335" i="18"/>
  <c r="AD43" i="18"/>
  <c r="AD107" i="18"/>
  <c r="AD171" i="18"/>
  <c r="AD248" i="18"/>
  <c r="AD76" i="18"/>
  <c r="AD204" i="18"/>
  <c r="AD225" i="18"/>
  <c r="AD16" i="18"/>
  <c r="AD144" i="18"/>
  <c r="AD152" i="18"/>
  <c r="AD319" i="18"/>
  <c r="AD351" i="18"/>
  <c r="AD51" i="18"/>
  <c r="AD115" i="18"/>
  <c r="AD179" i="18"/>
  <c r="AD277" i="18"/>
  <c r="AD92" i="18"/>
  <c r="AD220" i="18"/>
  <c r="AD244" i="18"/>
  <c r="AD32" i="18"/>
  <c r="AD160" i="18"/>
  <c r="AD168" i="18"/>
  <c r="AD227" i="18"/>
  <c r="AD257" i="18"/>
  <c r="AD59" i="18"/>
  <c r="AD123" i="18"/>
  <c r="AD187" i="18"/>
  <c r="AD293" i="18"/>
  <c r="AD108" i="18"/>
  <c r="AD239" i="18"/>
  <c r="AD343" i="18"/>
  <c r="AD48" i="18"/>
  <c r="AD176" i="18"/>
  <c r="AD184" i="18"/>
  <c r="AD228" i="18"/>
  <c r="AD276" i="18"/>
  <c r="AD67" i="18"/>
  <c r="AD131" i="18"/>
  <c r="AD195" i="18"/>
  <c r="AD315" i="18"/>
  <c r="AD124" i="18"/>
  <c r="AD305" i="18"/>
  <c r="AD353" i="18"/>
  <c r="AD64" i="18"/>
  <c r="AD192" i="18"/>
  <c r="AD200" i="18"/>
  <c r="AD251" i="18"/>
  <c r="AD11" i="18"/>
  <c r="AD75" i="18"/>
  <c r="AD139" i="18"/>
  <c r="AD203" i="18"/>
  <c r="AD12" i="18"/>
  <c r="AD140" i="18"/>
  <c r="AD324" i="18"/>
  <c r="AD229" i="18"/>
  <c r="AD80" i="18"/>
  <c r="AD208" i="18"/>
  <c r="AD216" i="18"/>
  <c r="AD267" i="18"/>
  <c r="AD19" i="18"/>
  <c r="AD83" i="18"/>
  <c r="AD147" i="18"/>
  <c r="AD211" i="18"/>
  <c r="AD28" i="18"/>
  <c r="AD156" i="18"/>
  <c r="AD337" i="18"/>
  <c r="AD232" i="18"/>
  <c r="AD96" i="18"/>
  <c r="AD271" i="18"/>
  <c r="CV334" i="18"/>
  <c r="CV345" i="18"/>
  <c r="CV326" i="18"/>
  <c r="CV286" i="18"/>
  <c r="CV265" i="18"/>
  <c r="CV269" i="18"/>
  <c r="CV236" i="18"/>
  <c r="CV254" i="18"/>
  <c r="CV210" i="18"/>
  <c r="CV226" i="18"/>
  <c r="CV193" i="18"/>
  <c r="CV154" i="18"/>
  <c r="CV185" i="18"/>
  <c r="CV117" i="18"/>
  <c r="CV102" i="18"/>
  <c r="CV126" i="18"/>
  <c r="CV54" i="18"/>
  <c r="CV74" i="18"/>
  <c r="CV70" i="18"/>
  <c r="CV29" i="18"/>
  <c r="CV18" i="18"/>
  <c r="CV9" i="18"/>
  <c r="CV59" i="18"/>
  <c r="CV187" i="18"/>
  <c r="CV341" i="18"/>
  <c r="CV312" i="18"/>
  <c r="CV71" i="18"/>
  <c r="CV199" i="18"/>
  <c r="CV8" i="18"/>
  <c r="CV72" i="18"/>
  <c r="CV136" i="18"/>
  <c r="CV200" i="18"/>
  <c r="CV248" i="18"/>
  <c r="CV83" i="18"/>
  <c r="CV211" i="18"/>
  <c r="CV228" i="18"/>
  <c r="CV15" i="18"/>
  <c r="CV143" i="18"/>
  <c r="CV295" i="18"/>
  <c r="CV36" i="18"/>
  <c r="CV100" i="18"/>
  <c r="CV164" i="18"/>
  <c r="CV244" i="18"/>
  <c r="CV350" i="18"/>
  <c r="CV338" i="18"/>
  <c r="CV317" i="18"/>
  <c r="CV314" i="18"/>
  <c r="CV282" i="18"/>
  <c r="CV288" i="18"/>
  <c r="CV274" i="18"/>
  <c r="CV234" i="18"/>
  <c r="CV240" i="18"/>
  <c r="CV205" i="18"/>
  <c r="CV213" i="18"/>
  <c r="CV181" i="18"/>
  <c r="CV149" i="18"/>
  <c r="CV162" i="18"/>
  <c r="CV106" i="18"/>
  <c r="CV141" i="18"/>
  <c r="CV121" i="18"/>
  <c r="CV97" i="18"/>
  <c r="CV57" i="18"/>
  <c r="CV65" i="18"/>
  <c r="CV10" i="18"/>
  <c r="CV13" i="18"/>
  <c r="CV25" i="18"/>
  <c r="CV75" i="18"/>
  <c r="CV203" i="18"/>
  <c r="CV331" i="18"/>
  <c r="CV347" i="18"/>
  <c r="CV87" i="18"/>
  <c r="CV215" i="18"/>
  <c r="CV16" i="18"/>
  <c r="CV80" i="18"/>
  <c r="CV144" i="18"/>
  <c r="CV208" i="18"/>
  <c r="CV280" i="18"/>
  <c r="CV99" i="18"/>
  <c r="CV336" i="18"/>
  <c r="CV308" i="18"/>
  <c r="CV31" i="18"/>
  <c r="CV159" i="18"/>
  <c r="CV324" i="18"/>
  <c r="CV44" i="18"/>
  <c r="CV108" i="18"/>
  <c r="CV172" i="18"/>
  <c r="CV293" i="18"/>
  <c r="CV346" i="18"/>
  <c r="CV333" i="18"/>
  <c r="CV316" i="18"/>
  <c r="CV310" i="18"/>
  <c r="CV304" i="18"/>
  <c r="CV270" i="18"/>
  <c r="CV258" i="18"/>
  <c r="CV262" i="18"/>
  <c r="CV233" i="18"/>
  <c r="CV194" i="18"/>
  <c r="CV202" i="18"/>
  <c r="CV170" i="18"/>
  <c r="CV166" i="18"/>
  <c r="CV174" i="18"/>
  <c r="CV101" i="18"/>
  <c r="CV130" i="18"/>
  <c r="CV110" i="18"/>
  <c r="CV90" i="18"/>
  <c r="CV93" i="18"/>
  <c r="CV53" i="18"/>
  <c r="CV50" i="18"/>
  <c r="CV46" i="18"/>
  <c r="CV22" i="18"/>
  <c r="CV91" i="18"/>
  <c r="CV219" i="18"/>
  <c r="CV255" i="18"/>
  <c r="CV239" i="18"/>
  <c r="CV103" i="18"/>
  <c r="CV247" i="18"/>
  <c r="CV24" i="18"/>
  <c r="CV88" i="18"/>
  <c r="CV152" i="18"/>
  <c r="CV216" i="18"/>
  <c r="CV344" i="18"/>
  <c r="CV115" i="18"/>
  <c r="CV289" i="18"/>
  <c r="CV325" i="18"/>
  <c r="CV47" i="18"/>
  <c r="CV175" i="18"/>
  <c r="CV229" i="18"/>
  <c r="CV52" i="18"/>
  <c r="CV116" i="18"/>
  <c r="CV180" i="18"/>
  <c r="CV264" i="18"/>
  <c r="CV342" i="18"/>
  <c r="CV332" i="18"/>
  <c r="CV306" i="18"/>
  <c r="CV297" i="18"/>
  <c r="CV302" i="18"/>
  <c r="CV268" i="18"/>
  <c r="CV242" i="18"/>
  <c r="CV256" i="18"/>
  <c r="CV249" i="18"/>
  <c r="CV224" i="18"/>
  <c r="CV197" i="18"/>
  <c r="CV158" i="18"/>
  <c r="CV161" i="18"/>
  <c r="CV169" i="18"/>
  <c r="CV134" i="18"/>
  <c r="CV125" i="18"/>
  <c r="CV105" i="18"/>
  <c r="CV78" i="18"/>
  <c r="CV86" i="18"/>
  <c r="CV89" i="18"/>
  <c r="CV42" i="18"/>
  <c r="CV38" i="18"/>
  <c r="CV6" i="18"/>
  <c r="CV107" i="18"/>
  <c r="CV257" i="18"/>
  <c r="CV321" i="18"/>
  <c r="CV303" i="18"/>
  <c r="CV119" i="18"/>
  <c r="CV261" i="18"/>
  <c r="CV32" i="18"/>
  <c r="CV96" i="18"/>
  <c r="CV160" i="18"/>
  <c r="CV263" i="18"/>
  <c r="CV271" i="18"/>
  <c r="CV131" i="18"/>
  <c r="CV337" i="18"/>
  <c r="CV232" i="18"/>
  <c r="CV63" i="18"/>
  <c r="CV191" i="18"/>
  <c r="CV287" i="18"/>
  <c r="CV60" i="18"/>
  <c r="CV124" i="18"/>
  <c r="CV188" i="18"/>
  <c r="CV299" i="18"/>
  <c r="CV349" i="18"/>
  <c r="CV330" i="18"/>
  <c r="CV318" i="18"/>
  <c r="CV294" i="18"/>
  <c r="CV281" i="18"/>
  <c r="CV266" i="18"/>
  <c r="CV252" i="18"/>
  <c r="CV230" i="18"/>
  <c r="CV238" i="18"/>
  <c r="CV218" i="18"/>
  <c r="CV214" i="18"/>
  <c r="CV153" i="18"/>
  <c r="CV178" i="18"/>
  <c r="CV157" i="18"/>
  <c r="CV129" i="18"/>
  <c r="CV114" i="18"/>
  <c r="CV138" i="18"/>
  <c r="CV73" i="18"/>
  <c r="CV69" i="18"/>
  <c r="CV82" i="18"/>
  <c r="CV30" i="18"/>
  <c r="CV33" i="18"/>
  <c r="CV34" i="18"/>
  <c r="CV123" i="18"/>
  <c r="CV260" i="18"/>
  <c r="CV327" i="18"/>
  <c r="CV7" i="18"/>
  <c r="CV135" i="18"/>
  <c r="CV309" i="18"/>
  <c r="CV40" i="18"/>
  <c r="CV104" i="18"/>
  <c r="CV168" i="18"/>
  <c r="CV276" i="18"/>
  <c r="CV19" i="18"/>
  <c r="CV147" i="18"/>
  <c r="CV231" i="18"/>
  <c r="CV267" i="18"/>
  <c r="CV79" i="18"/>
  <c r="CV207" i="18"/>
  <c r="CV305" i="18"/>
  <c r="CV68" i="18"/>
  <c r="CV132" i="18"/>
  <c r="CV196" i="18"/>
  <c r="CV315" i="18"/>
  <c r="CV339" i="18"/>
  <c r="CV323" i="18"/>
  <c r="CV301" i="18"/>
  <c r="CV313" i="18"/>
  <c r="CV284" i="18"/>
  <c r="CV291" i="18"/>
  <c r="CV250" i="18"/>
  <c r="CV253" i="18"/>
  <c r="CV222" i="18"/>
  <c r="CV206" i="18"/>
  <c r="CV221" i="18"/>
  <c r="CV165" i="18"/>
  <c r="CV173" i="18"/>
  <c r="CV146" i="18"/>
  <c r="CV145" i="18"/>
  <c r="CV109" i="18"/>
  <c r="CV133" i="18"/>
  <c r="CV85" i="18"/>
  <c r="CV81" i="18"/>
  <c r="CV77" i="18"/>
  <c r="CV17" i="18"/>
  <c r="CV26" i="18"/>
  <c r="CV11" i="18"/>
  <c r="CV139" i="18"/>
  <c r="CV311" i="18"/>
  <c r="CV251" i="18"/>
  <c r="CV23" i="18"/>
  <c r="CV151" i="18"/>
  <c r="CV328" i="18"/>
  <c r="CV48" i="18"/>
  <c r="CV112" i="18"/>
  <c r="CV176" i="18"/>
  <c r="CV292" i="18"/>
  <c r="CV35" i="18"/>
  <c r="CV163" i="18"/>
  <c r="CV277" i="18"/>
  <c r="CV319" i="18"/>
  <c r="CV95" i="18"/>
  <c r="CV241" i="18"/>
  <c r="CV12" i="18"/>
  <c r="CV76" i="18"/>
  <c r="CV140" i="18"/>
  <c r="CV204" i="18"/>
  <c r="CV322" i="18"/>
  <c r="CV329" i="18"/>
  <c r="CV300" i="18"/>
  <c r="CV290" i="18"/>
  <c r="CV285" i="18"/>
  <c r="CV272" i="18"/>
  <c r="CV259" i="18"/>
  <c r="CV246" i="18"/>
  <c r="CV227" i="18"/>
  <c r="CV201" i="18"/>
  <c r="CV209" i="18"/>
  <c r="CV182" i="18"/>
  <c r="CV150" i="18"/>
  <c r="CV186" i="18"/>
  <c r="CV118" i="18"/>
  <c r="CV142" i="18"/>
  <c r="CV66" i="18"/>
  <c r="CV62" i="18"/>
  <c r="CV58" i="18"/>
  <c r="CV49" i="18"/>
  <c r="CV45" i="18"/>
  <c r="CV21" i="18"/>
  <c r="CV27" i="18"/>
  <c r="CV155" i="18"/>
  <c r="CV340" i="18"/>
  <c r="CV283" i="18"/>
  <c r="CV39" i="18"/>
  <c r="CV167" i="18"/>
  <c r="CV223" i="18"/>
  <c r="CV56" i="18"/>
  <c r="CV120" i="18"/>
  <c r="CV184" i="18"/>
  <c r="CV343" i="18"/>
  <c r="CV51" i="18"/>
  <c r="CV179" i="18"/>
  <c r="CV352" i="18"/>
  <c r="CV335" i="18"/>
  <c r="CV111" i="18"/>
  <c r="CV353" i="18"/>
  <c r="CV20" i="18"/>
  <c r="CV84" i="18"/>
  <c r="CV148" i="18"/>
  <c r="CV212" i="18"/>
  <c r="CV348" i="18"/>
  <c r="CV320" i="18"/>
  <c r="CV298" i="18"/>
  <c r="CV307" i="18"/>
  <c r="CV275" i="18"/>
  <c r="CV278" i="18"/>
  <c r="CV237" i="18"/>
  <c r="CV243" i="18"/>
  <c r="CV217" i="18"/>
  <c r="CV190" i="18"/>
  <c r="CV198" i="18"/>
  <c r="CV177" i="18"/>
  <c r="CV189" i="18"/>
  <c r="CV122" i="18"/>
  <c r="CV113" i="18"/>
  <c r="CV137" i="18"/>
  <c r="CV61" i="18"/>
  <c r="CV98" i="18"/>
  <c r="CV94" i="18"/>
  <c r="CV41" i="18"/>
  <c r="CV37" i="18"/>
  <c r="CV14" i="18"/>
  <c r="CV43" i="18"/>
  <c r="CV171" i="18"/>
  <c r="CV245" i="18"/>
  <c r="CV296" i="18"/>
  <c r="CV55" i="18"/>
  <c r="CV183" i="18"/>
  <c r="CV273" i="18"/>
  <c r="CV64" i="18"/>
  <c r="CV128" i="18"/>
  <c r="CV192" i="18"/>
  <c r="CV235" i="18"/>
  <c r="CV67" i="18"/>
  <c r="CV195" i="18"/>
  <c r="CV225" i="18"/>
  <c r="CV351" i="18"/>
  <c r="CV127" i="18"/>
  <c r="CV279" i="18"/>
  <c r="CV28" i="18"/>
  <c r="CV92" i="18"/>
  <c r="CV156" i="18"/>
  <c r="CV220" i="18"/>
  <c r="CF341" i="18"/>
  <c r="CF352" i="18"/>
  <c r="CF338" i="18"/>
  <c r="CF313" i="18"/>
  <c r="CF321" i="18"/>
  <c r="CF298" i="18"/>
  <c r="CF286" i="18"/>
  <c r="CF278" i="18"/>
  <c r="CF288" i="18"/>
  <c r="CF273" i="18"/>
  <c r="CF246" i="18"/>
  <c r="CF260" i="18"/>
  <c r="CF239" i="18"/>
  <c r="CF263" i="18"/>
  <c r="CF242" i="18"/>
  <c r="CF213" i="18"/>
  <c r="CF203" i="18"/>
  <c r="CF221" i="18"/>
  <c r="CF229" i="18"/>
  <c r="CF210" i="18"/>
  <c r="CF154" i="18"/>
  <c r="CF185" i="18"/>
  <c r="CF162" i="18"/>
  <c r="CF188" i="18"/>
  <c r="CF170" i="18"/>
  <c r="CF149" i="18"/>
  <c r="CF130" i="18"/>
  <c r="CF127" i="18"/>
  <c r="CF111" i="18"/>
  <c r="CF136" i="18"/>
  <c r="CF120" i="18"/>
  <c r="CF88" i="18"/>
  <c r="CF69" i="18"/>
  <c r="CF84" i="18"/>
  <c r="CF77" i="18"/>
  <c r="CF61" i="18"/>
  <c r="CF54" i="18"/>
  <c r="CF45" i="18"/>
  <c r="CF47" i="18"/>
  <c r="CF38" i="18"/>
  <c r="CF34" i="18"/>
  <c r="CF24" i="18"/>
  <c r="CF13" i="18"/>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105" i="18"/>
  <c r="CF123" i="18"/>
  <c r="CF106" i="18"/>
  <c r="CF75" i="18"/>
  <c r="CF60" i="18"/>
  <c r="CF71" i="18"/>
  <c r="CF70" i="18"/>
  <c r="CF55" i="18"/>
  <c r="CF90" i="18"/>
  <c r="CF42" i="18"/>
  <c r="CF39" i="18"/>
  <c r="CF36" i="18"/>
  <c r="CF29" i="18"/>
  <c r="CF19" i="18"/>
  <c r="CF7" i="18"/>
  <c r="CF351" i="18"/>
  <c r="CF346" i="18"/>
  <c r="CF345" i="18"/>
  <c r="CF323" i="18"/>
  <c r="CF322" i="18"/>
  <c r="CF320" i="18"/>
  <c r="CF306" i="18"/>
  <c r="CF282" i="18"/>
  <c r="CF296" i="18"/>
  <c r="CF269" i="18"/>
  <c r="CF267" i="18"/>
  <c r="CF285" i="18"/>
  <c r="CF249" i="18"/>
  <c r="CF250" i="18"/>
  <c r="CF245" i="18"/>
  <c r="CF225" i="18"/>
  <c r="CF204" i="18"/>
  <c r="CF187" i="18"/>
  <c r="CF209" i="18"/>
  <c r="CF217" i="18"/>
  <c r="CF194" i="18"/>
  <c r="CF179" i="18"/>
  <c r="CF176" i="18"/>
  <c r="CF147" i="18"/>
  <c r="CF181" i="18"/>
  <c r="CF158" i="18"/>
  <c r="CF131" i="18"/>
  <c r="CF115" i="18"/>
  <c r="CF112" i="18"/>
  <c r="CF139" i="18"/>
  <c r="CF117" i="18"/>
  <c r="CF104" i="18"/>
  <c r="CF62" i="18"/>
  <c r="CF96" i="18"/>
  <c r="CF65" i="18"/>
  <c r="CF68" i="18"/>
  <c r="CF97" i="18"/>
  <c r="CF85" i="18"/>
  <c r="CF37" i="18"/>
  <c r="CF33" i="18"/>
  <c r="CF35" i="18"/>
  <c r="CF22" i="18"/>
  <c r="CF15" i="18"/>
  <c r="CF43" i="18"/>
  <c r="CF344" i="18"/>
  <c r="CF350" i="18"/>
  <c r="CF343" i="18"/>
  <c r="CF332" i="18"/>
  <c r="CF319" i="18"/>
  <c r="CF318" i="18"/>
  <c r="CF300" i="18"/>
  <c r="CF305" i="18"/>
  <c r="CF297" i="18"/>
  <c r="CF268" i="18"/>
  <c r="CF266" i="18"/>
  <c r="CF281" i="18"/>
  <c r="CF259" i="18"/>
  <c r="CF244" i="18"/>
  <c r="CF238" i="18"/>
  <c r="CF224" i="18"/>
  <c r="CF235" i="18"/>
  <c r="CF227" i="18"/>
  <c r="CF199" i="18"/>
  <c r="CF211" i="18"/>
  <c r="CF192" i="18"/>
  <c r="CF173" i="18"/>
  <c r="CF163" i="18"/>
  <c r="CF191" i="18"/>
  <c r="CF171" i="18"/>
  <c r="CF156" i="18"/>
  <c r="CF125" i="18"/>
  <c r="CF109" i="18"/>
  <c r="CF99" i="18"/>
  <c r="CF133" i="18"/>
  <c r="CF107" i="18"/>
  <c r="CF134" i="18"/>
  <c r="CF57" i="18"/>
  <c r="CF86" i="18"/>
  <c r="CF58" i="18"/>
  <c r="CF56" i="18"/>
  <c r="CF91" i="18"/>
  <c r="CF78" i="18"/>
  <c r="CF30" i="18"/>
  <c r="CF27" i="18"/>
  <c r="CF23" i="18"/>
  <c r="CF52" i="18"/>
  <c r="CF9" i="18"/>
  <c r="CF31"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44" i="18"/>
  <c r="CF6" i="18"/>
  <c r="CF17"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140" i="18"/>
  <c r="CF110" i="18"/>
  <c r="CF135" i="18"/>
  <c r="CF119" i="18"/>
  <c r="CF93" i="18"/>
  <c r="CF72" i="18"/>
  <c r="CF94" i="18"/>
  <c r="CF82" i="18"/>
  <c r="CF73" i="18"/>
  <c r="CF63" i="18"/>
  <c r="CF20" i="18"/>
  <c r="CF18" i="18"/>
  <c r="CF12" i="18"/>
  <c r="CF32" i="18"/>
  <c r="CF11" i="18"/>
  <c r="CF336" i="18"/>
  <c r="CF331" i="18"/>
  <c r="CF326" i="18"/>
  <c r="CF324" i="18"/>
  <c r="CF311" i="18"/>
  <c r="CF308" i="18"/>
  <c r="CF292" i="18"/>
  <c r="CF284" i="18"/>
  <c r="CF287" i="18"/>
  <c r="CF275" i="18"/>
  <c r="CF256" i="18"/>
  <c r="CF276" i="18"/>
  <c r="CF233" i="18"/>
  <c r="CF255" i="18"/>
  <c r="CF248" i="18"/>
  <c r="CF201" i="18"/>
  <c r="CF228" i="18"/>
  <c r="CF202" i="18"/>
  <c r="CF198" i="18"/>
  <c r="CF189" i="18"/>
  <c r="CF167" i="18"/>
  <c r="CF151" i="18"/>
  <c r="CF175" i="18"/>
  <c r="CF160" i="18"/>
  <c r="CF193" i="18"/>
  <c r="CF168" i="18"/>
  <c r="CF102" i="18"/>
  <c r="CF143" i="18"/>
  <c r="CF126" i="18"/>
  <c r="CF108" i="18"/>
  <c r="CF129" i="18"/>
  <c r="CF113" i="18"/>
  <c r="CF87" i="18"/>
  <c r="CF59" i="18"/>
  <c r="CF89" i="18"/>
  <c r="CF80" i="18"/>
  <c r="CF66" i="18"/>
  <c r="CF51" i="18"/>
  <c r="CF48" i="18"/>
  <c r="CF16" i="18"/>
  <c r="CF49" i="18"/>
  <c r="CF10" i="18"/>
  <c r="CF26" i="18"/>
  <c r="CF347" i="18"/>
  <c r="CF330" i="18"/>
  <c r="CF340" i="18"/>
  <c r="CF317" i="18"/>
  <c r="CF310" i="18"/>
  <c r="CF299" i="18"/>
  <c r="CF304" i="18"/>
  <c r="CF279" i="18"/>
  <c r="CF271" i="18"/>
  <c r="CF289" i="18"/>
  <c r="CF247" i="18"/>
  <c r="CF261" i="18"/>
  <c r="CF230" i="18"/>
  <c r="CF253" i="18"/>
  <c r="CF243" i="18"/>
  <c r="CF218" i="18"/>
  <c r="CF216" i="18"/>
  <c r="CF200" i="18"/>
  <c r="CF196" i="18"/>
  <c r="CF220" i="18"/>
  <c r="CF161" i="18"/>
  <c r="CF145" i="18"/>
  <c r="CF169" i="18"/>
  <c r="CF190" i="18"/>
  <c r="CF184" i="18"/>
  <c r="CF155" i="18"/>
  <c r="CF144" i="18"/>
  <c r="CF137" i="18"/>
  <c r="CF121" i="18"/>
  <c r="CF138" i="18"/>
  <c r="CF122" i="18"/>
  <c r="CF103" i="18"/>
  <c r="CF74" i="18"/>
  <c r="CF95" i="18"/>
  <c r="CF83" i="18"/>
  <c r="CF67" i="18"/>
  <c r="CF64" i="18"/>
  <c r="CF50" i="18"/>
  <c r="CF40" i="18"/>
  <c r="CF46" i="18"/>
  <c r="CF41" i="18"/>
  <c r="CF28" i="18"/>
  <c r="CF8" i="18"/>
  <c r="AW352" i="18"/>
  <c r="AF351" i="10" s="1"/>
  <c r="AW313" i="18"/>
  <c r="AF312" i="10" s="1"/>
  <c r="AW291" i="18"/>
  <c r="AF290" i="10" s="1"/>
  <c r="AW259" i="18"/>
  <c r="AF258" i="10" s="1"/>
  <c r="AW256" i="18"/>
  <c r="AF255" i="10" s="1"/>
  <c r="AE255" i="10" s="1"/>
  <c r="AW68" i="18"/>
  <c r="AF67" i="10" s="1"/>
  <c r="AW30" i="18"/>
  <c r="AF29" i="10" s="1"/>
  <c r="AW210" i="18"/>
  <c r="AF209" i="10" s="1"/>
  <c r="AW147" i="18"/>
  <c r="AF146" i="10" s="1"/>
  <c r="AW294" i="18"/>
  <c r="AF293" i="10" s="1"/>
  <c r="AE293" i="10" s="1"/>
  <c r="AW160" i="18"/>
  <c r="AF159" i="10" s="1"/>
  <c r="AE159" i="10" s="1"/>
  <c r="AW97" i="18"/>
  <c r="AF96" i="10" s="1"/>
  <c r="AE96" i="10" s="1"/>
  <c r="AW273" i="18"/>
  <c r="AF272" i="10" s="1"/>
  <c r="AW170" i="18"/>
  <c r="AF169" i="10" s="1"/>
  <c r="AW143" i="18"/>
  <c r="AF142" i="10" s="1"/>
  <c r="AW188" i="18"/>
  <c r="AF187" i="10" s="1"/>
  <c r="AW162" i="18"/>
  <c r="AF161" i="10" s="1"/>
  <c r="AW107" i="18"/>
  <c r="AF106" i="10" s="1"/>
  <c r="AW290" i="18"/>
  <c r="AF289" i="10" s="1"/>
  <c r="AW152" i="18"/>
  <c r="AF151" i="10" s="1"/>
  <c r="AE151" i="10" s="1"/>
  <c r="AW93" i="18"/>
  <c r="AF92" i="10" s="1"/>
  <c r="AW221" i="18"/>
  <c r="AF220" i="10" s="1"/>
  <c r="AW146" i="18"/>
  <c r="AF145" i="10" s="1"/>
  <c r="AW135" i="18"/>
  <c r="AF134" i="10" s="1"/>
  <c r="AW180" i="18"/>
  <c r="AF179" i="10" s="1"/>
  <c r="AW138" i="18"/>
  <c r="AF137" i="10" s="1"/>
  <c r="AW35" i="18"/>
  <c r="AF34" i="10" s="1"/>
  <c r="AW254" i="18"/>
  <c r="AF253" i="10" s="1"/>
  <c r="AW48" i="18"/>
  <c r="AF47" i="10" s="1"/>
  <c r="AE47" i="10" s="1"/>
  <c r="AW41" i="18"/>
  <c r="AF40" i="10" s="1"/>
  <c r="AW169" i="18"/>
  <c r="AF168" i="10" s="1"/>
  <c r="AW86" i="18"/>
  <c r="AF85" i="10" s="1"/>
  <c r="AW287" i="18"/>
  <c r="AF286" i="10" s="1"/>
  <c r="AW191" i="18"/>
  <c r="AF190" i="10" s="1"/>
  <c r="AW204" i="18"/>
  <c r="AF203" i="10" s="1"/>
  <c r="AE203" i="10" s="1"/>
  <c r="AW78" i="18"/>
  <c r="AF77" i="10" s="1"/>
  <c r="AW351" i="18"/>
  <c r="AF350" i="10" s="1"/>
  <c r="AE350" i="10" s="1"/>
  <c r="AW234" i="18"/>
  <c r="AF233" i="10" s="1"/>
  <c r="AW8" i="18"/>
  <c r="AF7" i="10" s="1"/>
  <c r="AW37" i="18"/>
  <c r="AF36" i="10" s="1"/>
  <c r="AW165" i="18"/>
  <c r="AF164" i="10" s="1"/>
  <c r="AW38" i="18"/>
  <c r="AF37" i="10" s="1"/>
  <c r="AW55" i="18"/>
  <c r="AF54" i="10" s="1"/>
  <c r="AW327" i="18"/>
  <c r="AF326" i="10" s="1"/>
  <c r="AW304" i="18"/>
  <c r="AF303" i="10" s="1"/>
  <c r="AE303" i="10" s="1"/>
  <c r="AW284" i="18"/>
  <c r="AF283" i="10" s="1"/>
  <c r="AW285" i="18"/>
  <c r="AF284" i="10" s="1"/>
  <c r="AW265" i="18"/>
  <c r="AF264" i="10" s="1"/>
  <c r="AW100" i="18"/>
  <c r="AF99" i="10" s="1"/>
  <c r="AW90" i="18"/>
  <c r="AF89" i="10" s="1"/>
  <c r="AW232" i="18"/>
  <c r="AF231" i="10" s="1"/>
  <c r="AW179" i="18"/>
  <c r="AF178" i="10" s="1"/>
  <c r="AW310" i="18"/>
  <c r="AF309" i="10" s="1"/>
  <c r="AW192" i="18"/>
  <c r="AF191" i="10" s="1"/>
  <c r="AW113" i="18"/>
  <c r="AF112" i="10" s="1"/>
  <c r="AW308" i="18"/>
  <c r="AF307" i="10" s="1"/>
  <c r="AW178" i="18"/>
  <c r="AF177" i="10" s="1"/>
  <c r="AW175" i="18"/>
  <c r="AF174" i="10" s="1"/>
  <c r="AW220" i="18"/>
  <c r="AF219" i="10" s="1"/>
  <c r="AW222" i="18"/>
  <c r="AF221" i="10" s="1"/>
  <c r="AW139" i="18"/>
  <c r="AF138" i="10" s="1"/>
  <c r="AW306" i="18"/>
  <c r="AF305" i="10" s="1"/>
  <c r="AW184" i="18"/>
  <c r="AF183" i="10" s="1"/>
  <c r="AW109" i="18"/>
  <c r="AF108" i="10" s="1"/>
  <c r="AW225" i="18"/>
  <c r="AF224" i="10" s="1"/>
  <c r="AW154" i="18"/>
  <c r="AF153" i="10" s="1"/>
  <c r="AE153" i="10" s="1"/>
  <c r="AW167" i="18"/>
  <c r="AF166" i="10" s="1"/>
  <c r="AW212" i="18"/>
  <c r="AF211" i="10" s="1"/>
  <c r="AE211" i="10" s="1"/>
  <c r="AW190" i="18"/>
  <c r="AF189" i="10" s="1"/>
  <c r="AW67" i="18"/>
  <c r="AF66" i="10" s="1"/>
  <c r="AW270" i="18"/>
  <c r="AF269" i="10" s="1"/>
  <c r="AW80" i="18"/>
  <c r="AF79" i="10" s="1"/>
  <c r="AW57" i="18"/>
  <c r="AF56" i="10" s="1"/>
  <c r="AW185" i="18"/>
  <c r="AF184" i="10" s="1"/>
  <c r="AW106" i="18"/>
  <c r="AF105" i="10" s="1"/>
  <c r="AW303" i="18"/>
  <c r="AF302" i="10" s="1"/>
  <c r="AE302" i="10" s="1"/>
  <c r="AW227" i="18"/>
  <c r="AF226" i="10" s="1"/>
  <c r="AW257" i="18"/>
  <c r="AF256" i="10" s="1"/>
  <c r="AE256" i="10" s="1"/>
  <c r="AW98" i="18"/>
  <c r="AF97" i="10" s="1"/>
  <c r="AW27" i="18"/>
  <c r="AF26" i="10" s="1"/>
  <c r="AW250" i="18"/>
  <c r="AF249" i="10" s="1"/>
  <c r="AW40" i="18"/>
  <c r="AF39" i="10" s="1"/>
  <c r="AW53" i="18"/>
  <c r="AF52" i="10" s="1"/>
  <c r="AW181" i="18"/>
  <c r="AF180" i="10" s="1"/>
  <c r="AW62" i="18"/>
  <c r="AF61" i="10" s="1"/>
  <c r="AW87" i="18"/>
  <c r="AF86" i="10" s="1"/>
  <c r="AE86" i="10" s="1"/>
  <c r="AW348" i="18"/>
  <c r="AF347" i="10" s="1"/>
  <c r="AW333" i="18"/>
  <c r="AF332" i="10" s="1"/>
  <c r="AW301" i="18"/>
  <c r="AF300" i="10" s="1"/>
  <c r="AW288" i="18"/>
  <c r="AF287" i="10" s="1"/>
  <c r="AW263" i="18"/>
  <c r="AF262" i="10" s="1"/>
  <c r="AW231" i="18"/>
  <c r="AF230" i="10" s="1"/>
  <c r="AW132" i="18"/>
  <c r="AF131" i="10" s="1"/>
  <c r="AE131" i="10" s="1"/>
  <c r="AW126" i="18"/>
  <c r="AF125" i="10" s="1"/>
  <c r="AE125" i="10" s="1"/>
  <c r="AW261" i="18"/>
  <c r="AF260" i="10" s="1"/>
  <c r="AW211" i="18"/>
  <c r="AF210" i="10" s="1"/>
  <c r="AW326" i="18"/>
  <c r="AF325" i="10" s="1"/>
  <c r="AW343" i="18"/>
  <c r="AF342" i="10" s="1"/>
  <c r="AW129" i="18"/>
  <c r="AF128" i="10" s="1"/>
  <c r="AW331" i="18"/>
  <c r="AF330" i="10" s="1"/>
  <c r="AE330" i="10" s="1"/>
  <c r="AW296" i="18"/>
  <c r="AF295" i="10" s="1"/>
  <c r="AW207" i="18"/>
  <c r="AF206" i="10" s="1"/>
  <c r="AW260" i="18"/>
  <c r="AF259" i="10" s="1"/>
  <c r="AW248" i="18"/>
  <c r="AF247" i="10" s="1"/>
  <c r="AW171" i="18"/>
  <c r="AF170" i="10" s="1"/>
  <c r="AW322" i="18"/>
  <c r="AF321" i="10" s="1"/>
  <c r="AW216" i="18"/>
  <c r="AF215" i="10" s="1"/>
  <c r="AW125" i="18"/>
  <c r="AF124" i="10" s="1"/>
  <c r="AW324" i="18"/>
  <c r="AF323" i="10" s="1"/>
  <c r="AW214" i="18"/>
  <c r="AF213" i="10" s="1"/>
  <c r="AE213" i="10" s="1"/>
  <c r="AW199" i="18"/>
  <c r="AF198" i="10" s="1"/>
  <c r="AE198" i="10" s="1"/>
  <c r="AW241" i="18"/>
  <c r="AF240" i="10" s="1"/>
  <c r="AW198" i="18"/>
  <c r="AF197" i="10" s="1"/>
  <c r="AW99" i="18"/>
  <c r="AF98" i="10" s="1"/>
  <c r="AW286" i="18"/>
  <c r="AF285" i="10" s="1"/>
  <c r="AW112" i="18"/>
  <c r="AF111" i="10" s="1"/>
  <c r="AW73" i="18"/>
  <c r="AF72" i="10" s="1"/>
  <c r="AW201" i="18"/>
  <c r="AF200" i="10" s="1"/>
  <c r="AW114" i="18"/>
  <c r="AF113" i="10" s="1"/>
  <c r="AW319" i="18"/>
  <c r="AF318" i="10" s="1"/>
  <c r="AW12" i="18"/>
  <c r="AF11" i="10" s="1"/>
  <c r="AW292" i="18"/>
  <c r="AF291" i="10" s="1"/>
  <c r="AE291" i="10" s="1"/>
  <c r="AW166" i="18"/>
  <c r="AF165" i="10" s="1"/>
  <c r="AW59" i="18"/>
  <c r="AF58" i="10" s="1"/>
  <c r="AW266" i="18"/>
  <c r="AF265" i="10" s="1"/>
  <c r="AE265" i="10" s="1"/>
  <c r="AW72" i="18"/>
  <c r="AF71" i="10" s="1"/>
  <c r="AW69" i="18"/>
  <c r="AF68" i="10" s="1"/>
  <c r="AW197" i="18"/>
  <c r="AF196" i="10" s="1"/>
  <c r="AW70" i="18"/>
  <c r="AF69" i="10" s="1"/>
  <c r="AE69" i="10" s="1"/>
  <c r="AW119" i="18"/>
  <c r="AF118" i="10" s="1"/>
  <c r="AW349" i="18"/>
  <c r="AF348" i="10" s="1"/>
  <c r="AW317" i="18"/>
  <c r="AF316" i="10" s="1"/>
  <c r="AW295" i="18"/>
  <c r="AF294" i="10" s="1"/>
  <c r="AW272" i="18"/>
  <c r="AF271" i="10" s="1"/>
  <c r="AW253" i="18"/>
  <c r="AF252" i="10" s="1"/>
  <c r="AW237" i="18"/>
  <c r="AF236" i="10" s="1"/>
  <c r="AE236" i="10" s="1"/>
  <c r="AW164" i="18"/>
  <c r="AF163" i="10" s="1"/>
  <c r="AW134" i="18"/>
  <c r="AF133" i="10" s="1"/>
  <c r="AW309" i="18"/>
  <c r="AF308" i="10" s="1"/>
  <c r="AW323" i="18"/>
  <c r="AF322" i="10" s="1"/>
  <c r="AW342" i="18"/>
  <c r="AF341" i="10" s="1"/>
  <c r="AW17" i="18"/>
  <c r="AF16" i="10" s="1"/>
  <c r="AW145" i="18"/>
  <c r="AF144" i="10" s="1"/>
  <c r="AW22" i="18"/>
  <c r="AF21" i="10" s="1"/>
  <c r="AW271" i="18"/>
  <c r="AF270" i="10" s="1"/>
  <c r="AW28" i="18"/>
  <c r="AF27" i="10" s="1"/>
  <c r="AW289" i="18"/>
  <c r="AF288" i="10" s="1"/>
  <c r="AW277" i="18"/>
  <c r="AF276" i="10" s="1"/>
  <c r="AW203" i="18"/>
  <c r="AF202" i="10" s="1"/>
  <c r="AW338" i="18"/>
  <c r="AF337" i="10" s="1"/>
  <c r="AW13" i="18"/>
  <c r="AF12" i="10" s="1"/>
  <c r="AW141" i="18"/>
  <c r="AF140" i="10" s="1"/>
  <c r="AW347" i="18"/>
  <c r="AF346" i="10" s="1"/>
  <c r="AW325" i="18"/>
  <c r="AF324" i="10" s="1"/>
  <c r="AW20" i="18"/>
  <c r="AF19" i="10" s="1"/>
  <c r="AW353" i="18"/>
  <c r="AF352" i="10" s="1"/>
  <c r="AW206" i="18"/>
  <c r="AF205" i="10" s="1"/>
  <c r="AE205" i="10" s="1"/>
  <c r="AW131" i="18"/>
  <c r="AF130" i="10" s="1"/>
  <c r="AW302" i="18"/>
  <c r="AF301" i="10" s="1"/>
  <c r="AW144" i="18"/>
  <c r="AF143" i="10" s="1"/>
  <c r="AW89" i="18"/>
  <c r="AF88" i="10" s="1"/>
  <c r="AW217" i="18"/>
  <c r="AF216" i="10" s="1"/>
  <c r="AE216" i="10" s="1"/>
  <c r="AW122" i="18"/>
  <c r="AF121" i="10" s="1"/>
  <c r="AW31" i="18"/>
  <c r="AF30" i="10" s="1"/>
  <c r="AW44" i="18"/>
  <c r="AF43" i="10" s="1"/>
  <c r="AW340" i="18"/>
  <c r="AF339" i="10" s="1"/>
  <c r="AE339" i="10" s="1"/>
  <c r="AW218" i="18"/>
  <c r="AF217" i="10" s="1"/>
  <c r="AW91" i="18"/>
  <c r="AF90" i="10" s="1"/>
  <c r="AW282" i="18"/>
  <c r="AF281" i="10" s="1"/>
  <c r="AW104" i="18"/>
  <c r="AF103" i="10" s="1"/>
  <c r="AW85" i="18"/>
  <c r="AF84" i="10" s="1"/>
  <c r="AW213" i="18"/>
  <c r="AF212" i="10" s="1"/>
  <c r="AW150" i="18"/>
  <c r="AF149" i="10" s="1"/>
  <c r="AW151" i="18"/>
  <c r="AF150" i="10" s="1"/>
  <c r="AW345" i="18"/>
  <c r="AF344" i="10" s="1"/>
  <c r="AW329" i="18"/>
  <c r="AF328" i="10" s="1"/>
  <c r="AW281" i="18"/>
  <c r="AF280" i="10" s="1"/>
  <c r="AW269" i="18"/>
  <c r="AF268" i="10" s="1"/>
  <c r="AW252" i="18"/>
  <c r="AF251" i="10" s="1"/>
  <c r="AW224" i="18"/>
  <c r="AF223" i="10" s="1"/>
  <c r="AW196" i="18"/>
  <c r="AF195" i="10" s="1"/>
  <c r="AW142" i="18"/>
  <c r="AF141" i="10" s="1"/>
  <c r="AE141" i="10" s="1"/>
  <c r="AW19" i="18"/>
  <c r="AF18" i="10" s="1"/>
  <c r="AW230" i="18"/>
  <c r="AF229" i="10" s="1"/>
  <c r="AW32" i="18"/>
  <c r="AF31" i="10" s="1"/>
  <c r="AW33" i="18"/>
  <c r="AF32" i="10" s="1"/>
  <c r="AW161" i="18"/>
  <c r="AF160" i="10" s="1"/>
  <c r="AW54" i="18"/>
  <c r="AF53" i="10" s="1"/>
  <c r="AW15" i="18"/>
  <c r="AF14" i="10" s="1"/>
  <c r="AW60" i="18"/>
  <c r="AF59" i="10" s="1"/>
  <c r="AE59" i="10" s="1"/>
  <c r="AW337" i="18"/>
  <c r="AF336" i="10" s="1"/>
  <c r="AW344" i="18"/>
  <c r="AF343" i="10" s="1"/>
  <c r="AW226" i="18"/>
  <c r="AF225" i="10" s="1"/>
  <c r="AW24" i="18"/>
  <c r="AF23" i="10" s="1"/>
  <c r="AW29" i="18"/>
  <c r="AF28" i="10" s="1"/>
  <c r="AW157" i="18"/>
  <c r="AF156" i="10" s="1"/>
  <c r="AW34" i="18"/>
  <c r="AF33" i="10" s="1"/>
  <c r="AW7" i="18"/>
  <c r="AF6" i="10" s="1"/>
  <c r="AW52" i="18"/>
  <c r="AF51" i="10" s="1"/>
  <c r="AE51" i="10" s="1"/>
  <c r="AW283" i="18"/>
  <c r="AF282" i="10" s="1"/>
  <c r="AW229" i="18"/>
  <c r="AF228" i="10" s="1"/>
  <c r="AW163" i="18"/>
  <c r="AF162" i="10" s="1"/>
  <c r="AW318" i="18"/>
  <c r="AF317" i="10" s="1"/>
  <c r="AW176" i="18"/>
  <c r="AF175" i="10" s="1"/>
  <c r="AW105" i="18"/>
  <c r="AF104" i="10" s="1"/>
  <c r="AW276" i="18"/>
  <c r="AF275" i="10" s="1"/>
  <c r="AE275" i="10" s="1"/>
  <c r="AW174" i="18"/>
  <c r="AF173" i="10" s="1"/>
  <c r="AW63" i="18"/>
  <c r="AF62" i="10" s="1"/>
  <c r="AE62" i="10" s="1"/>
  <c r="AW76" i="18"/>
  <c r="AF75" i="10" s="1"/>
  <c r="AW251" i="18"/>
  <c r="AF250" i="10" s="1"/>
  <c r="AW245" i="18"/>
  <c r="AF244" i="10" s="1"/>
  <c r="AW123" i="18"/>
  <c r="AF122" i="10" s="1"/>
  <c r="AW298" i="18"/>
  <c r="AF297" i="10" s="1"/>
  <c r="AW136" i="18"/>
  <c r="AF135" i="10" s="1"/>
  <c r="AW101" i="18"/>
  <c r="AF100" i="10" s="1"/>
  <c r="AW228" i="18"/>
  <c r="AF227" i="10" s="1"/>
  <c r="AE227" i="10" s="1"/>
  <c r="AW158" i="18"/>
  <c r="AF157" i="10" s="1"/>
  <c r="AE157" i="10" s="1"/>
  <c r="AW183" i="18"/>
  <c r="AF182" i="10" s="1"/>
  <c r="AW336" i="18"/>
  <c r="AF335" i="10" s="1"/>
  <c r="AW320" i="18"/>
  <c r="AF319" i="10" s="1"/>
  <c r="AW311" i="18"/>
  <c r="AF310" i="10" s="1"/>
  <c r="AW279" i="18"/>
  <c r="AF278" i="10" s="1"/>
  <c r="AW247" i="18"/>
  <c r="AF246" i="10" s="1"/>
  <c r="AW236" i="18"/>
  <c r="AF235" i="10" s="1"/>
  <c r="AW244" i="18"/>
  <c r="AF243" i="10" s="1"/>
  <c r="AW186" i="18"/>
  <c r="AF185" i="10" s="1"/>
  <c r="AW51" i="18"/>
  <c r="AF50" i="10" s="1"/>
  <c r="AW246" i="18"/>
  <c r="AF245" i="10" s="1"/>
  <c r="AW64" i="18"/>
  <c r="AF63" i="10" s="1"/>
  <c r="AW49" i="18"/>
  <c r="AF48" i="10" s="1"/>
  <c r="AW177" i="18"/>
  <c r="AF176" i="10" s="1"/>
  <c r="AW102" i="18"/>
  <c r="AF101" i="10" s="1"/>
  <c r="AW47" i="18"/>
  <c r="AF46" i="10" s="1"/>
  <c r="AW92" i="18"/>
  <c r="AF91" i="10" s="1"/>
  <c r="AW42" i="18"/>
  <c r="AF41" i="10" s="1"/>
  <c r="AW11" i="18"/>
  <c r="AF10" i="10" s="1"/>
  <c r="AW242" i="18"/>
  <c r="AF241" i="10" s="1"/>
  <c r="AW56" i="18"/>
  <c r="AF55" i="10" s="1"/>
  <c r="AW45" i="18"/>
  <c r="AF44" i="10" s="1"/>
  <c r="AW173" i="18"/>
  <c r="AF172" i="10" s="1"/>
  <c r="AW46" i="18"/>
  <c r="AF45" i="10" s="1"/>
  <c r="AW39" i="18"/>
  <c r="AF38" i="10" s="1"/>
  <c r="AW84" i="18"/>
  <c r="AF83" i="10" s="1"/>
  <c r="AE83" i="10" s="1"/>
  <c r="AW14" i="18"/>
  <c r="AF13" i="10" s="1"/>
  <c r="AE13" i="10" s="1"/>
  <c r="AW264" i="18"/>
  <c r="AF263" i="10" s="1"/>
  <c r="AE263" i="10" s="1"/>
  <c r="AW195" i="18"/>
  <c r="AF194" i="10" s="1"/>
  <c r="AW334" i="18"/>
  <c r="AF333" i="10" s="1"/>
  <c r="AW208" i="18"/>
  <c r="AF207" i="10" s="1"/>
  <c r="AW121" i="18"/>
  <c r="AF120" i="10" s="1"/>
  <c r="AW305" i="18"/>
  <c r="AF304" i="10" s="1"/>
  <c r="AW182" i="18"/>
  <c r="AF181" i="10" s="1"/>
  <c r="AW95" i="18"/>
  <c r="AF94" i="10" s="1"/>
  <c r="AW108" i="18"/>
  <c r="AF107" i="10" s="1"/>
  <c r="AW267" i="18"/>
  <c r="AF266" i="10" s="1"/>
  <c r="AW280" i="18"/>
  <c r="AF279" i="10" s="1"/>
  <c r="AW155" i="18"/>
  <c r="AF154" i="10" s="1"/>
  <c r="AW314" i="18"/>
  <c r="AF313" i="10" s="1"/>
  <c r="AW168" i="18"/>
  <c r="AF167" i="10" s="1"/>
  <c r="AW117" i="18"/>
  <c r="AF116" i="10" s="1"/>
  <c r="AW321" i="18"/>
  <c r="AF320" i="10" s="1"/>
  <c r="AW328" i="18"/>
  <c r="AF327" i="10" s="1"/>
  <c r="AW215" i="18"/>
  <c r="AF214" i="10" s="1"/>
  <c r="AW339" i="18"/>
  <c r="AF338" i="10" s="1"/>
  <c r="AW316" i="18"/>
  <c r="AF315" i="10" s="1"/>
  <c r="AE315" i="10" s="1"/>
  <c r="AW307" i="18"/>
  <c r="AF306" i="10" s="1"/>
  <c r="AW275" i="18"/>
  <c r="AF274" i="10" s="1"/>
  <c r="AW249" i="18"/>
  <c r="AF248" i="10" s="1"/>
  <c r="AE248" i="10" s="1"/>
  <c r="AW233" i="18"/>
  <c r="AF232" i="10" s="1"/>
  <c r="AW10" i="18"/>
  <c r="AF9" i="10" s="1"/>
  <c r="AW194" i="18"/>
  <c r="AF193" i="10" s="1"/>
  <c r="AW83" i="18"/>
  <c r="AF82" i="10" s="1"/>
  <c r="AW262" i="18"/>
  <c r="AF261" i="10" s="1"/>
  <c r="AW96" i="18"/>
  <c r="AF95" i="10" s="1"/>
  <c r="AW65" i="18"/>
  <c r="AF64" i="10" s="1"/>
  <c r="AW193" i="18"/>
  <c r="AF192" i="10" s="1"/>
  <c r="AE192" i="10" s="1"/>
  <c r="AW110" i="18"/>
  <c r="AF109" i="10" s="1"/>
  <c r="AW79" i="18"/>
  <c r="AF78" i="10" s="1"/>
  <c r="AW124" i="18"/>
  <c r="AF123" i="10" s="1"/>
  <c r="AW74" i="18"/>
  <c r="AF73" i="10" s="1"/>
  <c r="AW43" i="18"/>
  <c r="AF42" i="10" s="1"/>
  <c r="AW258" i="18"/>
  <c r="AF257" i="10" s="1"/>
  <c r="AW88" i="18"/>
  <c r="AF87" i="10" s="1"/>
  <c r="AW61" i="18"/>
  <c r="AF60" i="10" s="1"/>
  <c r="AW189" i="18"/>
  <c r="AF188" i="10" s="1"/>
  <c r="AW66" i="18"/>
  <c r="AF65" i="10" s="1"/>
  <c r="AW71" i="18"/>
  <c r="AF70" i="10" s="1"/>
  <c r="AE70" i="10" s="1"/>
  <c r="AW116" i="18"/>
  <c r="AF115" i="10" s="1"/>
  <c r="AW58" i="18"/>
  <c r="AF57" i="10" s="1"/>
  <c r="AW312" i="18"/>
  <c r="AF311" i="10" s="1"/>
  <c r="AW243" i="18"/>
  <c r="AF242" i="10" s="1"/>
  <c r="AW350" i="18"/>
  <c r="AF349" i="10" s="1"/>
  <c r="AW9" i="18"/>
  <c r="AF8" i="10" s="1"/>
  <c r="AW137" i="18"/>
  <c r="AF136" i="10" s="1"/>
  <c r="AE136" i="10" s="1"/>
  <c r="AW6" i="18"/>
  <c r="AF5" i="10" s="1"/>
  <c r="AE5" i="10" s="1"/>
  <c r="AW293" i="18"/>
  <c r="AF292" i="10" s="1"/>
  <c r="AW127" i="18"/>
  <c r="AF126" i="10" s="1"/>
  <c r="AW140" i="18"/>
  <c r="AF139" i="10" s="1"/>
  <c r="AW299" i="18"/>
  <c r="AF298" i="10" s="1"/>
  <c r="AW341" i="18"/>
  <c r="AF340" i="10" s="1"/>
  <c r="AW187" i="18"/>
  <c r="AF186" i="10" s="1"/>
  <c r="AE186" i="10" s="1"/>
  <c r="AW330" i="18"/>
  <c r="AF329" i="10" s="1"/>
  <c r="AW200" i="18"/>
  <c r="AF199" i="10" s="1"/>
  <c r="AE199" i="10" s="1"/>
  <c r="AW133" i="18"/>
  <c r="AF132" i="10" s="1"/>
  <c r="AW235" i="18"/>
  <c r="AF234" i="10" s="1"/>
  <c r="AW239" i="18"/>
  <c r="AF238" i="10" s="1"/>
  <c r="AW332" i="18"/>
  <c r="AF331" i="10" s="1"/>
  <c r="AW297" i="18"/>
  <c r="AF296" i="10" s="1"/>
  <c r="AW300" i="18"/>
  <c r="AF299" i="10" s="1"/>
  <c r="AW268" i="18"/>
  <c r="AF267" i="10" s="1"/>
  <c r="AW240" i="18"/>
  <c r="AF239" i="10" s="1"/>
  <c r="AW36" i="18"/>
  <c r="AF35" i="10" s="1"/>
  <c r="AW18" i="18"/>
  <c r="AF17" i="10" s="1"/>
  <c r="AW202" i="18"/>
  <c r="AF201" i="10" s="1"/>
  <c r="AW115" i="18"/>
  <c r="AF114" i="10" s="1"/>
  <c r="AW278" i="18"/>
  <c r="AF277" i="10" s="1"/>
  <c r="AW128" i="18"/>
  <c r="AF127" i="10" s="1"/>
  <c r="AW81" i="18"/>
  <c r="AF80" i="10" s="1"/>
  <c r="AW209" i="18"/>
  <c r="AF208" i="10" s="1"/>
  <c r="AW118" i="18"/>
  <c r="AF117" i="10" s="1"/>
  <c r="AW111" i="18"/>
  <c r="AF110" i="10" s="1"/>
  <c r="AW156" i="18"/>
  <c r="AF155" i="10" s="1"/>
  <c r="AW82" i="18"/>
  <c r="AF81" i="10" s="1"/>
  <c r="AW75" i="18"/>
  <c r="AF74" i="10" s="1"/>
  <c r="AW274" i="18"/>
  <c r="AF273" i="10" s="1"/>
  <c r="AW120" i="18"/>
  <c r="AF119" i="10" s="1"/>
  <c r="AE119" i="10" s="1"/>
  <c r="AW77" i="18"/>
  <c r="AF76" i="10" s="1"/>
  <c r="AW205" i="18"/>
  <c r="AF204" i="10" s="1"/>
  <c r="AW94" i="18"/>
  <c r="AF93" i="10" s="1"/>
  <c r="AW103" i="18"/>
  <c r="AF102" i="10" s="1"/>
  <c r="AW148" i="18"/>
  <c r="AF147" i="10" s="1"/>
  <c r="AW130" i="18"/>
  <c r="AF129" i="10" s="1"/>
  <c r="AW223" i="18"/>
  <c r="AF222" i="10" s="1"/>
  <c r="AW238" i="18"/>
  <c r="AF237" i="10" s="1"/>
  <c r="AW16" i="18"/>
  <c r="AF15" i="10" s="1"/>
  <c r="AE15" i="10" s="1"/>
  <c r="AW25" i="18"/>
  <c r="AF24" i="10" s="1"/>
  <c r="AW153" i="18"/>
  <c r="AF152" i="10" s="1"/>
  <c r="AW26" i="18"/>
  <c r="AF25" i="10" s="1"/>
  <c r="AW255" i="18"/>
  <c r="AF254" i="10" s="1"/>
  <c r="AW159" i="18"/>
  <c r="AF158" i="10" s="1"/>
  <c r="AW172" i="18"/>
  <c r="AF171" i="10" s="1"/>
  <c r="AE171" i="10" s="1"/>
  <c r="AW50" i="18"/>
  <c r="AF49" i="10" s="1"/>
  <c r="AW335" i="18"/>
  <c r="AF334" i="10" s="1"/>
  <c r="AW219" i="18"/>
  <c r="AF218" i="10" s="1"/>
  <c r="AW346" i="18"/>
  <c r="AF345" i="10" s="1"/>
  <c r="AE345" i="10" s="1"/>
  <c r="AW21" i="18"/>
  <c r="AF20" i="10" s="1"/>
  <c r="AW149" i="18"/>
  <c r="AF148" i="10" s="1"/>
  <c r="AW315" i="18"/>
  <c r="AF314" i="10" s="1"/>
  <c r="AW23" i="18"/>
  <c r="AF22" i="10" s="1"/>
  <c r="BP6" i="18"/>
  <c r="BP22" i="18"/>
  <c r="BP46" i="18"/>
  <c r="BP20" i="18"/>
  <c r="BP85" i="18"/>
  <c r="BP67" i="18"/>
  <c r="BP94" i="18"/>
  <c r="BP96" i="18"/>
  <c r="BP103" i="18"/>
  <c r="BP135" i="18"/>
  <c r="BP133" i="18"/>
  <c r="BP127" i="18"/>
  <c r="BP116" i="18"/>
  <c r="BP158" i="18"/>
  <c r="BP190" i="18"/>
  <c r="BP175" i="18"/>
  <c r="BP173" i="18"/>
  <c r="BP210" i="18"/>
  <c r="BP212" i="18"/>
  <c r="BP197" i="18"/>
  <c r="BP207" i="18"/>
  <c r="BP237" i="18"/>
  <c r="BP245" i="18"/>
  <c r="BP261" i="18"/>
  <c r="BP247" i="18"/>
  <c r="BP269" i="18"/>
  <c r="BP279" i="18"/>
  <c r="BP293" i="18"/>
  <c r="BP309" i="18"/>
  <c r="BP319" i="18"/>
  <c r="BP335" i="18"/>
  <c r="BP334" i="18"/>
  <c r="BS18" i="18"/>
  <c r="BS32" i="18"/>
  <c r="BS42" i="18"/>
  <c r="BS22" i="18"/>
  <c r="BS36" i="18"/>
  <c r="BS74" i="18"/>
  <c r="BS85" i="18"/>
  <c r="BS61" i="18"/>
  <c r="BS94" i="18"/>
  <c r="BS137" i="18"/>
  <c r="BS118" i="18"/>
  <c r="BS120" i="18"/>
  <c r="BS110" i="18"/>
  <c r="BS142" i="18"/>
  <c r="BS173" i="18"/>
  <c r="BS155" i="18"/>
  <c r="BS194" i="18"/>
  <c r="BS157" i="18"/>
  <c r="BS206" i="18"/>
  <c r="BS208" i="18"/>
  <c r="BS212" i="18"/>
  <c r="BS230" i="18"/>
  <c r="BS264" i="18"/>
  <c r="BS246" i="18"/>
  <c r="BS275" i="18"/>
  <c r="BS276" i="18"/>
  <c r="BS270" i="18"/>
  <c r="BS314" i="18"/>
  <c r="BS297" i="18"/>
  <c r="BS307" i="18"/>
  <c r="BS321" i="18"/>
  <c r="BS336" i="18"/>
  <c r="BS348" i="18"/>
  <c r="BG30" i="18"/>
  <c r="BG22" i="18"/>
  <c r="BG26" i="18"/>
  <c r="BG48" i="18"/>
  <c r="BG54" i="18"/>
  <c r="BG82" i="18"/>
  <c r="BG65" i="18"/>
  <c r="BG69" i="18"/>
  <c r="BG78" i="18"/>
  <c r="BG117" i="18"/>
  <c r="BG105" i="18"/>
  <c r="BG137" i="18"/>
  <c r="BG125" i="18"/>
  <c r="BG165" i="18"/>
  <c r="BG172" i="18"/>
  <c r="BG176" i="18"/>
  <c r="BG154" i="18"/>
  <c r="BG189" i="18"/>
  <c r="BG199" i="18"/>
  <c r="BG197" i="18"/>
  <c r="BG219" i="18"/>
  <c r="BG251" i="18"/>
  <c r="BG233" i="18"/>
  <c r="BG265" i="18"/>
  <c r="BG287" i="18"/>
  <c r="BG284" i="18"/>
  <c r="BG314" i="18"/>
  <c r="BG303" i="18"/>
  <c r="BG332" i="18"/>
  <c r="BG329" i="18"/>
  <c r="CB8" i="18"/>
  <c r="CB33" i="18"/>
  <c r="CB10" i="18"/>
  <c r="CB84" i="18"/>
  <c r="CB88" i="18"/>
  <c r="CB80" i="18"/>
  <c r="CB99" i="18"/>
  <c r="CB131" i="18"/>
  <c r="P353" i="18"/>
  <c r="P345" i="18"/>
  <c r="P337" i="18"/>
  <c r="P329" i="18"/>
  <c r="P321" i="18"/>
  <c r="P313" i="18"/>
  <c r="P305" i="18"/>
  <c r="P297" i="18"/>
  <c r="P289" i="18"/>
  <c r="P281" i="18"/>
  <c r="P273" i="18"/>
  <c r="P265" i="18"/>
  <c r="P257" i="18"/>
  <c r="P249" i="18"/>
  <c r="P241" i="18"/>
  <c r="P233" i="18"/>
  <c r="P225" i="18"/>
  <c r="P217" i="18"/>
  <c r="P209" i="18"/>
  <c r="P201" i="18"/>
  <c r="P193" i="18"/>
  <c r="P185" i="18"/>
  <c r="P177" i="18"/>
  <c r="P169" i="18"/>
  <c r="P161" i="18"/>
  <c r="P153" i="18"/>
  <c r="P145" i="18"/>
  <c r="P137" i="18"/>
  <c r="P129" i="18"/>
  <c r="P121" i="18"/>
  <c r="P113" i="18"/>
  <c r="P105" i="18"/>
  <c r="P97" i="18"/>
  <c r="P89" i="18"/>
  <c r="P81" i="18"/>
  <c r="P73" i="18"/>
  <c r="P65" i="18"/>
  <c r="P57" i="18"/>
  <c r="P49" i="18"/>
  <c r="P41" i="18"/>
  <c r="P33" i="18"/>
  <c r="P25" i="18"/>
  <c r="P17" i="18"/>
  <c r="P9" i="18"/>
  <c r="J326" i="18"/>
  <c r="J262" i="18"/>
  <c r="J198" i="18"/>
  <c r="J134" i="18"/>
  <c r="J70" i="18"/>
  <c r="J6" i="18"/>
  <c r="J295" i="18"/>
  <c r="J231" i="18"/>
  <c r="J167" i="18"/>
  <c r="J103" i="18"/>
  <c r="J39" i="18"/>
  <c r="J328" i="18"/>
  <c r="J264" i="18"/>
  <c r="J200" i="18"/>
  <c r="J136" i="18"/>
  <c r="J72" i="18"/>
  <c r="J345" i="18"/>
  <c r="J265" i="18"/>
  <c r="J177" i="18"/>
  <c r="J89" i="18"/>
  <c r="J9" i="18"/>
  <c r="J266" i="18"/>
  <c r="J178" i="18"/>
  <c r="J98" i="18"/>
  <c r="J10" i="18"/>
  <c r="J267" i="18"/>
  <c r="J187" i="18"/>
  <c r="J99" i="18"/>
  <c r="J11" i="18"/>
  <c r="J276" i="18"/>
  <c r="J188" i="18"/>
  <c r="J100" i="18"/>
  <c r="J20" i="18"/>
  <c r="J253" i="18"/>
  <c r="J141" i="18"/>
  <c r="L349" i="18"/>
  <c r="L291" i="18"/>
  <c r="L239" i="18"/>
  <c r="L179" i="18"/>
  <c r="L123" i="18"/>
  <c r="L67" i="18"/>
  <c r="L11" i="18"/>
  <c r="L292" i="18"/>
  <c r="L240" i="18"/>
  <c r="L180" i="18"/>
  <c r="L120" i="18"/>
  <c r="L68" i="18"/>
  <c r="L8" i="18"/>
  <c r="L289" i="18"/>
  <c r="L233" i="18"/>
  <c r="L177" i="18"/>
  <c r="L117" i="18"/>
  <c r="L65" i="18"/>
  <c r="L342" i="18"/>
  <c r="L282" i="18"/>
  <c r="L230" i="18"/>
  <c r="L170" i="18"/>
  <c r="L114" i="18"/>
  <c r="L58" i="18"/>
  <c r="P352" i="18"/>
  <c r="P344" i="18"/>
  <c r="P336" i="18"/>
  <c r="P328" i="18"/>
  <c r="P320" i="18"/>
  <c r="P312" i="18"/>
  <c r="P304" i="18"/>
  <c r="P296" i="18"/>
  <c r="P288" i="18"/>
  <c r="P280" i="18"/>
  <c r="P272" i="18"/>
  <c r="P264" i="18"/>
  <c r="P256" i="18"/>
  <c r="P248" i="18"/>
  <c r="P240" i="18"/>
  <c r="P232" i="18"/>
  <c r="P224" i="18"/>
  <c r="P216" i="18"/>
  <c r="P208" i="18"/>
  <c r="P200" i="18"/>
  <c r="P192" i="18"/>
  <c r="P184" i="18"/>
  <c r="P176" i="18"/>
  <c r="P168" i="18"/>
  <c r="P160" i="18"/>
  <c r="P152" i="18"/>
  <c r="P144" i="18"/>
  <c r="P136" i="18"/>
  <c r="P128" i="18"/>
  <c r="P120" i="18"/>
  <c r="P112" i="18"/>
  <c r="P104" i="18"/>
  <c r="P96" i="18"/>
  <c r="P88" i="18"/>
  <c r="P80" i="18"/>
  <c r="P72" i="18"/>
  <c r="P64" i="18"/>
  <c r="P56" i="18"/>
  <c r="P48" i="18"/>
  <c r="P40" i="18"/>
  <c r="P32" i="18"/>
  <c r="P24" i="18"/>
  <c r="P16" i="18"/>
  <c r="P8" i="18"/>
  <c r="L345" i="18"/>
  <c r="L287" i="18"/>
  <c r="L227" i="18"/>
  <c r="L175" i="18"/>
  <c r="L115" i="18"/>
  <c r="L59" i="18"/>
  <c r="L344" i="18"/>
  <c r="L288" i="18"/>
  <c r="L228" i="18"/>
  <c r="L176" i="18"/>
  <c r="L116" i="18"/>
  <c r="L56" i="18"/>
  <c r="L341" i="18"/>
  <c r="L281" i="18"/>
  <c r="L225" i="18"/>
  <c r="L169" i="18"/>
  <c r="L113" i="18"/>
  <c r="L53" i="18"/>
  <c r="L338" i="18"/>
  <c r="L278" i="18"/>
  <c r="L218" i="18"/>
  <c r="L166" i="18"/>
  <c r="L106" i="18"/>
  <c r="L50" i="18"/>
  <c r="P351" i="18"/>
  <c r="P343" i="18"/>
  <c r="P335" i="18"/>
  <c r="P327" i="18"/>
  <c r="P319" i="18"/>
  <c r="P311" i="18"/>
  <c r="P303" i="18"/>
  <c r="P295" i="18"/>
  <c r="P287" i="18"/>
  <c r="P279" i="18"/>
  <c r="P271" i="18"/>
  <c r="P263" i="18"/>
  <c r="P255" i="18"/>
  <c r="P247" i="18"/>
  <c r="P239" i="18"/>
  <c r="P231" i="18"/>
  <c r="P223" i="18"/>
  <c r="P215" i="18"/>
  <c r="P207" i="18"/>
  <c r="P199" i="18"/>
  <c r="P191" i="18"/>
  <c r="P183" i="18"/>
  <c r="P175" i="18"/>
  <c r="P167" i="18"/>
  <c r="P159" i="18"/>
  <c r="P151" i="18"/>
  <c r="P143" i="18"/>
  <c r="P135" i="18"/>
  <c r="P127" i="18"/>
  <c r="P119" i="18"/>
  <c r="P111" i="18"/>
  <c r="P103" i="18"/>
  <c r="P95" i="18"/>
  <c r="P87" i="18"/>
  <c r="P79" i="18"/>
  <c r="P71" i="18"/>
  <c r="P63" i="18"/>
  <c r="P55" i="18"/>
  <c r="P47" i="18"/>
  <c r="P39" i="18"/>
  <c r="P31" i="18"/>
  <c r="P23" i="18"/>
  <c r="P15" i="18"/>
  <c r="P7" i="18"/>
  <c r="L335" i="18"/>
  <c r="L283" i="18"/>
  <c r="L223" i="18"/>
  <c r="L163" i="18"/>
  <c r="L111" i="18"/>
  <c r="L51" i="18"/>
  <c r="L336" i="18"/>
  <c r="L280" i="18"/>
  <c r="L224" i="18"/>
  <c r="L164" i="18"/>
  <c r="L112" i="18"/>
  <c r="L52" i="18"/>
  <c r="L329" i="18"/>
  <c r="L277" i="18"/>
  <c r="L217" i="18"/>
  <c r="L161" i="18"/>
  <c r="L105" i="18"/>
  <c r="L49" i="18"/>
  <c r="L326" i="18"/>
  <c r="L274" i="18"/>
  <c r="L214" i="18"/>
  <c r="L154" i="18"/>
  <c r="L102" i="18"/>
  <c r="L30" i="18"/>
  <c r="L62" i="18"/>
  <c r="L94" i="18"/>
  <c r="L126" i="18"/>
  <c r="L158" i="18"/>
  <c r="L190" i="18"/>
  <c r="L222" i="18"/>
  <c r="L254" i="18"/>
  <c r="L286" i="18"/>
  <c r="L318" i="18"/>
  <c r="L13" i="18"/>
  <c r="L45" i="18"/>
  <c r="L77" i="18"/>
  <c r="L109" i="18"/>
  <c r="L141" i="18"/>
  <c r="L173" i="18"/>
  <c r="L205" i="18"/>
  <c r="L237" i="18"/>
  <c r="L269" i="18"/>
  <c r="L301" i="18"/>
  <c r="L333" i="18"/>
  <c r="L28" i="18"/>
  <c r="L60" i="18"/>
  <c r="L92" i="18"/>
  <c r="L124" i="18"/>
  <c r="L156" i="18"/>
  <c r="L188" i="18"/>
  <c r="L220" i="18"/>
  <c r="L252" i="18"/>
  <c r="L284" i="18"/>
  <c r="L316" i="18"/>
  <c r="L7" i="18"/>
  <c r="L39" i="18"/>
  <c r="L71" i="18"/>
  <c r="L103" i="18"/>
  <c r="L135" i="18"/>
  <c r="L167" i="18"/>
  <c r="L199" i="18"/>
  <c r="L231" i="18"/>
  <c r="L263" i="18"/>
  <c r="L295" i="18"/>
  <c r="L327" i="18"/>
  <c r="L348" i="18"/>
  <c r="L14" i="18"/>
  <c r="L46" i="18"/>
  <c r="L78" i="18"/>
  <c r="L110" i="18"/>
  <c r="L142" i="18"/>
  <c r="L174" i="18"/>
  <c r="L206" i="18"/>
  <c r="L238" i="18"/>
  <c r="L270" i="18"/>
  <c r="L302" i="18"/>
  <c r="L334" i="18"/>
  <c r="L29" i="18"/>
  <c r="L61" i="18"/>
  <c r="L93" i="18"/>
  <c r="L125" i="18"/>
  <c r="L157" i="18"/>
  <c r="L189" i="18"/>
  <c r="L221" i="18"/>
  <c r="L253" i="18"/>
  <c r="L285" i="18"/>
  <c r="L317" i="18"/>
  <c r="L12" i="18"/>
  <c r="L44" i="18"/>
  <c r="L76" i="18"/>
  <c r="L108" i="18"/>
  <c r="L140" i="18"/>
  <c r="L172" i="18"/>
  <c r="L204" i="18"/>
  <c r="L236" i="18"/>
  <c r="L268" i="18"/>
  <c r="L300" i="18"/>
  <c r="L332" i="18"/>
  <c r="L23" i="18"/>
  <c r="L55" i="18"/>
  <c r="L87" i="18"/>
  <c r="L119" i="18"/>
  <c r="L151" i="18"/>
  <c r="L183" i="18"/>
  <c r="L215" i="18"/>
  <c r="L247" i="18"/>
  <c r="L279" i="18"/>
  <c r="L311" i="18"/>
  <c r="L343" i="18"/>
  <c r="L346" i="18"/>
  <c r="L34" i="18"/>
  <c r="L74" i="18"/>
  <c r="L118" i="18"/>
  <c r="L162" i="18"/>
  <c r="L202" i="18"/>
  <c r="L246" i="18"/>
  <c r="L290" i="18"/>
  <c r="L330" i="18"/>
  <c r="L37" i="18"/>
  <c r="L81" i="18"/>
  <c r="L121" i="18"/>
  <c r="L165" i="18"/>
  <c r="L209" i="18"/>
  <c r="L249" i="18"/>
  <c r="L293" i="18"/>
  <c r="L337" i="18"/>
  <c r="L40" i="18"/>
  <c r="L84" i="18"/>
  <c r="L128" i="18"/>
  <c r="L168" i="18"/>
  <c r="L212" i="18"/>
  <c r="L256" i="18"/>
  <c r="L296" i="18"/>
  <c r="L340" i="18"/>
  <c r="L43" i="18"/>
  <c r="L83" i="18"/>
  <c r="L127" i="18"/>
  <c r="L171" i="18"/>
  <c r="L211" i="18"/>
  <c r="L255" i="18"/>
  <c r="L299" i="18"/>
  <c r="L339" i="18"/>
  <c r="L6" i="18"/>
  <c r="L10" i="18"/>
  <c r="L54" i="18"/>
  <c r="L98" i="18"/>
  <c r="L138" i="18"/>
  <c r="L182" i="18"/>
  <c r="L226" i="18"/>
  <c r="L266" i="18"/>
  <c r="L310" i="18"/>
  <c r="L17" i="18"/>
  <c r="L57" i="18"/>
  <c r="L101" i="18"/>
  <c r="L145" i="18"/>
  <c r="L185" i="18"/>
  <c r="L229" i="18"/>
  <c r="L273" i="18"/>
  <c r="L313" i="18"/>
  <c r="L20" i="18"/>
  <c r="L64" i="18"/>
  <c r="L104" i="18"/>
  <c r="L148" i="18"/>
  <c r="L192" i="18"/>
  <c r="L232" i="18"/>
  <c r="L276" i="18"/>
  <c r="L320" i="18"/>
  <c r="L19" i="18"/>
  <c r="L63" i="18"/>
  <c r="L107" i="18"/>
  <c r="L147" i="18"/>
  <c r="L191" i="18"/>
  <c r="L235" i="18"/>
  <c r="L275" i="18"/>
  <c r="L319" i="18"/>
  <c r="L352" i="18"/>
  <c r="L331" i="18"/>
  <c r="L271" i="18"/>
  <c r="L219" i="18"/>
  <c r="L159" i="18"/>
  <c r="L99" i="18"/>
  <c r="L47" i="18"/>
  <c r="L328" i="18"/>
  <c r="L272" i="18"/>
  <c r="L216" i="18"/>
  <c r="L160" i="18"/>
  <c r="L100" i="18"/>
  <c r="L48" i="18"/>
  <c r="L325" i="18"/>
  <c r="L265" i="18"/>
  <c r="L213" i="18"/>
  <c r="L153" i="18"/>
  <c r="L97" i="18"/>
  <c r="L41" i="18"/>
  <c r="L322" i="18"/>
  <c r="L262" i="18"/>
  <c r="L210" i="18"/>
  <c r="L150" i="18"/>
  <c r="L90" i="18"/>
  <c r="L38" i="18"/>
  <c r="P349" i="18"/>
  <c r="P341" i="18"/>
  <c r="P333" i="18"/>
  <c r="P325" i="18"/>
  <c r="P317" i="18"/>
  <c r="P309" i="18"/>
  <c r="P301" i="18"/>
  <c r="P293" i="18"/>
  <c r="P285" i="18"/>
  <c r="P277" i="18"/>
  <c r="P269" i="18"/>
  <c r="P261" i="18"/>
  <c r="P253" i="18"/>
  <c r="P245" i="18"/>
  <c r="P237" i="18"/>
  <c r="P229" i="18"/>
  <c r="P221" i="18"/>
  <c r="P213" i="18"/>
  <c r="P205" i="18"/>
  <c r="P197" i="18"/>
  <c r="P189" i="18"/>
  <c r="P181" i="18"/>
  <c r="P173" i="18"/>
  <c r="P165" i="18"/>
  <c r="P157" i="18"/>
  <c r="P149" i="18"/>
  <c r="P141" i="18"/>
  <c r="P133" i="18"/>
  <c r="P125" i="18"/>
  <c r="P117" i="18"/>
  <c r="P109" i="18"/>
  <c r="P101" i="18"/>
  <c r="P93" i="18"/>
  <c r="P85" i="18"/>
  <c r="P77" i="18"/>
  <c r="P69" i="18"/>
  <c r="P61" i="18"/>
  <c r="P53" i="18"/>
  <c r="P45" i="18"/>
  <c r="P37" i="18"/>
  <c r="P29" i="18"/>
  <c r="P21" i="18"/>
  <c r="P13" i="18"/>
  <c r="J69" i="18"/>
  <c r="J133" i="18"/>
  <c r="J197" i="18"/>
  <c r="J261" i="18"/>
  <c r="J325" i="18"/>
  <c r="J37" i="18"/>
  <c r="J101" i="18"/>
  <c r="J165" i="18"/>
  <c r="J229" i="18"/>
  <c r="J293" i="18"/>
  <c r="J61" i="18"/>
  <c r="J149" i="18"/>
  <c r="J237" i="18"/>
  <c r="J317" i="18"/>
  <c r="J44" i="18"/>
  <c r="J108" i="18"/>
  <c r="J172" i="18"/>
  <c r="J236" i="18"/>
  <c r="J300" i="18"/>
  <c r="J19" i="18"/>
  <c r="J83" i="18"/>
  <c r="J147" i="18"/>
  <c r="J211" i="18"/>
  <c r="J275" i="18"/>
  <c r="J339" i="18"/>
  <c r="J58" i="18"/>
  <c r="J122" i="18"/>
  <c r="J186" i="18"/>
  <c r="J250" i="18"/>
  <c r="J314" i="18"/>
  <c r="J33" i="18"/>
  <c r="J97" i="18"/>
  <c r="J161" i="18"/>
  <c r="J225" i="18"/>
  <c r="J289" i="18"/>
  <c r="J353" i="18"/>
  <c r="J21" i="18"/>
  <c r="J109" i="18"/>
  <c r="J189" i="18"/>
  <c r="J277" i="18"/>
  <c r="J12" i="18"/>
  <c r="J76" i="18"/>
  <c r="J140" i="18"/>
  <c r="J204" i="18"/>
  <c r="J268" i="18"/>
  <c r="J332" i="18"/>
  <c r="J51" i="18"/>
  <c r="J115" i="18"/>
  <c r="J179" i="18"/>
  <c r="J243" i="18"/>
  <c r="J307" i="18"/>
  <c r="J26" i="18"/>
  <c r="J90" i="18"/>
  <c r="J154" i="18"/>
  <c r="J218" i="18"/>
  <c r="J282" i="18"/>
  <c r="J346" i="18"/>
  <c r="J65" i="18"/>
  <c r="J129" i="18"/>
  <c r="J193" i="18"/>
  <c r="J257" i="18"/>
  <c r="J321" i="18"/>
  <c r="J32" i="18"/>
  <c r="J294" i="18"/>
  <c r="J230" i="18"/>
  <c r="J166" i="18"/>
  <c r="J102" i="18"/>
  <c r="J38" i="18"/>
  <c r="J327" i="18"/>
  <c r="J263" i="18"/>
  <c r="J199" i="18"/>
  <c r="J135" i="18"/>
  <c r="J71" i="18"/>
  <c r="J7" i="18"/>
  <c r="J296" i="18"/>
  <c r="J232" i="18"/>
  <c r="J168" i="18"/>
  <c r="J104" i="18"/>
  <c r="J40" i="18"/>
  <c r="J305" i="18"/>
  <c r="J217" i="18"/>
  <c r="J137" i="18"/>
  <c r="J49" i="18"/>
  <c r="J306" i="18"/>
  <c r="J226" i="18"/>
  <c r="J138" i="18"/>
  <c r="J50" i="18"/>
  <c r="J315" i="18"/>
  <c r="J227" i="18"/>
  <c r="J139" i="18"/>
  <c r="J59" i="18"/>
  <c r="J316" i="18"/>
  <c r="J228" i="18"/>
  <c r="J148" i="18"/>
  <c r="J60" i="18"/>
  <c r="J309" i="18"/>
  <c r="J205" i="18"/>
  <c r="J85" i="18"/>
  <c r="L350" i="18"/>
  <c r="L323" i="18"/>
  <c r="L267" i="18"/>
  <c r="L207" i="18"/>
  <c r="L155" i="18"/>
  <c r="L95" i="18"/>
  <c r="L35" i="18"/>
  <c r="L324" i="18"/>
  <c r="L264" i="18"/>
  <c r="L208" i="18"/>
  <c r="L152" i="18"/>
  <c r="L96" i="18"/>
  <c r="L36" i="18"/>
  <c r="L321" i="18"/>
  <c r="L261" i="18"/>
  <c r="L201" i="18"/>
  <c r="L149" i="18"/>
  <c r="L89" i="18"/>
  <c r="L33" i="18"/>
  <c r="L314" i="18"/>
  <c r="L258" i="18"/>
  <c r="L198" i="18"/>
  <c r="L146" i="18"/>
  <c r="L86" i="18"/>
  <c r="L26" i="18"/>
  <c r="P348" i="18"/>
  <c r="P340" i="18"/>
  <c r="P332" i="18"/>
  <c r="P324" i="18"/>
  <c r="P316" i="18"/>
  <c r="P308" i="18"/>
  <c r="P300" i="18"/>
  <c r="P292" i="18"/>
  <c r="P284" i="18"/>
  <c r="P276" i="18"/>
  <c r="P268" i="18"/>
  <c r="P260" i="18"/>
  <c r="P252" i="18"/>
  <c r="P244" i="18"/>
  <c r="P236" i="18"/>
  <c r="P228" i="18"/>
  <c r="P220" i="18"/>
  <c r="P212" i="18"/>
  <c r="P204" i="18"/>
  <c r="P196" i="18"/>
  <c r="P188" i="18"/>
  <c r="P180" i="18"/>
  <c r="P172" i="18"/>
  <c r="P164" i="18"/>
  <c r="P156" i="18"/>
  <c r="P148" i="18"/>
  <c r="P140" i="18"/>
  <c r="P132" i="18"/>
  <c r="P124" i="18"/>
  <c r="P116" i="18"/>
  <c r="P108" i="18"/>
  <c r="P100" i="18"/>
  <c r="P92" i="18"/>
  <c r="P84" i="18"/>
  <c r="P76" i="18"/>
  <c r="P68" i="18"/>
  <c r="P60" i="18"/>
  <c r="P52" i="18"/>
  <c r="P44" i="18"/>
  <c r="P36" i="18"/>
  <c r="P28" i="18"/>
  <c r="P20" i="18"/>
  <c r="P12" i="18"/>
  <c r="L351" i="18"/>
  <c r="L315" i="18"/>
  <c r="L259" i="18"/>
  <c r="L203" i="18"/>
  <c r="L143" i="18"/>
  <c r="L91" i="18"/>
  <c r="L31" i="18"/>
  <c r="L312" i="18"/>
  <c r="L260" i="18"/>
  <c r="L200" i="18"/>
  <c r="L144" i="18"/>
  <c r="L88" i="18"/>
  <c r="L32" i="18"/>
  <c r="L309" i="18"/>
  <c r="L257" i="18"/>
  <c r="L197" i="18"/>
  <c r="L137" i="18"/>
  <c r="L85" i="18"/>
  <c r="L25" i="18"/>
  <c r="L306" i="18"/>
  <c r="L250" i="18"/>
  <c r="L194" i="18"/>
  <c r="L134" i="18"/>
  <c r="L82" i="18"/>
  <c r="L22" i="18"/>
  <c r="P347" i="18"/>
  <c r="P339" i="18"/>
  <c r="P331" i="18"/>
  <c r="P323" i="18"/>
  <c r="P315" i="18"/>
  <c r="P307" i="18"/>
  <c r="P299" i="18"/>
  <c r="P291" i="18"/>
  <c r="P283" i="18"/>
  <c r="P275" i="18"/>
  <c r="P267" i="18"/>
  <c r="P259" i="18"/>
  <c r="P251" i="18"/>
  <c r="P243" i="18"/>
  <c r="P235" i="18"/>
  <c r="P227" i="18"/>
  <c r="P219" i="18"/>
  <c r="P211" i="18"/>
  <c r="P203" i="18"/>
  <c r="P195" i="18"/>
  <c r="P187" i="18"/>
  <c r="P179" i="18"/>
  <c r="P171" i="18"/>
  <c r="P163" i="18"/>
  <c r="P155" i="18"/>
  <c r="P147" i="18"/>
  <c r="P139" i="18"/>
  <c r="P131" i="18"/>
  <c r="P123" i="18"/>
  <c r="P115" i="18"/>
  <c r="P107" i="18"/>
  <c r="P99" i="18"/>
  <c r="P91" i="18"/>
  <c r="P83" i="18"/>
  <c r="P75" i="18"/>
  <c r="P67" i="18"/>
  <c r="P59" i="18"/>
  <c r="P51" i="18"/>
  <c r="P43" i="18"/>
  <c r="P35" i="18"/>
  <c r="P27" i="18"/>
  <c r="P19" i="18"/>
  <c r="L347" i="18"/>
  <c r="L307" i="18"/>
  <c r="L251" i="18"/>
  <c r="L195" i="18"/>
  <c r="L139" i="18"/>
  <c r="L79" i="18"/>
  <c r="L27" i="18"/>
  <c r="L308" i="18"/>
  <c r="L248" i="18"/>
  <c r="L196" i="18"/>
  <c r="L136" i="18"/>
  <c r="L80" i="18"/>
  <c r="L24" i="18"/>
  <c r="L305" i="18"/>
  <c r="L245" i="18"/>
  <c r="L193" i="18"/>
  <c r="L133" i="18"/>
  <c r="L73" i="18"/>
  <c r="L21" i="18"/>
  <c r="L298" i="18"/>
  <c r="L242" i="18"/>
  <c r="L186" i="18"/>
  <c r="L130" i="18"/>
  <c r="L70" i="18"/>
  <c r="L18" i="18"/>
  <c r="L353" i="18"/>
  <c r="L303" i="18"/>
  <c r="L243" i="18"/>
  <c r="L187" i="18"/>
  <c r="L131" i="18"/>
  <c r="L75" i="18"/>
  <c r="L15" i="18"/>
  <c r="L304" i="18"/>
  <c r="L244" i="18"/>
  <c r="L184" i="18"/>
  <c r="L132" i="18"/>
  <c r="L72" i="18"/>
  <c r="L16" i="18"/>
  <c r="L297" i="18"/>
  <c r="L241" i="18"/>
  <c r="L181" i="18"/>
  <c r="L129" i="18"/>
  <c r="L69" i="18"/>
  <c r="L9" i="18"/>
  <c r="L294" i="18"/>
  <c r="L234" i="18"/>
  <c r="L178" i="18"/>
  <c r="L122" i="18"/>
  <c r="L66" i="18"/>
  <c r="Q232" i="18"/>
  <c r="Q100" i="18"/>
  <c r="Q335" i="18"/>
  <c r="Q209" i="18"/>
  <c r="Q80" i="18"/>
  <c r="Q17" i="18"/>
  <c r="Q331" i="18"/>
  <c r="Q105" i="18"/>
  <c r="Q225" i="18"/>
  <c r="Q339" i="18"/>
  <c r="Q116" i="18"/>
  <c r="Q257" i="18"/>
  <c r="Q9" i="18"/>
  <c r="Q213" i="18"/>
  <c r="Q53" i="18"/>
  <c r="Q285" i="18"/>
  <c r="Q109" i="18"/>
  <c r="Q350" i="18"/>
  <c r="Q262" i="18"/>
  <c r="Q174" i="18"/>
  <c r="Q94" i="18"/>
  <c r="Q307" i="18"/>
  <c r="Q219" i="18"/>
  <c r="Q139" i="18"/>
  <c r="Q51" i="18"/>
  <c r="Q314" i="18"/>
  <c r="Q186" i="18"/>
  <c r="Q188" i="18"/>
  <c r="Q57" i="18"/>
  <c r="Q260" i="18"/>
  <c r="Q168" i="18"/>
  <c r="Q28" i="18"/>
  <c r="Q320" i="18"/>
  <c r="Q317" i="18"/>
  <c r="Q84" i="18"/>
  <c r="Q184" i="18"/>
  <c r="Q324" i="18"/>
  <c r="Q96" i="18"/>
  <c r="Q216" i="18"/>
  <c r="Q353" i="18"/>
  <c r="Q197" i="18"/>
  <c r="Q21" i="18"/>
  <c r="Q269" i="18"/>
  <c r="Q93" i="18"/>
  <c r="Q334" i="18"/>
  <c r="Q254" i="18"/>
  <c r="Q166" i="18"/>
  <c r="Q78" i="18"/>
  <c r="Q299" i="18"/>
  <c r="Q211" i="18"/>
  <c r="Q123" i="18"/>
  <c r="Q43" i="18"/>
  <c r="Q306" i="18"/>
  <c r="Q58" i="18"/>
  <c r="Q104" i="18"/>
  <c r="Q336" i="18"/>
  <c r="Q217" i="18"/>
  <c r="Q81" i="18"/>
  <c r="Q351" i="18"/>
  <c r="Q281" i="18"/>
  <c r="Q276" i="18"/>
  <c r="Q64" i="18"/>
  <c r="Q161" i="18"/>
  <c r="Q288" i="18"/>
  <c r="Q73" i="18"/>
  <c r="Q193" i="18"/>
  <c r="Q332" i="18"/>
  <c r="Q181" i="18"/>
  <c r="Q48" i="18"/>
  <c r="Q237" i="18"/>
  <c r="Q77" i="18"/>
  <c r="Q326" i="18"/>
  <c r="Q238" i="18"/>
  <c r="Q158" i="18"/>
  <c r="Q70" i="18"/>
  <c r="Q283" i="18"/>
  <c r="Q203" i="18"/>
  <c r="Q115" i="18"/>
  <c r="Q27" i="18"/>
  <c r="Q298" i="18"/>
  <c r="Q303" i="18"/>
  <c r="Q60" i="18"/>
  <c r="Q264" i="18"/>
  <c r="Q176" i="18"/>
  <c r="Q33" i="18"/>
  <c r="Q284" i="18"/>
  <c r="Q240" i="18"/>
  <c r="Q256" i="18"/>
  <c r="Q340" i="18"/>
  <c r="Q140" i="18"/>
  <c r="Q265" i="18"/>
  <c r="Q20" i="18"/>
  <c r="Q172" i="18"/>
  <c r="Q321" i="18"/>
  <c r="Q149" i="18"/>
  <c r="Q32" i="18"/>
  <c r="Q221" i="18"/>
  <c r="Q45" i="18"/>
  <c r="Q318" i="18"/>
  <c r="Q230" i="18"/>
  <c r="Q142" i="18"/>
  <c r="Q62" i="18"/>
  <c r="Q275" i="18"/>
  <c r="Q187" i="18"/>
  <c r="Q107" i="18"/>
  <c r="Q19" i="18"/>
  <c r="Q282" i="18"/>
  <c r="Q239" i="18"/>
  <c r="Q341" i="18"/>
  <c r="Q220" i="18"/>
  <c r="Q89" i="18"/>
  <c r="Q328" i="18"/>
  <c r="Q241" i="18"/>
  <c r="Q153" i="18"/>
  <c r="Q233" i="18"/>
  <c r="Q325" i="18"/>
  <c r="Q97" i="18"/>
  <c r="Q244" i="18"/>
  <c r="Q347" i="18"/>
  <c r="Q129" i="18"/>
  <c r="Q309" i="18"/>
  <c r="Q133" i="18"/>
  <c r="Q348" i="18"/>
  <c r="Q205" i="18"/>
  <c r="Q29" i="18"/>
  <c r="Q302" i="18"/>
  <c r="Q222" i="18"/>
  <c r="Q134" i="18"/>
  <c r="Q46" i="18"/>
  <c r="Q267" i="18"/>
  <c r="Q179" i="18"/>
  <c r="Q91" i="18"/>
  <c r="Q11" i="18"/>
  <c r="Q55" i="18"/>
  <c r="Q119" i="18"/>
  <c r="Q183" i="18"/>
  <c r="Q247" i="18"/>
  <c r="Q311" i="18"/>
  <c r="Q66" i="18"/>
  <c r="Q130" i="18"/>
  <c r="Q194" i="18"/>
  <c r="Q258" i="18"/>
  <c r="Q63" i="18"/>
  <c r="Q127" i="18"/>
  <c r="Q191" i="18"/>
  <c r="Q255" i="18"/>
  <c r="Q10" i="18"/>
  <c r="Q74" i="18"/>
  <c r="Q138" i="18"/>
  <c r="Q7" i="18"/>
  <c r="Q71" i="18"/>
  <c r="Q135" i="18"/>
  <c r="Q199" i="18"/>
  <c r="Q263" i="18"/>
  <c r="Q18" i="18"/>
  <c r="Q82" i="18"/>
  <c r="Q146" i="18"/>
  <c r="Q210" i="18"/>
  <c r="Q15" i="18"/>
  <c r="Q79" i="18"/>
  <c r="Q143" i="18"/>
  <c r="Q207" i="18"/>
  <c r="Q271" i="18"/>
  <c r="Q26" i="18"/>
  <c r="Q90" i="18"/>
  <c r="Q154" i="18"/>
  <c r="Q218" i="18"/>
  <c r="Q23" i="18"/>
  <c r="Q87" i="18"/>
  <c r="Q151" i="18"/>
  <c r="Q215" i="18"/>
  <c r="Q279" i="18"/>
  <c r="Q34" i="18"/>
  <c r="Q98" i="18"/>
  <c r="Q162" i="18"/>
  <c r="Q226" i="18"/>
  <c r="Q31" i="18"/>
  <c r="Q95" i="18"/>
  <c r="Q159" i="18"/>
  <c r="Q223" i="18"/>
  <c r="Q287" i="18"/>
  <c r="Q42" i="18"/>
  <c r="Q106" i="18"/>
  <c r="Q170" i="18"/>
  <c r="Q39" i="18"/>
  <c r="Q103" i="18"/>
  <c r="Q167" i="18"/>
  <c r="Q231" i="18"/>
  <c r="Q295" i="18"/>
  <c r="Q50" i="18"/>
  <c r="Q114" i="18"/>
  <c r="Q178" i="18"/>
  <c r="Q242" i="18"/>
  <c r="Q47" i="18"/>
  <c r="Q111" i="18"/>
  <c r="Q175" i="18"/>
  <c r="Q250" i="18"/>
  <c r="Q322" i="18"/>
  <c r="Q35" i="18"/>
  <c r="Q99" i="18"/>
  <c r="Q163" i="18"/>
  <c r="Q227" i="18"/>
  <c r="Q291" i="18"/>
  <c r="Q54" i="18"/>
  <c r="Q118" i="18"/>
  <c r="Q182" i="18"/>
  <c r="Q246" i="18"/>
  <c r="Q310" i="18"/>
  <c r="Q40" i="18"/>
  <c r="Q125" i="18"/>
  <c r="Q253" i="18"/>
  <c r="Q16" i="18"/>
  <c r="Q101" i="18"/>
  <c r="Q229" i="18"/>
  <c r="Q343" i="18"/>
  <c r="Q152" i="18"/>
  <c r="Q319" i="18"/>
  <c r="Q137" i="18"/>
  <c r="Q308" i="18"/>
  <c r="Q120" i="18"/>
  <c r="Q289" i="18"/>
  <c r="Q128" i="18"/>
  <c r="Q297" i="18"/>
  <c r="Q196" i="18"/>
  <c r="Q156" i="18"/>
  <c r="Q121" i="18"/>
  <c r="Q124" i="18"/>
  <c r="Q132" i="18"/>
  <c r="Q136" i="18"/>
  <c r="Q144" i="18"/>
  <c r="Q145" i="18"/>
  <c r="Q122" i="18"/>
  <c r="Q290" i="18"/>
  <c r="Q6" i="18"/>
  <c r="Q67" i="18"/>
  <c r="Q131" i="18"/>
  <c r="Q195" i="18"/>
  <c r="Q259" i="18"/>
  <c r="Q22" i="18"/>
  <c r="Q86" i="18"/>
  <c r="Q150" i="18"/>
  <c r="Q214" i="18"/>
  <c r="Q278" i="18"/>
  <c r="Q342" i="18"/>
  <c r="Q61" i="18"/>
  <c r="Q189" i="18"/>
  <c r="Q316" i="18"/>
  <c r="Q37" i="18"/>
  <c r="Q165" i="18"/>
  <c r="Q293" i="18"/>
  <c r="Q65" i="18"/>
  <c r="Q236" i="18"/>
  <c r="Q52" i="18"/>
  <c r="Q224" i="18"/>
  <c r="Q25" i="18"/>
  <c r="Q204" i="18"/>
  <c r="Q36" i="18"/>
  <c r="Q212" i="18"/>
  <c r="Q12" i="18"/>
  <c r="Q349" i="18"/>
  <c r="Q323" i="18"/>
  <c r="Q292" i="18"/>
  <c r="Q296" i="18"/>
  <c r="Q304" i="18"/>
  <c r="Q305" i="18"/>
  <c r="Q313" i="18"/>
  <c r="Q315" i="18"/>
  <c r="Q272" i="18"/>
  <c r="Q177" i="18"/>
  <c r="Q44" i="18"/>
  <c r="Q249" i="18"/>
  <c r="Q200" i="18"/>
  <c r="Q112" i="18"/>
  <c r="Q192" i="18"/>
  <c r="Q312" i="18"/>
  <c r="Q76" i="18"/>
  <c r="Q201" i="18"/>
  <c r="Q333" i="18"/>
  <c r="Q108" i="18"/>
  <c r="Q277" i="18"/>
  <c r="Q117" i="18"/>
  <c r="Q337" i="18"/>
  <c r="Q173" i="18"/>
  <c r="Q13" i="18"/>
  <c r="Q294" i="18"/>
  <c r="Q206" i="18"/>
  <c r="Q126" i="18"/>
  <c r="Q38" i="18"/>
  <c r="Q251" i="18"/>
  <c r="Q171" i="18"/>
  <c r="Q83" i="18"/>
  <c r="Q346" i="18"/>
  <c r="Q266" i="18"/>
  <c r="Q344" i="18"/>
  <c r="Q228" i="18"/>
  <c r="Q92" i="18"/>
  <c r="Q329" i="18"/>
  <c r="Q208" i="18"/>
  <c r="Q113" i="18"/>
  <c r="Q68" i="18"/>
  <c r="Q169" i="18"/>
  <c r="Q268" i="18"/>
  <c r="Q56" i="18"/>
  <c r="Q180" i="18"/>
  <c r="Q300" i="18"/>
  <c r="Q88" i="18"/>
  <c r="Q261" i="18"/>
  <c r="Q85" i="18"/>
  <c r="Q327" i="18"/>
  <c r="Q157" i="18"/>
  <c r="Q24" i="18"/>
  <c r="Q286" i="18"/>
  <c r="Q198" i="18"/>
  <c r="Q110" i="18"/>
  <c r="Q30" i="18"/>
  <c r="Q243" i="18"/>
  <c r="Q155" i="18"/>
  <c r="Q75" i="18"/>
  <c r="Q338" i="18"/>
  <c r="Q234" i="18"/>
  <c r="Q273" i="18"/>
  <c r="Q185" i="18"/>
  <c r="Q49" i="18"/>
  <c r="Q252" i="18"/>
  <c r="Q164" i="18"/>
  <c r="Q72" i="18"/>
  <c r="Q345" i="18"/>
  <c r="Q148" i="18"/>
  <c r="Q248" i="18"/>
  <c r="Q352" i="18"/>
  <c r="Q160" i="18"/>
  <c r="Q280" i="18"/>
  <c r="Q41" i="18"/>
  <c r="Q245" i="18"/>
  <c r="Q69" i="18"/>
  <c r="Q301" i="18"/>
  <c r="Q141" i="18"/>
  <c r="Q8" i="18"/>
  <c r="Q270" i="18"/>
  <c r="Q190" i="18"/>
  <c r="Q102" i="18"/>
  <c r="Q14" i="18"/>
  <c r="Q235" i="18"/>
  <c r="Q147" i="18"/>
  <c r="Q59" i="18"/>
  <c r="Q330" i="18"/>
  <c r="Q202" i="18"/>
  <c r="K11" i="18"/>
  <c r="K27" i="18"/>
  <c r="K43" i="18"/>
  <c r="K59" i="18"/>
  <c r="K75" i="18"/>
  <c r="K91" i="18"/>
  <c r="K107" i="18"/>
  <c r="K123" i="18"/>
  <c r="K139" i="18"/>
  <c r="K155" i="18"/>
  <c r="K171" i="18"/>
  <c r="K16" i="18"/>
  <c r="K32" i="18"/>
  <c r="K48" i="18"/>
  <c r="K64" i="18"/>
  <c r="K80" i="18"/>
  <c r="K96" i="18"/>
  <c r="K112" i="18"/>
  <c r="K128" i="18"/>
  <c r="K144" i="18"/>
  <c r="K160" i="18"/>
  <c r="K176" i="18"/>
  <c r="K192" i="18"/>
  <c r="K208" i="18"/>
  <c r="K224" i="18"/>
  <c r="K240" i="18"/>
  <c r="K256" i="18"/>
  <c r="K272" i="18"/>
  <c r="K288" i="18"/>
  <c r="K304" i="18"/>
  <c r="K320" i="18"/>
  <c r="K336" i="18"/>
  <c r="K181" i="18"/>
  <c r="K197" i="18"/>
  <c r="K213" i="18"/>
  <c r="K229" i="18"/>
  <c r="K245" i="18"/>
  <c r="K261" i="18"/>
  <c r="K277" i="18"/>
  <c r="K293" i="18"/>
  <c r="K309" i="18"/>
  <c r="K325" i="18"/>
  <c r="K341" i="18"/>
  <c r="K351" i="18"/>
  <c r="K157" i="18"/>
  <c r="K183" i="18"/>
  <c r="K279" i="18"/>
  <c r="K343" i="18"/>
  <c r="K13" i="18"/>
  <c r="K29" i="18"/>
  <c r="K45" i="18"/>
  <c r="K61" i="18"/>
  <c r="K77" i="18"/>
  <c r="K93" i="18"/>
  <c r="K109" i="18"/>
  <c r="K141" i="18"/>
  <c r="K173" i="18"/>
  <c r="K18" i="18"/>
  <c r="K34" i="18"/>
  <c r="K50" i="18"/>
  <c r="K66" i="18"/>
  <c r="K82" i="18"/>
  <c r="K98" i="18"/>
  <c r="K114" i="18"/>
  <c r="K130" i="18"/>
  <c r="K146" i="18"/>
  <c r="K162" i="18"/>
  <c r="K178" i="18"/>
  <c r="K194" i="18"/>
  <c r="K210" i="18"/>
  <c r="K226" i="18"/>
  <c r="K242" i="18"/>
  <c r="K258" i="18"/>
  <c r="K274" i="18"/>
  <c r="K290" i="18"/>
  <c r="K306" i="18"/>
  <c r="K322" i="18"/>
  <c r="K338" i="18"/>
  <c r="K199" i="18"/>
  <c r="K231" i="18"/>
  <c r="K247" i="18"/>
  <c r="K263" i="18"/>
  <c r="K295" i="18"/>
  <c r="K327" i="18"/>
  <c r="K353" i="18"/>
  <c r="K15" i="18"/>
  <c r="K31" i="18"/>
  <c r="K47" i="18"/>
  <c r="K63" i="18"/>
  <c r="K79" i="18"/>
  <c r="K95" i="18"/>
  <c r="K111" i="18"/>
  <c r="K127" i="18"/>
  <c r="K143" i="18"/>
  <c r="K159" i="18"/>
  <c r="K175" i="18"/>
  <c r="K20" i="18"/>
  <c r="K36" i="18"/>
  <c r="K52" i="18"/>
  <c r="K68" i="18"/>
  <c r="K84" i="18"/>
  <c r="K100" i="18"/>
  <c r="K116" i="18"/>
  <c r="K132" i="18"/>
  <c r="K148" i="18"/>
  <c r="K164" i="18"/>
  <c r="K180" i="18"/>
  <c r="K196" i="18"/>
  <c r="K212" i="18"/>
  <c r="K228" i="18"/>
  <c r="K244" i="18"/>
  <c r="K260" i="18"/>
  <c r="K276" i="18"/>
  <c r="K292" i="18"/>
  <c r="K308" i="18"/>
  <c r="K324" i="18"/>
  <c r="K340" i="18"/>
  <c r="K185" i="18"/>
  <c r="K201" i="18"/>
  <c r="K217" i="18"/>
  <c r="K233" i="18"/>
  <c r="K249" i="18"/>
  <c r="K265" i="18"/>
  <c r="K281" i="18"/>
  <c r="K297" i="18"/>
  <c r="K313" i="18"/>
  <c r="K329" i="18"/>
  <c r="K345" i="18"/>
  <c r="K17" i="18"/>
  <c r="K33" i="18"/>
  <c r="K49" i="18"/>
  <c r="K65" i="18"/>
  <c r="K81" i="18"/>
  <c r="K97" i="18"/>
  <c r="K113" i="18"/>
  <c r="K129" i="18"/>
  <c r="K145" i="18"/>
  <c r="K161" i="18"/>
  <c r="K6" i="18"/>
  <c r="K22" i="18"/>
  <c r="K38" i="18"/>
  <c r="K54" i="18"/>
  <c r="K70" i="18"/>
  <c r="K86" i="18"/>
  <c r="K102" i="18"/>
  <c r="K118" i="18"/>
  <c r="K134" i="18"/>
  <c r="K150" i="18"/>
  <c r="K166" i="18"/>
  <c r="K182" i="18"/>
  <c r="K198" i="18"/>
  <c r="K214" i="18"/>
  <c r="K230" i="18"/>
  <c r="K246" i="18"/>
  <c r="K262" i="18"/>
  <c r="K278" i="18"/>
  <c r="K294" i="18"/>
  <c r="K310" i="18"/>
  <c r="K326" i="18"/>
  <c r="K342" i="18"/>
  <c r="K187" i="18"/>
  <c r="K203" i="18"/>
  <c r="K219" i="18"/>
  <c r="K235" i="18"/>
  <c r="K251" i="18"/>
  <c r="K267" i="18"/>
  <c r="K283" i="18"/>
  <c r="K299" i="18"/>
  <c r="K315" i="18"/>
  <c r="K331" i="18"/>
  <c r="K348" i="18"/>
  <c r="K117" i="18"/>
  <c r="K207" i="18"/>
  <c r="K303" i="18"/>
  <c r="K19" i="18"/>
  <c r="K35" i="18"/>
  <c r="K51" i="18"/>
  <c r="K67" i="18"/>
  <c r="K83" i="18"/>
  <c r="K99" i="18"/>
  <c r="K115" i="18"/>
  <c r="K131" i="18"/>
  <c r="K147" i="18"/>
  <c r="K163" i="18"/>
  <c r="K8" i="18"/>
  <c r="K24" i="18"/>
  <c r="K40" i="18"/>
  <c r="K56" i="18"/>
  <c r="K72" i="18"/>
  <c r="K88" i="18"/>
  <c r="K104" i="18"/>
  <c r="K120" i="18"/>
  <c r="K136" i="18"/>
  <c r="K152" i="18"/>
  <c r="K168" i="18"/>
  <c r="K184" i="18"/>
  <c r="K200" i="18"/>
  <c r="K216" i="18"/>
  <c r="K232" i="18"/>
  <c r="K248" i="18"/>
  <c r="K264" i="18"/>
  <c r="K280" i="18"/>
  <c r="K296" i="18"/>
  <c r="K312" i="18"/>
  <c r="K328" i="18"/>
  <c r="K344" i="18"/>
  <c r="K189" i="18"/>
  <c r="K205" i="18"/>
  <c r="K221" i="18"/>
  <c r="K237" i="18"/>
  <c r="K253" i="18"/>
  <c r="K269" i="18"/>
  <c r="K285" i="18"/>
  <c r="K301" i="18"/>
  <c r="K317" i="18"/>
  <c r="K333" i="18"/>
  <c r="K350" i="18"/>
  <c r="K133" i="18"/>
  <c r="K191" i="18"/>
  <c r="K287" i="18"/>
  <c r="K352" i="18"/>
  <c r="K21" i="18"/>
  <c r="K37" i="18"/>
  <c r="K53" i="18"/>
  <c r="K69" i="18"/>
  <c r="K85" i="18"/>
  <c r="K101"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223" i="18"/>
  <c r="K239" i="18"/>
  <c r="K255" i="18"/>
  <c r="K271" i="18"/>
  <c r="K319" i="18"/>
  <c r="K335" i="18"/>
  <c r="K7" i="18"/>
  <c r="K23" i="18"/>
  <c r="K39" i="18"/>
  <c r="K55" i="18"/>
  <c r="K71" i="18"/>
  <c r="K87" i="18"/>
  <c r="K103" i="18"/>
  <c r="K119" i="18"/>
  <c r="K135" i="18"/>
  <c r="K151" i="18"/>
  <c r="K167" i="18"/>
  <c r="K12" i="18"/>
  <c r="K28" i="18"/>
  <c r="K44" i="18"/>
  <c r="K60" i="18"/>
  <c r="K76" i="18"/>
  <c r="K92" i="18"/>
  <c r="K108" i="18"/>
  <c r="K124" i="18"/>
  <c r="K140" i="18"/>
  <c r="K156" i="18"/>
  <c r="K172" i="18"/>
  <c r="K188" i="18"/>
  <c r="K204" i="18"/>
  <c r="K220" i="18"/>
  <c r="K236" i="18"/>
  <c r="K252" i="18"/>
  <c r="K268" i="18"/>
  <c r="K284" i="18"/>
  <c r="K300" i="18"/>
  <c r="K316" i="18"/>
  <c r="K332" i="18"/>
  <c r="K177" i="18"/>
  <c r="K193" i="18"/>
  <c r="K209" i="18"/>
  <c r="K225" i="18"/>
  <c r="K241" i="18"/>
  <c r="K257" i="18"/>
  <c r="K273" i="18"/>
  <c r="K289" i="18"/>
  <c r="K305" i="18"/>
  <c r="K321" i="18"/>
  <c r="K337" i="18"/>
  <c r="K347" i="18"/>
  <c r="K9" i="18"/>
  <c r="K25" i="18"/>
  <c r="K41" i="18"/>
  <c r="K57" i="18"/>
  <c r="K73" i="18"/>
  <c r="K89" i="18"/>
  <c r="K105" i="18"/>
  <c r="K121" i="18"/>
  <c r="K137" i="18"/>
  <c r="K153" i="18"/>
  <c r="K169" i="18"/>
  <c r="K14" i="18"/>
  <c r="K30" i="18"/>
  <c r="K46" i="18"/>
  <c r="K62" i="18"/>
  <c r="K78" i="18"/>
  <c r="K94" i="18"/>
  <c r="K110" i="18"/>
  <c r="K126" i="18"/>
  <c r="K142" i="18"/>
  <c r="K158" i="18"/>
  <c r="K174" i="18"/>
  <c r="K190" i="18"/>
  <c r="K206" i="18"/>
  <c r="K222" i="18"/>
  <c r="K238" i="18"/>
  <c r="K254" i="18"/>
  <c r="K270" i="18"/>
  <c r="K286" i="18"/>
  <c r="K302" i="18"/>
  <c r="K318" i="18"/>
  <c r="K334" i="18"/>
  <c r="K179" i="18"/>
  <c r="K195" i="18"/>
  <c r="K211" i="18"/>
  <c r="K227" i="18"/>
  <c r="K243" i="18"/>
  <c r="K259" i="18"/>
  <c r="K275" i="18"/>
  <c r="K291" i="18"/>
  <c r="K307" i="18"/>
  <c r="K323" i="18"/>
  <c r="K339" i="18"/>
  <c r="K349" i="18"/>
  <c r="K125" i="18"/>
  <c r="K215" i="18"/>
  <c r="K311" i="18"/>
  <c r="O80" i="18"/>
  <c r="O48" i="18"/>
  <c r="O16" i="18"/>
  <c r="O103" i="18"/>
  <c r="O71" i="18"/>
  <c r="O39" i="18"/>
  <c r="O7" i="18"/>
  <c r="O108" i="18"/>
  <c r="O76" i="18"/>
  <c r="O44" i="18"/>
  <c r="O12" i="18"/>
  <c r="O99" i="18"/>
  <c r="O67" i="18"/>
  <c r="O35" i="18"/>
  <c r="O100" i="18"/>
  <c r="O68" i="18"/>
  <c r="O36" i="18"/>
  <c r="O123" i="18"/>
  <c r="O91" i="18"/>
  <c r="O59" i="18"/>
  <c r="O27" i="18"/>
  <c r="O96" i="18"/>
  <c r="O64" i="18"/>
  <c r="O32" i="18"/>
  <c r="O119" i="18"/>
  <c r="O87" i="18"/>
  <c r="O55" i="18"/>
  <c r="O23" i="18"/>
  <c r="O92" i="18"/>
  <c r="O60" i="18"/>
  <c r="O28" i="18"/>
  <c r="O115" i="18"/>
  <c r="O83" i="18"/>
  <c r="O51" i="18"/>
  <c r="O19" i="18"/>
  <c r="O88" i="18"/>
  <c r="O56" i="18"/>
  <c r="O24" i="18"/>
  <c r="O111" i="18"/>
  <c r="O79" i="18"/>
  <c r="O47" i="18"/>
  <c r="O15" i="18"/>
  <c r="O84" i="18"/>
  <c r="O52" i="18"/>
  <c r="O20" i="18"/>
  <c r="O107" i="18"/>
  <c r="O75" i="18"/>
  <c r="O43" i="18"/>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AK182" i="10" l="1"/>
  <c r="AE194" i="10"/>
  <c r="AE233" i="10"/>
  <c r="AB313" i="10"/>
  <c r="AN313" i="10" s="1"/>
  <c r="AE267" i="10"/>
  <c r="AE43" i="10"/>
  <c r="AE72" i="10"/>
  <c r="AE78" i="10"/>
  <c r="AE310" i="10"/>
  <c r="AE104" i="10"/>
  <c r="AE189" i="10"/>
  <c r="AK137" i="10"/>
  <c r="AE79" i="10"/>
  <c r="AE261" i="10"/>
  <c r="AE229" i="10"/>
  <c r="AE26" i="10"/>
  <c r="AE85" i="10"/>
  <c r="AE35" i="10"/>
  <c r="AE246" i="10"/>
  <c r="AE173" i="10"/>
  <c r="AE259" i="10"/>
  <c r="AE22" i="10"/>
  <c r="AE127" i="10"/>
  <c r="AE8" i="10"/>
  <c r="AE10" i="10"/>
  <c r="AE319" i="10"/>
  <c r="AE156" i="10"/>
  <c r="AE53" i="10"/>
  <c r="AE322" i="10"/>
  <c r="AE58" i="10"/>
  <c r="AE111" i="10"/>
  <c r="AE178" i="10"/>
  <c r="AE182" i="10"/>
  <c r="AE23" i="10"/>
  <c r="AE342" i="10"/>
  <c r="AE37" i="10"/>
  <c r="AE20" i="10"/>
  <c r="AE238" i="10"/>
  <c r="AE257" i="10"/>
  <c r="AE45" i="10"/>
  <c r="AE224" i="10"/>
  <c r="AE161" i="10"/>
  <c r="AE154" i="10"/>
  <c r="AE207" i="10"/>
  <c r="AE235" i="10"/>
  <c r="AE140" i="10"/>
  <c r="AE318" i="10"/>
  <c r="AE264" i="10"/>
  <c r="AE237" i="10"/>
  <c r="AE80" i="10"/>
  <c r="AE327" i="10"/>
  <c r="AE138" i="10"/>
  <c r="AE18" i="10"/>
  <c r="AE301" i="10"/>
  <c r="AE12" i="10"/>
  <c r="AE68" i="10"/>
  <c r="AE269" i="10"/>
  <c r="AE112" i="10"/>
  <c r="AE208" i="10"/>
  <c r="AE150" i="10"/>
  <c r="AE337" i="10"/>
  <c r="AE16" i="10"/>
  <c r="AE200" i="10"/>
  <c r="AE206" i="10"/>
  <c r="AE305" i="10"/>
  <c r="AE283" i="10"/>
  <c r="AE60" i="10"/>
  <c r="AE28" i="10"/>
  <c r="AE121" i="10"/>
  <c r="AE148" i="10"/>
  <c r="AE242" i="10"/>
  <c r="AE137" i="10"/>
  <c r="AE106" i="10"/>
  <c r="AE46" i="10"/>
  <c r="AE228" i="10"/>
  <c r="AE163" i="10"/>
  <c r="AE286" i="10"/>
  <c r="AE116" i="10"/>
  <c r="AE181" i="10"/>
  <c r="AE50" i="10"/>
  <c r="AE335" i="10"/>
  <c r="AE165" i="10"/>
  <c r="AE285" i="10"/>
  <c r="AE215" i="10"/>
  <c r="AE54" i="10"/>
  <c r="AE239" i="10"/>
  <c r="AE71" i="10"/>
  <c r="AE66" i="10"/>
  <c r="AE169" i="10"/>
  <c r="AE328" i="10"/>
  <c r="AE247" i="10"/>
  <c r="AE210" i="10"/>
  <c r="AE307" i="10"/>
  <c r="AE36" i="10"/>
  <c r="AK110" i="10"/>
  <c r="AK194" i="10"/>
  <c r="AK94" i="10"/>
  <c r="AK274" i="10"/>
  <c r="AK341" i="10"/>
  <c r="AK320" i="10"/>
  <c r="AK184" i="10"/>
  <c r="AK30" i="10"/>
  <c r="AK330" i="10"/>
  <c r="AK335" i="10"/>
  <c r="AE218" i="10"/>
  <c r="AE132" i="10"/>
  <c r="AE115" i="10"/>
  <c r="AE44" i="10"/>
  <c r="AE217" i="10"/>
  <c r="AE260" i="10"/>
  <c r="AE183" i="10"/>
  <c r="AE123" i="10"/>
  <c r="AE266" i="10"/>
  <c r="AE271" i="10"/>
  <c r="AK161" i="10"/>
  <c r="AB55" i="10"/>
  <c r="AN55" i="10" s="1"/>
  <c r="AK75" i="10"/>
  <c r="AK231" i="10"/>
  <c r="AB291" i="10"/>
  <c r="AN291" i="10" s="1"/>
  <c r="AK70" i="10"/>
  <c r="AK272" i="10"/>
  <c r="AE49" i="10"/>
  <c r="AE33" i="10"/>
  <c r="AE323" i="10"/>
  <c r="AE273" i="10"/>
  <c r="AE188" i="10"/>
  <c r="AE245" i="10"/>
  <c r="AE352" i="10"/>
  <c r="AE124" i="10"/>
  <c r="AE221" i="10"/>
  <c r="AE326" i="10"/>
  <c r="AE77" i="10"/>
  <c r="AE102" i="10"/>
  <c r="AE311" i="10"/>
  <c r="AE313" i="10"/>
  <c r="AE75" i="10"/>
  <c r="AE31" i="10"/>
  <c r="AK150" i="10"/>
  <c r="AK208" i="10"/>
  <c r="AK323" i="10"/>
  <c r="AK299" i="10"/>
  <c r="AB263" i="10"/>
  <c r="AN263" i="10" s="1"/>
  <c r="AB343" i="10"/>
  <c r="AN343" i="10" s="1"/>
  <c r="AK139" i="10"/>
  <c r="AK228" i="10"/>
  <c r="AK281" i="10"/>
  <c r="AK165" i="10"/>
  <c r="AB351" i="10"/>
  <c r="AN351" i="10" s="1"/>
  <c r="AK135" i="10"/>
  <c r="AK233" i="10"/>
  <c r="AK289" i="10"/>
  <c r="AK113" i="10"/>
  <c r="AK251" i="10"/>
  <c r="AB345" i="10"/>
  <c r="AN345" i="10" s="1"/>
  <c r="AK267" i="10"/>
  <c r="AK125" i="10"/>
  <c r="AK179" i="10"/>
  <c r="AK136" i="10"/>
  <c r="AK63" i="10"/>
  <c r="AB220" i="10"/>
  <c r="AN220" i="10" s="1"/>
  <c r="AK218" i="10"/>
  <c r="AK226" i="10"/>
  <c r="AK96" i="10"/>
  <c r="AK141" i="10"/>
  <c r="AK240" i="10"/>
  <c r="AK69" i="10"/>
  <c r="AK214" i="10"/>
  <c r="AK348" i="10"/>
  <c r="AK100" i="10"/>
  <c r="AK222" i="10"/>
  <c r="AK170" i="10"/>
  <c r="AK212" i="10"/>
  <c r="AK23" i="10"/>
  <c r="AK112" i="10"/>
  <c r="AK264" i="10"/>
  <c r="AK92" i="10"/>
  <c r="AK301" i="10"/>
  <c r="AK270" i="10"/>
  <c r="AK309" i="10"/>
  <c r="AE93" i="10"/>
  <c r="AE320" i="10"/>
  <c r="AE253" i="10"/>
  <c r="AB79" i="10"/>
  <c r="AN79" i="10" s="1"/>
  <c r="AB246" i="10"/>
  <c r="AN246" i="10" s="1"/>
  <c r="AB194" i="10"/>
  <c r="AN194" i="10" s="1"/>
  <c r="AB282" i="10"/>
  <c r="AN282" i="10" s="1"/>
  <c r="AB131" i="10"/>
  <c r="AN131" i="10" s="1"/>
  <c r="AB103" i="10"/>
  <c r="AN103" i="10" s="1"/>
  <c r="AB142" i="10"/>
  <c r="AN142" i="10" s="1"/>
  <c r="AK60" i="10"/>
  <c r="AK324" i="10"/>
  <c r="AK12" i="10"/>
  <c r="AB19" i="10"/>
  <c r="AN19" i="10" s="1"/>
  <c r="AK285" i="10"/>
  <c r="AK319" i="10"/>
  <c r="AK304" i="10"/>
  <c r="AK120" i="10"/>
  <c r="AK217" i="10"/>
  <c r="AK284" i="10"/>
  <c r="AK10" i="10"/>
  <c r="AK157" i="10"/>
  <c r="AK258" i="10"/>
  <c r="AK145" i="10"/>
  <c r="AK39" i="10"/>
  <c r="AE126" i="10"/>
  <c r="AE101" i="10"/>
  <c r="AE332" i="10"/>
  <c r="AE234" i="10"/>
  <c r="AE343" i="10"/>
  <c r="AE117" i="10"/>
  <c r="AE279" i="10"/>
  <c r="AE336" i="10"/>
  <c r="AE344" i="10"/>
  <c r="AE277" i="10"/>
  <c r="AE340" i="10"/>
  <c r="AE349" i="10"/>
  <c r="AE41" i="10"/>
  <c r="AE244" i="10"/>
  <c r="AE348" i="10"/>
  <c r="AE114" i="10"/>
  <c r="AE298" i="10"/>
  <c r="AE98" i="10"/>
  <c r="AE174" i="10"/>
  <c r="AE120" i="10"/>
  <c r="AE88" i="10"/>
  <c r="AE11" i="10"/>
  <c r="AE300" i="10"/>
  <c r="AE56" i="10"/>
  <c r="AE177" i="10"/>
  <c r="AE164" i="10"/>
  <c r="AE146" i="10"/>
  <c r="AB328" i="10"/>
  <c r="AN328" i="10" s="1"/>
  <c r="AB271" i="10"/>
  <c r="AN271" i="10" s="1"/>
  <c r="AB125" i="10"/>
  <c r="AN125" i="10" s="1"/>
  <c r="AE82" i="10"/>
  <c r="AK219" i="10"/>
  <c r="AB119" i="10"/>
  <c r="AN119" i="10" s="1"/>
  <c r="AK41" i="10"/>
  <c r="AK305" i="10"/>
  <c r="AK237" i="10"/>
  <c r="AE57" i="10"/>
  <c r="AE297" i="10"/>
  <c r="AM142" i="10"/>
  <c r="AK160" i="10"/>
  <c r="AK227" i="10"/>
  <c r="AK186" i="10"/>
  <c r="AK46" i="10"/>
  <c r="AK25" i="10"/>
  <c r="AK242" i="10"/>
  <c r="AB76" i="10"/>
  <c r="AN76" i="10" s="1"/>
  <c r="AK35" i="10"/>
  <c r="AK147" i="10"/>
  <c r="AK307" i="10"/>
  <c r="AK133" i="10"/>
  <c r="AK246" i="10"/>
  <c r="AK259" i="10"/>
  <c r="AB320" i="10"/>
  <c r="AN320" i="10" s="1"/>
  <c r="AB136" i="10"/>
  <c r="AN136" i="10" s="1"/>
  <c r="AB330" i="10"/>
  <c r="AN330" i="10" s="1"/>
  <c r="AB321" i="10"/>
  <c r="AN321" i="10" s="1"/>
  <c r="AB262" i="10"/>
  <c r="AN262" i="10" s="1"/>
  <c r="AK66" i="10"/>
  <c r="AB307" i="10"/>
  <c r="AN307" i="10" s="1"/>
  <c r="AK352" i="10"/>
  <c r="AB122" i="10"/>
  <c r="AN122" i="10" s="1"/>
  <c r="AB322" i="10"/>
  <c r="AN322" i="10" s="1"/>
  <c r="AB153" i="10"/>
  <c r="AN153" i="10" s="1"/>
  <c r="AK316" i="10"/>
  <c r="AK263" i="10"/>
  <c r="AK269" i="10"/>
  <c r="AK144" i="10"/>
  <c r="AB60" i="10"/>
  <c r="AN60" i="10" s="1"/>
  <c r="AB127" i="10"/>
  <c r="AN127" i="10" s="1"/>
  <c r="AB118" i="10"/>
  <c r="AN118" i="10" s="1"/>
  <c r="AB111" i="10"/>
  <c r="AN111" i="10" s="1"/>
  <c r="AB299" i="10"/>
  <c r="AN299" i="10" s="1"/>
  <c r="AB157" i="10"/>
  <c r="AN157" i="10" s="1"/>
  <c r="AB22" i="10"/>
  <c r="AN22" i="10" s="1"/>
  <c r="AB108" i="10"/>
  <c r="AN108" i="10" s="1"/>
  <c r="AB281" i="10"/>
  <c r="AN281" i="10" s="1"/>
  <c r="AM304" i="10"/>
  <c r="AM161" i="10"/>
  <c r="AM330" i="10"/>
  <c r="AM136" i="10"/>
  <c r="AM220" i="10"/>
  <c r="AB274" i="10"/>
  <c r="AN274" i="10" s="1"/>
  <c r="AB187" i="10"/>
  <c r="AN187" i="10" s="1"/>
  <c r="AB211" i="10"/>
  <c r="AN211" i="10" s="1"/>
  <c r="AB43" i="10"/>
  <c r="AN43" i="10" s="1"/>
  <c r="AB287" i="10"/>
  <c r="AN287" i="10" s="1"/>
  <c r="AB280" i="10"/>
  <c r="AN280" i="10" s="1"/>
  <c r="AB267" i="10"/>
  <c r="AN267" i="10" s="1"/>
  <c r="AB81" i="10"/>
  <c r="AN81" i="10" s="1"/>
  <c r="AB221" i="10"/>
  <c r="AN221" i="10" s="1"/>
  <c r="AB255" i="10"/>
  <c r="AN255" i="10" s="1"/>
  <c r="AB204" i="10"/>
  <c r="AN204" i="10" s="1"/>
  <c r="AB245" i="10"/>
  <c r="AN245" i="10" s="1"/>
  <c r="AB198" i="10"/>
  <c r="AN198" i="10" s="1"/>
  <c r="AB97" i="10"/>
  <c r="AN97" i="10" s="1"/>
  <c r="AB56" i="10"/>
  <c r="AN56" i="10" s="1"/>
  <c r="AB52" i="10"/>
  <c r="AN52" i="10" s="1"/>
  <c r="AM25" i="10"/>
  <c r="AB140" i="10"/>
  <c r="AN140" i="10" s="1"/>
  <c r="AB17" i="10"/>
  <c r="AN17" i="10" s="1"/>
  <c r="AK252" i="10"/>
  <c r="AK176" i="10"/>
  <c r="AK47" i="10"/>
  <c r="AB186" i="10"/>
  <c r="AN186" i="10" s="1"/>
  <c r="AK105" i="10"/>
  <c r="AK167" i="10"/>
  <c r="AB207" i="10"/>
  <c r="AN207" i="10" s="1"/>
  <c r="J268" i="10"/>
  <c r="P268" i="10" s="1"/>
  <c r="Y268" i="10" s="1"/>
  <c r="AB34" i="10"/>
  <c r="AN34" i="10" s="1"/>
  <c r="AB236" i="10"/>
  <c r="AN236" i="10" s="1"/>
  <c r="AE65" i="10"/>
  <c r="AE202" i="10"/>
  <c r="AE226" i="10"/>
  <c r="AM153" i="10"/>
  <c r="AM56" i="10"/>
  <c r="AM102" i="10"/>
  <c r="AB168" i="10"/>
  <c r="AN168" i="10" s="1"/>
  <c r="AE232" i="10"/>
  <c r="AE212" i="10"/>
  <c r="J211" i="10"/>
  <c r="P211" i="10" s="1"/>
  <c r="Y211" i="10" s="1"/>
  <c r="AM322" i="10"/>
  <c r="AM19" i="10"/>
  <c r="AB331" i="10"/>
  <c r="AN331" i="10" s="1"/>
  <c r="AB114" i="10"/>
  <c r="AN114" i="10" s="1"/>
  <c r="AB336" i="10"/>
  <c r="AN336" i="10" s="1"/>
  <c r="AB32" i="10"/>
  <c r="AN32" i="10" s="1"/>
  <c r="AE17" i="10"/>
  <c r="AE42" i="10"/>
  <c r="AE143" i="10"/>
  <c r="AE240" i="10"/>
  <c r="AE187" i="10"/>
  <c r="AK173" i="10"/>
  <c r="AK311" i="10"/>
  <c r="AM140" i="10"/>
  <c r="AE334" i="10"/>
  <c r="AE214" i="10"/>
  <c r="AK336" i="10"/>
  <c r="AB250" i="10"/>
  <c r="AN250" i="10" s="1"/>
  <c r="AK32" i="10"/>
  <c r="AK172" i="10"/>
  <c r="AK300" i="10"/>
  <c r="AK248" i="10"/>
  <c r="AB315" i="10"/>
  <c r="AN315" i="10" s="1"/>
  <c r="AB346" i="10"/>
  <c r="AN346" i="10" s="1"/>
  <c r="AB293" i="10"/>
  <c r="AN293" i="10" s="1"/>
  <c r="AE67" i="10"/>
  <c r="O268" i="10"/>
  <c r="X268" i="10" s="1"/>
  <c r="AK177" i="10"/>
  <c r="AK84" i="10"/>
  <c r="AK73" i="10"/>
  <c r="AM313" i="10"/>
  <c r="AB172" i="10"/>
  <c r="AN172" i="10" s="1"/>
  <c r="AE341" i="10"/>
  <c r="AB107" i="10"/>
  <c r="AN107" i="10" s="1"/>
  <c r="AE180" i="10"/>
  <c r="AB251" i="10"/>
  <c r="AN251" i="10" s="1"/>
  <c r="AB88" i="10"/>
  <c r="AN88" i="10" s="1"/>
  <c r="AM17" i="10"/>
  <c r="AB289" i="10"/>
  <c r="AN289" i="10" s="1"/>
  <c r="AB308" i="10"/>
  <c r="AN308" i="10" s="1"/>
  <c r="AB201" i="10"/>
  <c r="AN201" i="10" s="1"/>
  <c r="AB16" i="10"/>
  <c r="AN16" i="10" s="1"/>
  <c r="AB8" i="10"/>
  <c r="AN8" i="10" s="1"/>
  <c r="AB30" i="10"/>
  <c r="AN30" i="10" s="1"/>
  <c r="AB286" i="10"/>
  <c r="AN286" i="10" s="1"/>
  <c r="AM307" i="10"/>
  <c r="AE314" i="10"/>
  <c r="AE296" i="10"/>
  <c r="AE160" i="10"/>
  <c r="AE84" i="10"/>
  <c r="AE19" i="10"/>
  <c r="AE288" i="10"/>
  <c r="AE166" i="10"/>
  <c r="AE219" i="10"/>
  <c r="AE34" i="10"/>
  <c r="AK88" i="10"/>
  <c r="AK117" i="10"/>
  <c r="AK102" i="10"/>
  <c r="AK56" i="10"/>
  <c r="AE48" i="10"/>
  <c r="AB323" i="10"/>
  <c r="AN323" i="10" s="1"/>
  <c r="AK349" i="10"/>
  <c r="AB75" i="10"/>
  <c r="AN75" i="10" s="1"/>
  <c r="AB200" i="10"/>
  <c r="AN200" i="10" s="1"/>
  <c r="AB115" i="10"/>
  <c r="AN115" i="10" s="1"/>
  <c r="AE149" i="10"/>
  <c r="AB10" i="10"/>
  <c r="AN10" i="10" s="1"/>
  <c r="AB101" i="10"/>
  <c r="AN101" i="10" s="1"/>
  <c r="AE81" i="10"/>
  <c r="AE331" i="10"/>
  <c r="AE274" i="10"/>
  <c r="AE167" i="10"/>
  <c r="AE304" i="10"/>
  <c r="AE133" i="10"/>
  <c r="AE321" i="10"/>
  <c r="AE89" i="10"/>
  <c r="AB188" i="10"/>
  <c r="AN188" i="10" s="1"/>
  <c r="AK87" i="10"/>
  <c r="AK287" i="10"/>
  <c r="AK83" i="10"/>
  <c r="AK337" i="10"/>
  <c r="AE193" i="10"/>
  <c r="AE316" i="10"/>
  <c r="AE258" i="10"/>
  <c r="AB126" i="10"/>
  <c r="AN126" i="10" s="1"/>
  <c r="AM122" i="10"/>
  <c r="AM119" i="10"/>
  <c r="AE25" i="10"/>
  <c r="AE95" i="10"/>
  <c r="AE243" i="10"/>
  <c r="AE249" i="10"/>
  <c r="AE99" i="10"/>
  <c r="AK143" i="10"/>
  <c r="AB20" i="10"/>
  <c r="AN20" i="10" s="1"/>
  <c r="AB159" i="10"/>
  <c r="AN159" i="10" s="1"/>
  <c r="AK132" i="10"/>
  <c r="AK148" i="10"/>
  <c r="AK332" i="10"/>
  <c r="AB175" i="10"/>
  <c r="AN175" i="10" s="1"/>
  <c r="AM345" i="10"/>
  <c r="AK22" i="10"/>
  <c r="AK310" i="10"/>
  <c r="AK253" i="10"/>
  <c r="AK45" i="10"/>
  <c r="AB237" i="10"/>
  <c r="AN237" i="10" s="1"/>
  <c r="AB317" i="10"/>
  <c r="AN317" i="10" s="1"/>
  <c r="AK59" i="10"/>
  <c r="AB238" i="10"/>
  <c r="AN238" i="10" s="1"/>
  <c r="AK31" i="10"/>
  <c r="AK14" i="10"/>
  <c r="AB156" i="10"/>
  <c r="AN156" i="10" s="1"/>
  <c r="AK151" i="10"/>
  <c r="AK13" i="10"/>
  <c r="J222" i="10"/>
  <c r="P222" i="10" s="1"/>
  <c r="Y222" i="10" s="1"/>
  <c r="AK82" i="10"/>
  <c r="AK325" i="10"/>
  <c r="AK292" i="10"/>
  <c r="AK89" i="10"/>
  <c r="AK225" i="10"/>
  <c r="AK339" i="10"/>
  <c r="AK224" i="10"/>
  <c r="AK265" i="10"/>
  <c r="AK114" i="10"/>
  <c r="AK121" i="10"/>
  <c r="AK327" i="10"/>
  <c r="AK328" i="10"/>
  <c r="AB303" i="10"/>
  <c r="AN303" i="10" s="1"/>
  <c r="AK101" i="10"/>
  <c r="AK189" i="10"/>
  <c r="AK18" i="10"/>
  <c r="AK158" i="10"/>
  <c r="J96" i="10"/>
  <c r="P96" i="10" s="1"/>
  <c r="Y96" i="10" s="1"/>
  <c r="J294" i="10"/>
  <c r="P294" i="10" s="1"/>
  <c r="Y294" i="10" s="1"/>
  <c r="AM198" i="10"/>
  <c r="J64" i="10"/>
  <c r="P64" i="10" s="1"/>
  <c r="Y64" i="10" s="1"/>
  <c r="AM262" i="10"/>
  <c r="J151" i="10"/>
  <c r="P151" i="10" s="1"/>
  <c r="Y151" i="10" s="1"/>
  <c r="AB239" i="10"/>
  <c r="AN239" i="10" s="1"/>
  <c r="AB273" i="10"/>
  <c r="AN273" i="10" s="1"/>
  <c r="AB332" i="10"/>
  <c r="AN332" i="10" s="1"/>
  <c r="J254" i="10"/>
  <c r="P254" i="10" s="1"/>
  <c r="Y254" i="10" s="1"/>
  <c r="J272" i="10"/>
  <c r="P272" i="10" s="1"/>
  <c r="Y272" i="10" s="1"/>
  <c r="AB227" i="10"/>
  <c r="AN227" i="10" s="1"/>
  <c r="J109" i="10"/>
  <c r="P109" i="10" s="1"/>
  <c r="Y109" i="10" s="1"/>
  <c r="J157" i="10"/>
  <c r="P157" i="10" s="1"/>
  <c r="Y157" i="10" s="1"/>
  <c r="J329" i="10"/>
  <c r="P329" i="10" s="1"/>
  <c r="Y329" i="10" s="1"/>
  <c r="J149" i="10"/>
  <c r="P149" i="10" s="1"/>
  <c r="Y149" i="10" s="1"/>
  <c r="J56" i="10"/>
  <c r="P56" i="10" s="1"/>
  <c r="Y56" i="10" s="1"/>
  <c r="J209" i="10"/>
  <c r="P209" i="10" s="1"/>
  <c r="Y209" i="10" s="1"/>
  <c r="J305" i="10"/>
  <c r="P305" i="10" s="1"/>
  <c r="Y305" i="10" s="1"/>
  <c r="J191" i="10"/>
  <c r="P191" i="10" s="1"/>
  <c r="Y191" i="10" s="1"/>
  <c r="J336" i="10"/>
  <c r="P336" i="10" s="1"/>
  <c r="Y336" i="10" s="1"/>
  <c r="J51" i="10"/>
  <c r="P51" i="10" s="1"/>
  <c r="Y51" i="10" s="1"/>
  <c r="AM310" i="10"/>
  <c r="AB77" i="10"/>
  <c r="AN77" i="10" s="1"/>
  <c r="AB206" i="10"/>
  <c r="AN206" i="10" s="1"/>
  <c r="AM9" i="10"/>
  <c r="AB82" i="10"/>
  <c r="AN82" i="10" s="1"/>
  <c r="AB344" i="10"/>
  <c r="AN344" i="10" s="1"/>
  <c r="AB86" i="10"/>
  <c r="AN86" i="10" s="1"/>
  <c r="AB342" i="10"/>
  <c r="AN342" i="10" s="1"/>
  <c r="AB277" i="10"/>
  <c r="AN277" i="10" s="1"/>
  <c r="AB222" i="10"/>
  <c r="AN222" i="10" s="1"/>
  <c r="AB260" i="10"/>
  <c r="AN260" i="10" s="1"/>
  <c r="J8" i="10"/>
  <c r="P8" i="10" s="1"/>
  <c r="Y8" i="10" s="1"/>
  <c r="AK286" i="10"/>
  <c r="AB347" i="10"/>
  <c r="AN347" i="10" s="1"/>
  <c r="AM57" i="10"/>
  <c r="AB247" i="10"/>
  <c r="AN247" i="10" s="1"/>
  <c r="AK250" i="10"/>
  <c r="AM326" i="10"/>
  <c r="AB294" i="10"/>
  <c r="AN294" i="10" s="1"/>
  <c r="AK314" i="10"/>
  <c r="AK163" i="10"/>
  <c r="AK260" i="10"/>
  <c r="AK346" i="10"/>
  <c r="AM110" i="10"/>
  <c r="AB309" i="10"/>
  <c r="AN309" i="10" s="1"/>
  <c r="AK109" i="10"/>
  <c r="AB217" i="10"/>
  <c r="AN217" i="10" s="1"/>
  <c r="AB143" i="10"/>
  <c r="AN143" i="10" s="1"/>
  <c r="J278" i="10"/>
  <c r="P278" i="10" s="1"/>
  <c r="Y278" i="10" s="1"/>
  <c r="J140" i="10"/>
  <c r="P140" i="10" s="1"/>
  <c r="Y140" i="10" s="1"/>
  <c r="J297" i="10"/>
  <c r="P297" i="10" s="1"/>
  <c r="Y297" i="10" s="1"/>
  <c r="J230" i="10"/>
  <c r="P230" i="10" s="1"/>
  <c r="Y230" i="10" s="1"/>
  <c r="J197" i="10"/>
  <c r="P197" i="10" s="1"/>
  <c r="Y197" i="10" s="1"/>
  <c r="AE333" i="10"/>
  <c r="AE38" i="10"/>
  <c r="AE338" i="10"/>
  <c r="AE39" i="10"/>
  <c r="AB170" i="10"/>
  <c r="AN170" i="10" s="1"/>
  <c r="AB67" i="10"/>
  <c r="AN67" i="10" s="1"/>
  <c r="AB41" i="10"/>
  <c r="AN41" i="10" s="1"/>
  <c r="AB210" i="10"/>
  <c r="AN210" i="10" s="1"/>
  <c r="O197" i="10"/>
  <c r="X197" i="10" s="1"/>
  <c r="AM291" i="10"/>
  <c r="AE152" i="10"/>
  <c r="AE172" i="10"/>
  <c r="AE21" i="10"/>
  <c r="O230" i="10"/>
  <c r="X230" i="10" s="1"/>
  <c r="AM184" i="10"/>
  <c r="AB278" i="10"/>
  <c r="AN278" i="10" s="1"/>
  <c r="AB120" i="10"/>
  <c r="AN120" i="10" s="1"/>
  <c r="AE24" i="10"/>
  <c r="AE204" i="10"/>
  <c r="AE144" i="10"/>
  <c r="AB312" i="10"/>
  <c r="AN312" i="10" s="1"/>
  <c r="AM186" i="10"/>
  <c r="J172" i="10"/>
  <c r="P172" i="10" s="1"/>
  <c r="Y172" i="10" s="1"/>
  <c r="AB27" i="10"/>
  <c r="AN27" i="10" s="1"/>
  <c r="AB163" i="10"/>
  <c r="AN163" i="10" s="1"/>
  <c r="AB5" i="10"/>
  <c r="AN5" i="10" s="1"/>
  <c r="AE329" i="10"/>
  <c r="AE107" i="10"/>
  <c r="AE294" i="10"/>
  <c r="AE272" i="10"/>
  <c r="AB105" i="10"/>
  <c r="AN105" i="10" s="1"/>
  <c r="AB305" i="10"/>
  <c r="AN305" i="10" s="1"/>
  <c r="AB149" i="10"/>
  <c r="AN149" i="10" s="1"/>
  <c r="AB146" i="10"/>
  <c r="AN146" i="10" s="1"/>
  <c r="AM295" i="10"/>
  <c r="AM232" i="10"/>
  <c r="AB193" i="10"/>
  <c r="AN193" i="10" s="1"/>
  <c r="AB327" i="10"/>
  <c r="AN327" i="10" s="1"/>
  <c r="J210" i="10"/>
  <c r="P210" i="10" s="1"/>
  <c r="Y210" i="10" s="1"/>
  <c r="AM55" i="10"/>
  <c r="AE109" i="10"/>
  <c r="AE94" i="10"/>
  <c r="AE175" i="10"/>
  <c r="AE223" i="10"/>
  <c r="AE276" i="10"/>
  <c r="AE230" i="10"/>
  <c r="AB196" i="10"/>
  <c r="AN196" i="10" s="1"/>
  <c r="AM49" i="10"/>
  <c r="AB223" i="10"/>
  <c r="AN223" i="10" s="1"/>
  <c r="AE74" i="10"/>
  <c r="AK241" i="10"/>
  <c r="AK277" i="10"/>
  <c r="AB243" i="10"/>
  <c r="AN243" i="10" s="1"/>
  <c r="J131" i="10"/>
  <c r="P131" i="10" s="1"/>
  <c r="Y131" i="10" s="1"/>
  <c r="AB37" i="10"/>
  <c r="AN37" i="10" s="1"/>
  <c r="AB296" i="10"/>
  <c r="AN296" i="10" s="1"/>
  <c r="J55" i="10"/>
  <c r="P55" i="10" s="1"/>
  <c r="Y55" i="10" s="1"/>
  <c r="AE64" i="10"/>
  <c r="AE91" i="10"/>
  <c r="AE118" i="10"/>
  <c r="AE287" i="10"/>
  <c r="AE184" i="10"/>
  <c r="AE312" i="10"/>
  <c r="J78" i="10"/>
  <c r="P78" i="10" s="1"/>
  <c r="Y78" i="10" s="1"/>
  <c r="AB253" i="10"/>
  <c r="AN253" i="10" s="1"/>
  <c r="AM323" i="10"/>
  <c r="AB80" i="10"/>
  <c r="AN80" i="10" s="1"/>
  <c r="AB306" i="10"/>
  <c r="AN306" i="10" s="1"/>
  <c r="AE139" i="10"/>
  <c r="AE281" i="10"/>
  <c r="AE197" i="10"/>
  <c r="AE325" i="10"/>
  <c r="AB224" i="10"/>
  <c r="AN224" i="10" s="1"/>
  <c r="AB11" i="10"/>
  <c r="AN11" i="10" s="1"/>
  <c r="AE7" i="10"/>
  <c r="AB31" i="10"/>
  <c r="AN31" i="10" s="1"/>
  <c r="AM156" i="10"/>
  <c r="J181" i="10"/>
  <c r="P181" i="10" s="1"/>
  <c r="Y181" i="10" s="1"/>
  <c r="AM317" i="10"/>
  <c r="AM315" i="10"/>
  <c r="AB54" i="10"/>
  <c r="AN54" i="10" s="1"/>
  <c r="J269" i="10"/>
  <c r="P269" i="10" s="1"/>
  <c r="Y269" i="10" s="1"/>
  <c r="AB104" i="10"/>
  <c r="AN104" i="10" s="1"/>
  <c r="J135" i="10"/>
  <c r="P135" i="10" s="1"/>
  <c r="Y135" i="10" s="1"/>
  <c r="AM207" i="10"/>
  <c r="J158" i="10"/>
  <c r="P158" i="10" s="1"/>
  <c r="Y158" i="10" s="1"/>
  <c r="AB58" i="10"/>
  <c r="AN58" i="10" s="1"/>
  <c r="AB197" i="10"/>
  <c r="AN197" i="10" s="1"/>
  <c r="J85" i="10"/>
  <c r="P85" i="10" s="1"/>
  <c r="Y85" i="10" s="1"/>
  <c r="J36" i="10"/>
  <c r="P36" i="10" s="1"/>
  <c r="Y36" i="10" s="1"/>
  <c r="AB87" i="10"/>
  <c r="AN87" i="10" s="1"/>
  <c r="AB128" i="10"/>
  <c r="AN128" i="10" s="1"/>
  <c r="AB261" i="10"/>
  <c r="AN261" i="10" s="1"/>
  <c r="J48" i="10"/>
  <c r="P48" i="10" s="1"/>
  <c r="Y48" i="10" s="1"/>
  <c r="J24" i="10"/>
  <c r="P24" i="10" s="1"/>
  <c r="Y24" i="10" s="1"/>
  <c r="AM351" i="10"/>
  <c r="AB256" i="10"/>
  <c r="AN256" i="10" s="1"/>
  <c r="AK81" i="10"/>
  <c r="AK122" i="10"/>
  <c r="AK203" i="10"/>
  <c r="AK206" i="10"/>
  <c r="AB302" i="10"/>
  <c r="AN302" i="10" s="1"/>
  <c r="AB13" i="10"/>
  <c r="AN13" i="10" s="1"/>
  <c r="AB68" i="10"/>
  <c r="AN68" i="10" s="1"/>
  <c r="AK238" i="10"/>
  <c r="AK331" i="10"/>
  <c r="AB93" i="10"/>
  <c r="AN93" i="10" s="1"/>
  <c r="AM105" i="10"/>
  <c r="J107" i="10"/>
  <c r="P107" i="10" s="1"/>
  <c r="Y107" i="10" s="1"/>
  <c r="AM346" i="10"/>
  <c r="AB338" i="10"/>
  <c r="AN338" i="10" s="1"/>
  <c r="AM293" i="10"/>
  <c r="J23" i="10"/>
  <c r="P23" i="10" s="1"/>
  <c r="Y23" i="10" s="1"/>
  <c r="AM305" i="10"/>
  <c r="AB137" i="10"/>
  <c r="AN137" i="10" s="1"/>
  <c r="AB319" i="10"/>
  <c r="AN319" i="10" s="1"/>
  <c r="AB202" i="10"/>
  <c r="AN202" i="10" s="1"/>
  <c r="J70" i="10"/>
  <c r="P70" i="10" s="1"/>
  <c r="Y70" i="10" s="1"/>
  <c r="AK15" i="10"/>
  <c r="AK111" i="10"/>
  <c r="AK42" i="10"/>
  <c r="AK276" i="10"/>
  <c r="AK293" i="10"/>
  <c r="J341" i="10"/>
  <c r="P341" i="10" s="1"/>
  <c r="Y341" i="10" s="1"/>
  <c r="J219" i="10"/>
  <c r="P219" i="10" s="1"/>
  <c r="Y219" i="10" s="1"/>
  <c r="J16" i="10"/>
  <c r="P16" i="10" s="1"/>
  <c r="Y16" i="10" s="1"/>
  <c r="AK266" i="10"/>
  <c r="AB24" i="10"/>
  <c r="AN24" i="10" s="1"/>
  <c r="AK74" i="10"/>
  <c r="AB48" i="10"/>
  <c r="AN48" i="10" s="1"/>
  <c r="AK152" i="10"/>
  <c r="AB244" i="10"/>
  <c r="AN244" i="10" s="1"/>
  <c r="J345" i="10"/>
  <c r="P345" i="10" s="1"/>
  <c r="Y345" i="10" s="1"/>
  <c r="AB84" i="10"/>
  <c r="AN84" i="10" s="1"/>
  <c r="AM62" i="10"/>
  <c r="AB42" i="10"/>
  <c r="AN42" i="10" s="1"/>
  <c r="AB94" i="10"/>
  <c r="AN94" i="10" s="1"/>
  <c r="J185" i="10"/>
  <c r="P185" i="10" s="1"/>
  <c r="Y185" i="10" s="1"/>
  <c r="AB129" i="10"/>
  <c r="AN129" i="10" s="1"/>
  <c r="J324" i="10"/>
  <c r="P324" i="10" s="1"/>
  <c r="Y324" i="10" s="1"/>
  <c r="AB252" i="10"/>
  <c r="AN252" i="10" s="1"/>
  <c r="AB270" i="10"/>
  <c r="AN270" i="10" s="1"/>
  <c r="AB242" i="10"/>
  <c r="AN242" i="10" s="1"/>
  <c r="AB38" i="10"/>
  <c r="AN38" i="10" s="1"/>
  <c r="AK138" i="10"/>
  <c r="AK99" i="10"/>
  <c r="AK191" i="10"/>
  <c r="AB150" i="10"/>
  <c r="AN150" i="10" s="1"/>
  <c r="AK213" i="10"/>
  <c r="AB106" i="10"/>
  <c r="AN106" i="10" s="1"/>
  <c r="AK34" i="10"/>
  <c r="AB167" i="10"/>
  <c r="AN167" i="10" s="1"/>
  <c r="AB248" i="10"/>
  <c r="AN248" i="10" s="1"/>
  <c r="AK76" i="10"/>
  <c r="AB132" i="10"/>
  <c r="AN132" i="10" s="1"/>
  <c r="AB340" i="10"/>
  <c r="AN340" i="10" s="1"/>
  <c r="AB74" i="10"/>
  <c r="AN74" i="10" s="1"/>
  <c r="AK53" i="10"/>
  <c r="AK313" i="10"/>
  <c r="AK103" i="10"/>
  <c r="AK156" i="10"/>
  <c r="AK261" i="10"/>
  <c r="AB233" i="10"/>
  <c r="AN233" i="10" s="1"/>
  <c r="AK134" i="10"/>
  <c r="AK312" i="10"/>
  <c r="AK220" i="10"/>
  <c r="AB36" i="10"/>
  <c r="AN36" i="10" s="1"/>
  <c r="AK318" i="10"/>
  <c r="AB230" i="10"/>
  <c r="AN230" i="10" s="1"/>
  <c r="AB276" i="10"/>
  <c r="AN276" i="10" s="1"/>
  <c r="J214" i="10"/>
  <c r="P214" i="10" s="1"/>
  <c r="Y214" i="10" s="1"/>
  <c r="J125" i="10"/>
  <c r="P125" i="10" s="1"/>
  <c r="Y125" i="10" s="1"/>
  <c r="AB229" i="10"/>
  <c r="AN229" i="10" s="1"/>
  <c r="AK126" i="10"/>
  <c r="AK178" i="10"/>
  <c r="AK146" i="10"/>
  <c r="AK40" i="10"/>
  <c r="AK223" i="10"/>
  <c r="J160" i="10"/>
  <c r="P160" i="10" s="1"/>
  <c r="Y160" i="10" s="1"/>
  <c r="J350" i="10"/>
  <c r="P350" i="10" s="1"/>
  <c r="Y350" i="10" s="1"/>
  <c r="J118" i="10"/>
  <c r="P118" i="10" s="1"/>
  <c r="Y118" i="10" s="1"/>
  <c r="J91" i="10"/>
  <c r="P91" i="10" s="1"/>
  <c r="Y91" i="10" s="1"/>
  <c r="AK333" i="10"/>
  <c r="AK273" i="10"/>
  <c r="AK288" i="10"/>
  <c r="AK142" i="10"/>
  <c r="AB152" i="10"/>
  <c r="AN152" i="10" s="1"/>
  <c r="AK254" i="10"/>
  <c r="J10" i="10"/>
  <c r="P10" i="10" s="1"/>
  <c r="Y10" i="10" s="1"/>
  <c r="J148" i="10"/>
  <c r="P148" i="10" s="1"/>
  <c r="Y148" i="10" s="1"/>
  <c r="AE168" i="10"/>
  <c r="AE162" i="10"/>
  <c r="AE252" i="10"/>
  <c r="AB139" i="10"/>
  <c r="AN139" i="10" s="1"/>
  <c r="J284" i="10"/>
  <c r="P284" i="10" s="1"/>
  <c r="Y284" i="10" s="1"/>
  <c r="AB78" i="10"/>
  <c r="AN78" i="10" s="1"/>
  <c r="J114" i="10"/>
  <c r="P114" i="10" s="1"/>
  <c r="Y114" i="10" s="1"/>
  <c r="AB21" i="10"/>
  <c r="AN21" i="10" s="1"/>
  <c r="J285" i="10"/>
  <c r="P285" i="10" s="1"/>
  <c r="Y285" i="10" s="1"/>
  <c r="J275" i="10"/>
  <c r="P275" i="10" s="1"/>
  <c r="Y275" i="10" s="1"/>
  <c r="AM303" i="10"/>
  <c r="AM152" i="10"/>
  <c r="AB203" i="10"/>
  <c r="AN203" i="10" s="1"/>
  <c r="AB91" i="10"/>
  <c r="AN91" i="10" s="1"/>
  <c r="J120" i="10"/>
  <c r="P120" i="10" s="1"/>
  <c r="Y120" i="10" s="1"/>
  <c r="AB174" i="10"/>
  <c r="AN174" i="10" s="1"/>
  <c r="AB226" i="10"/>
  <c r="AN226" i="10" s="1"/>
  <c r="AB181" i="10"/>
  <c r="AN181" i="10" s="1"/>
  <c r="AB171" i="10"/>
  <c r="AN171" i="10" s="1"/>
  <c r="AM224" i="10"/>
  <c r="J102" i="10"/>
  <c r="P102" i="10" s="1"/>
  <c r="Y102" i="10" s="1"/>
  <c r="AM238" i="10"/>
  <c r="AM13" i="10"/>
  <c r="AB254" i="10"/>
  <c r="AN254" i="10" s="1"/>
  <c r="AB176" i="10"/>
  <c r="AN176" i="10" s="1"/>
  <c r="AM268" i="10"/>
  <c r="AB348" i="10"/>
  <c r="AN348" i="10" s="1"/>
  <c r="AB26" i="10"/>
  <c r="AN26" i="10" s="1"/>
  <c r="AB185" i="10"/>
  <c r="AN185" i="10" s="1"/>
  <c r="AB148" i="10"/>
  <c r="AN148" i="10" s="1"/>
  <c r="J346" i="10"/>
  <c r="P346" i="10" s="1"/>
  <c r="Y346" i="10" s="1"/>
  <c r="AB339" i="10"/>
  <c r="AN339" i="10" s="1"/>
  <c r="J229" i="10"/>
  <c r="P229" i="10" s="1"/>
  <c r="Y229" i="10" s="1"/>
  <c r="J80" i="10"/>
  <c r="P80" i="10" s="1"/>
  <c r="Y80" i="10" s="1"/>
  <c r="AB334" i="10"/>
  <c r="AN334" i="10" s="1"/>
  <c r="J59" i="10"/>
  <c r="P59" i="10" s="1"/>
  <c r="Y59" i="10" s="1"/>
  <c r="AM343" i="10"/>
  <c r="AM237" i="10"/>
  <c r="AB350" i="10"/>
  <c r="AN350" i="10" s="1"/>
  <c r="AB189" i="10"/>
  <c r="AN189" i="10" s="1"/>
  <c r="J34" i="10"/>
  <c r="P34" i="10" s="1"/>
  <c r="Y34" i="10" s="1"/>
  <c r="AB191" i="10"/>
  <c r="AN191" i="10" s="1"/>
  <c r="AB178" i="10"/>
  <c r="AN178" i="10" s="1"/>
  <c r="J321" i="10"/>
  <c r="P321" i="10" s="1"/>
  <c r="Y321" i="10" s="1"/>
  <c r="AB241" i="10"/>
  <c r="AN241" i="10" s="1"/>
  <c r="J25" i="10"/>
  <c r="P25" i="10" s="1"/>
  <c r="Y25" i="10" s="1"/>
  <c r="AB90" i="10"/>
  <c r="AN90" i="10" s="1"/>
  <c r="AB341" i="10"/>
  <c r="AN341" i="10" s="1"/>
  <c r="AB35" i="10"/>
  <c r="AN35" i="10" s="1"/>
  <c r="AB231" i="10"/>
  <c r="AN231" i="10" s="1"/>
  <c r="J6" i="10"/>
  <c r="P6" i="10" s="1"/>
  <c r="Y6" i="10" s="1"/>
  <c r="J47" i="10"/>
  <c r="P47" i="10" s="1"/>
  <c r="Y47" i="10" s="1"/>
  <c r="J52" i="10"/>
  <c r="P52" i="10" s="1"/>
  <c r="Y52" i="10" s="1"/>
  <c r="AE73" i="10"/>
  <c r="AE113" i="10"/>
  <c r="AE97" i="10"/>
  <c r="AE29" i="10"/>
  <c r="AK78" i="10"/>
  <c r="AK183" i="10"/>
  <c r="AK85" i="10"/>
  <c r="AK107" i="10"/>
  <c r="AK236" i="10"/>
  <c r="AB141" i="10"/>
  <c r="AN141" i="10" s="1"/>
  <c r="J195" i="10"/>
  <c r="P195" i="10" s="1"/>
  <c r="Y195" i="10" s="1"/>
  <c r="J12" i="10"/>
  <c r="P12" i="10" s="1"/>
  <c r="Y12" i="10" s="1"/>
  <c r="J100" i="10"/>
  <c r="P100" i="10" s="1"/>
  <c r="Y100" i="10" s="1"/>
  <c r="AB53" i="10"/>
  <c r="AN53" i="10" s="1"/>
  <c r="AB215" i="10"/>
  <c r="AN215" i="10" s="1"/>
  <c r="AB83" i="10"/>
  <c r="AN83" i="10" s="1"/>
  <c r="AB85" i="10"/>
  <c r="AN85" i="10" s="1"/>
  <c r="AB95" i="10"/>
  <c r="AN95" i="10" s="1"/>
  <c r="AB349" i="10"/>
  <c r="AN349" i="10" s="1"/>
  <c r="AB228" i="10"/>
  <c r="AN228" i="10" s="1"/>
  <c r="AB69" i="10"/>
  <c r="AN69" i="10" s="1"/>
  <c r="J115" i="10"/>
  <c r="P115" i="10" s="1"/>
  <c r="Y115" i="10" s="1"/>
  <c r="AB130" i="10"/>
  <c r="AN130" i="10" s="1"/>
  <c r="AB179" i="10"/>
  <c r="AN179" i="10" s="1"/>
  <c r="AE6" i="10"/>
  <c r="AE220" i="10"/>
  <c r="AK244" i="10"/>
  <c r="AB160" i="10"/>
  <c r="AN160" i="10" s="1"/>
  <c r="AK192" i="10"/>
  <c r="AK306" i="10"/>
  <c r="AK119" i="10"/>
  <c r="AB337" i="10"/>
  <c r="AN337" i="10" s="1"/>
  <c r="AK196" i="10"/>
  <c r="AK268" i="10"/>
  <c r="AE9" i="10"/>
  <c r="AE241" i="10"/>
  <c r="AE63" i="10"/>
  <c r="AE14" i="10"/>
  <c r="AE195" i="10"/>
  <c r="AE61" i="10"/>
  <c r="AE309" i="10"/>
  <c r="AE92" i="10"/>
  <c r="AK91" i="10"/>
  <c r="AK282" i="10"/>
  <c r="AK162" i="10"/>
  <c r="AK297" i="10"/>
  <c r="AB165" i="10"/>
  <c r="AN165" i="10" s="1"/>
  <c r="AB71" i="10"/>
  <c r="AN71" i="10" s="1"/>
  <c r="AB298" i="10"/>
  <c r="AN298" i="10" s="1"/>
  <c r="AB6" i="10"/>
  <c r="AN6" i="10" s="1"/>
  <c r="AB46" i="10"/>
  <c r="AN46" i="10" s="1"/>
  <c r="J26" i="10"/>
  <c r="P26" i="10" s="1"/>
  <c r="Y26" i="10" s="1"/>
  <c r="AB209" i="10"/>
  <c r="AN209" i="10" s="1"/>
  <c r="O148" i="10"/>
  <c r="X148" i="10" s="1"/>
  <c r="AB190" i="10"/>
  <c r="AN190" i="10" s="1"/>
  <c r="J104" i="10"/>
  <c r="P104" i="10" s="1"/>
  <c r="Y104" i="10" s="1"/>
  <c r="J290" i="10"/>
  <c r="P290" i="10" s="1"/>
  <c r="Y290" i="10" s="1"/>
  <c r="J38" i="10"/>
  <c r="P38" i="10" s="1"/>
  <c r="Y38" i="10" s="1"/>
  <c r="J79" i="10"/>
  <c r="P79" i="10" s="1"/>
  <c r="Y79" i="10" s="1"/>
  <c r="AB15" i="10"/>
  <c r="AN15" i="10" s="1"/>
  <c r="J293" i="10"/>
  <c r="P293" i="10" s="1"/>
  <c r="Y293" i="10" s="1"/>
  <c r="J105" i="10"/>
  <c r="P105" i="10" s="1"/>
  <c r="Y105" i="10" s="1"/>
  <c r="AB352" i="10"/>
  <c r="AN352" i="10" s="1"/>
  <c r="O10" i="10"/>
  <c r="X10" i="10" s="1"/>
  <c r="AB324" i="10"/>
  <c r="AN324" i="10" s="1"/>
  <c r="AB208" i="10"/>
  <c r="AN208" i="10" s="1"/>
  <c r="AB183" i="10"/>
  <c r="AN183" i="10" s="1"/>
  <c r="AE299" i="10"/>
  <c r="AE122" i="10"/>
  <c r="AE30" i="10"/>
  <c r="AK118" i="10"/>
  <c r="AK190" i="10"/>
  <c r="AK256" i="10"/>
  <c r="AK38" i="10"/>
  <c r="AK93" i="10"/>
  <c r="AK201" i="10"/>
  <c r="AK296" i="10"/>
  <c r="AB314" i="10"/>
  <c r="AN314" i="10" s="1"/>
  <c r="AB283" i="10"/>
  <c r="AN283" i="10" s="1"/>
  <c r="AB133" i="10"/>
  <c r="AN133" i="10" s="1"/>
  <c r="AB135" i="10"/>
  <c r="AN135" i="10" s="1"/>
  <c r="J308" i="10"/>
  <c r="P308" i="10" s="1"/>
  <c r="Y308" i="10" s="1"/>
  <c r="AB44" i="10"/>
  <c r="AN44" i="10" s="1"/>
  <c r="J236" i="10"/>
  <c r="P236" i="10" s="1"/>
  <c r="Y236" i="10" s="1"/>
  <c r="AB235" i="10"/>
  <c r="AN235" i="10" s="1"/>
  <c r="AB116" i="10"/>
  <c r="AN116" i="10" s="1"/>
  <c r="J32" i="10"/>
  <c r="P32" i="10" s="1"/>
  <c r="Y32" i="10" s="1"/>
  <c r="AB158" i="10"/>
  <c r="AN158" i="10" s="1"/>
  <c r="AB259" i="10"/>
  <c r="AN259" i="10" s="1"/>
  <c r="AB144" i="10"/>
  <c r="AN144" i="10" s="1"/>
  <c r="AE308" i="10"/>
  <c r="AE128" i="10"/>
  <c r="AE105" i="10"/>
  <c r="AE231" i="10"/>
  <c r="AK17" i="10"/>
  <c r="AK322" i="10"/>
  <c r="AK210" i="10"/>
  <c r="AK52" i="10"/>
  <c r="AK115" i="10"/>
  <c r="AK36" i="10"/>
  <c r="AK128" i="10"/>
  <c r="AK249" i="10"/>
  <c r="AK321" i="10"/>
  <c r="AK168" i="10"/>
  <c r="J326" i="10"/>
  <c r="P326" i="10" s="1"/>
  <c r="Y326" i="10" s="1"/>
  <c r="J152" i="10"/>
  <c r="P152" i="10" s="1"/>
  <c r="Y152" i="10" s="1"/>
  <c r="AB205" i="10"/>
  <c r="AN205" i="10" s="1"/>
  <c r="AB117" i="10"/>
  <c r="AN117" i="10" s="1"/>
  <c r="J67" i="10"/>
  <c r="P67" i="10" s="1"/>
  <c r="Y67" i="10" s="1"/>
  <c r="AB59" i="10"/>
  <c r="AN59" i="10" s="1"/>
  <c r="J221" i="10"/>
  <c r="P221" i="10" s="1"/>
  <c r="Y221" i="10" s="1"/>
  <c r="AB109" i="10"/>
  <c r="AN109" i="10" s="1"/>
  <c r="J194" i="10"/>
  <c r="P194" i="10" s="1"/>
  <c r="Y194" i="10" s="1"/>
  <c r="J307" i="10"/>
  <c r="P307" i="10" s="1"/>
  <c r="Y307" i="10" s="1"/>
  <c r="J238" i="10"/>
  <c r="P238" i="10" s="1"/>
  <c r="Y238" i="10" s="1"/>
  <c r="AB216" i="10"/>
  <c r="AN216" i="10" s="1"/>
  <c r="AB45" i="10"/>
  <c r="AN45" i="10" s="1"/>
  <c r="AE254" i="10"/>
  <c r="AE147" i="10"/>
  <c r="AE32" i="10"/>
  <c r="AE268" i="10"/>
  <c r="AE324" i="10"/>
  <c r="AE27" i="10"/>
  <c r="AK207" i="10"/>
  <c r="AK271" i="10"/>
  <c r="J250" i="10"/>
  <c r="P250" i="10" s="1"/>
  <c r="Y250" i="10" s="1"/>
  <c r="AB300" i="10"/>
  <c r="AN300" i="10" s="1"/>
  <c r="J137" i="10"/>
  <c r="P137" i="10" s="1"/>
  <c r="Y137" i="10" s="1"/>
  <c r="AB33" i="10"/>
  <c r="AN33" i="10" s="1"/>
  <c r="AB50" i="10"/>
  <c r="AN50" i="10" s="1"/>
  <c r="J94" i="10"/>
  <c r="P94" i="10" s="1"/>
  <c r="Y94" i="10" s="1"/>
  <c r="J53" i="10"/>
  <c r="P53" i="10" s="1"/>
  <c r="Y53" i="10" s="1"/>
  <c r="AB240" i="10"/>
  <c r="AN240" i="10" s="1"/>
  <c r="AE201" i="10"/>
  <c r="AE306" i="10"/>
  <c r="AE225" i="10"/>
  <c r="AE280" i="10"/>
  <c r="AE346" i="10"/>
  <c r="AE270" i="10"/>
  <c r="AE170" i="10"/>
  <c r="AE179" i="10"/>
  <c r="AK243" i="10"/>
  <c r="AK291" i="10"/>
  <c r="AK19" i="10"/>
  <c r="AK294" i="10"/>
  <c r="AK28" i="10"/>
  <c r="AK344" i="10"/>
  <c r="AK26" i="10"/>
  <c r="J193" i="10"/>
  <c r="P193" i="10" s="1"/>
  <c r="Y193" i="10" s="1"/>
  <c r="AE142" i="10"/>
  <c r="AE108" i="10"/>
  <c r="AE351" i="10"/>
  <c r="AE284" i="10"/>
  <c r="AE155" i="10"/>
  <c r="AE100" i="10"/>
  <c r="AE347" i="10"/>
  <c r="AB195" i="10"/>
  <c r="AN195" i="10" s="1"/>
  <c r="AB180" i="10"/>
  <c r="AN180" i="10" s="1"/>
  <c r="AB151" i="10"/>
  <c r="AN151" i="10" s="1"/>
  <c r="AB66" i="10"/>
  <c r="AN66" i="10" s="1"/>
  <c r="AB218" i="10"/>
  <c r="AN218" i="10" s="1"/>
  <c r="J312" i="10"/>
  <c r="P312" i="10" s="1"/>
  <c r="Y312" i="10" s="1"/>
  <c r="J60" i="10"/>
  <c r="P60" i="10" s="1"/>
  <c r="Y60" i="10" s="1"/>
  <c r="AB134" i="10"/>
  <c r="AN134" i="10" s="1"/>
  <c r="AB269" i="10"/>
  <c r="AN269" i="10" s="1"/>
  <c r="AB124" i="10"/>
  <c r="AN124" i="10" s="1"/>
  <c r="AB112" i="10"/>
  <c r="AN112" i="10" s="1"/>
  <c r="J92" i="10"/>
  <c r="P92" i="10" s="1"/>
  <c r="Y92" i="10" s="1"/>
  <c r="AB285" i="10"/>
  <c r="AN285" i="10" s="1"/>
  <c r="AB121" i="10"/>
  <c r="AN121" i="10" s="1"/>
  <c r="J119" i="10"/>
  <c r="P119" i="10" s="1"/>
  <c r="Y119" i="10" s="1"/>
  <c r="AE110" i="10"/>
  <c r="AE282" i="10"/>
  <c r="AE90" i="10"/>
  <c r="AE196" i="10"/>
  <c r="AE134" i="10"/>
  <c r="AE209" i="10"/>
  <c r="AK124" i="10"/>
  <c r="AK164" i="10"/>
  <c r="AK351" i="10"/>
  <c r="AB63" i="10"/>
  <c r="AN63" i="10" s="1"/>
  <c r="J319" i="10"/>
  <c r="P319" i="10" s="1"/>
  <c r="Y319" i="10" s="1"/>
  <c r="AB123" i="10"/>
  <c r="AN123" i="10" s="1"/>
  <c r="AB154" i="10"/>
  <c r="AN154" i="10" s="1"/>
  <c r="AB199" i="10"/>
  <c r="AN199" i="10" s="1"/>
  <c r="AB292" i="10"/>
  <c r="AN292" i="10" s="1"/>
  <c r="AB249" i="10"/>
  <c r="AN249" i="10" s="1"/>
  <c r="J143" i="10"/>
  <c r="P143" i="10" s="1"/>
  <c r="Y143" i="10" s="1"/>
  <c r="AB284" i="10"/>
  <c r="AN284" i="10" s="1"/>
  <c r="J330" i="10"/>
  <c r="P330" i="10" s="1"/>
  <c r="Y330" i="10" s="1"/>
  <c r="J13" i="10"/>
  <c r="P13" i="10" s="1"/>
  <c r="Y13" i="10" s="1"/>
  <c r="AB279" i="10"/>
  <c r="AN279" i="10" s="1"/>
  <c r="J27" i="10"/>
  <c r="P27" i="10" s="1"/>
  <c r="Y27" i="10" s="1"/>
  <c r="AB64" i="10"/>
  <c r="AN64" i="10" s="1"/>
  <c r="AB155" i="10"/>
  <c r="AN155" i="10" s="1"/>
  <c r="AB290" i="10"/>
  <c r="AN290" i="10" s="1"/>
  <c r="J348" i="10"/>
  <c r="P348" i="10" s="1"/>
  <c r="Y348" i="10" s="1"/>
  <c r="J175" i="10"/>
  <c r="P175" i="10" s="1"/>
  <c r="Y175" i="10" s="1"/>
  <c r="AB288" i="10"/>
  <c r="AN288" i="10" s="1"/>
  <c r="AE292" i="10"/>
  <c r="AE176" i="10"/>
  <c r="AE145" i="10"/>
  <c r="AK350" i="10"/>
  <c r="AK202" i="10"/>
  <c r="AK131" i="10"/>
  <c r="AK290" i="10"/>
  <c r="AK198" i="10"/>
  <c r="AK149" i="10"/>
  <c r="AK108" i="10"/>
  <c r="AK153" i="10"/>
  <c r="AB333" i="10"/>
  <c r="AN333" i="10" s="1"/>
  <c r="AB265" i="10"/>
  <c r="AN265" i="10" s="1"/>
  <c r="AB234" i="10"/>
  <c r="AN234" i="10" s="1"/>
  <c r="AB61" i="10"/>
  <c r="AN61" i="10" s="1"/>
  <c r="J75" i="10"/>
  <c r="P75" i="10" s="1"/>
  <c r="Y75" i="10" s="1"/>
  <c r="AB316" i="10"/>
  <c r="AN316" i="10" s="1"/>
  <c r="AB28" i="10"/>
  <c r="AN28" i="10" s="1"/>
  <c r="J19" i="10"/>
  <c r="P19" i="10" s="1"/>
  <c r="Y19" i="10" s="1"/>
  <c r="AB147" i="10"/>
  <c r="AN147" i="10" s="1"/>
  <c r="AB213" i="10"/>
  <c r="AN213" i="10" s="1"/>
  <c r="J247" i="10"/>
  <c r="P247" i="10" s="1"/>
  <c r="Y247" i="10" s="1"/>
  <c r="AB99" i="10"/>
  <c r="AN99" i="10" s="1"/>
  <c r="J76" i="10"/>
  <c r="P76" i="10" s="1"/>
  <c r="Y76" i="10" s="1"/>
  <c r="AB47" i="10"/>
  <c r="AN47" i="10" s="1"/>
  <c r="AE76" i="10"/>
  <c r="AE55" i="10"/>
  <c r="AE278" i="10"/>
  <c r="AE135" i="10"/>
  <c r="AE130" i="10"/>
  <c r="AE191" i="10"/>
  <c r="AE40" i="10"/>
  <c r="AK303" i="10"/>
  <c r="AK317" i="10"/>
  <c r="AK247" i="10"/>
  <c r="AK130" i="10"/>
  <c r="AK20" i="10"/>
  <c r="AK188" i="10"/>
  <c r="AB169" i="10"/>
  <c r="AN169" i="10" s="1"/>
  <c r="J154" i="10"/>
  <c r="P154" i="10" s="1"/>
  <c r="Y154" i="10" s="1"/>
  <c r="AE295" i="10"/>
  <c r="AK234" i="10"/>
  <c r="AK11" i="10"/>
  <c r="AK278" i="10"/>
  <c r="AK204" i="10"/>
  <c r="AK49" i="10"/>
  <c r="AK174" i="10"/>
  <c r="AK72" i="10"/>
  <c r="AB272" i="10"/>
  <c r="AN272" i="10" s="1"/>
  <c r="J133" i="10"/>
  <c r="P133" i="10" s="1"/>
  <c r="Y133" i="10" s="1"/>
  <c r="J207" i="10"/>
  <c r="P207" i="10" s="1"/>
  <c r="Y207" i="10" s="1"/>
  <c r="AB72" i="10"/>
  <c r="AN72" i="10" s="1"/>
  <c r="J98" i="10"/>
  <c r="P98" i="10" s="1"/>
  <c r="Y98" i="10" s="1"/>
  <c r="J206" i="10"/>
  <c r="P206" i="10" s="1"/>
  <c r="Y206" i="10" s="1"/>
  <c r="AB192" i="10"/>
  <c r="AN192" i="10" s="1"/>
  <c r="AB73" i="10"/>
  <c r="AN73" i="10" s="1"/>
  <c r="AM20" i="10"/>
  <c r="AB329" i="10"/>
  <c r="AN329" i="10" s="1"/>
  <c r="AB325" i="10"/>
  <c r="AN325" i="10" s="1"/>
  <c r="O193" i="10"/>
  <c r="X193" i="10" s="1"/>
  <c r="AM11" i="10"/>
  <c r="J286" i="10"/>
  <c r="P286" i="10" s="1"/>
  <c r="Y286" i="10" s="1"/>
  <c r="AB297" i="10"/>
  <c r="AN297" i="10" s="1"/>
  <c r="AM263" i="10"/>
  <c r="AB12" i="10"/>
  <c r="AN12" i="10" s="1"/>
  <c r="AB98" i="10"/>
  <c r="AN98" i="10" s="1"/>
  <c r="AB14" i="10"/>
  <c r="AN14" i="10" s="1"/>
  <c r="AB335" i="10"/>
  <c r="AN335" i="10" s="1"/>
  <c r="AB258" i="10"/>
  <c r="AN258" i="10" s="1"/>
  <c r="AB173" i="10"/>
  <c r="AN173" i="10" s="1"/>
  <c r="AB40" i="10"/>
  <c r="AN40" i="10" s="1"/>
  <c r="AB138" i="10"/>
  <c r="AN138" i="10" s="1"/>
  <c r="AE222" i="10"/>
  <c r="AK230" i="10"/>
  <c r="AK215" i="10"/>
  <c r="AK211" i="10"/>
  <c r="AK169" i="10"/>
  <c r="AK9" i="10"/>
  <c r="AB39" i="10"/>
  <c r="AN39" i="10" s="1"/>
  <c r="AB225" i="10"/>
  <c r="AN225" i="10" s="1"/>
  <c r="J44" i="10"/>
  <c r="P44" i="10" s="1"/>
  <c r="Y44" i="10" s="1"/>
  <c r="AB301" i="10"/>
  <c r="AN301" i="10" s="1"/>
  <c r="AB177" i="10"/>
  <c r="AN177" i="10" s="1"/>
  <c r="AB212" i="10"/>
  <c r="AN212" i="10" s="1"/>
  <c r="J147" i="10"/>
  <c r="P147" i="10" s="1"/>
  <c r="Y147" i="10" s="1"/>
  <c r="AB266" i="10"/>
  <c r="AN266" i="10" s="1"/>
  <c r="AB23" i="10"/>
  <c r="AN23" i="10" s="1"/>
  <c r="AB89" i="10"/>
  <c r="AN89" i="10" s="1"/>
  <c r="J123" i="10"/>
  <c r="P123" i="10" s="1"/>
  <c r="Y123" i="10" s="1"/>
  <c r="AE158" i="10"/>
  <c r="AE129" i="10"/>
  <c r="AE317" i="10"/>
  <c r="AE251" i="10"/>
  <c r="AE262" i="10"/>
  <c r="AE52" i="10"/>
  <c r="AE289" i="10"/>
  <c r="AE290" i="10"/>
  <c r="AK68" i="10"/>
  <c r="AB113" i="10"/>
  <c r="AN113" i="10" s="1"/>
  <c r="AK7" i="10"/>
  <c r="AK62" i="10"/>
  <c r="AK334" i="10"/>
  <c r="AK235" i="10"/>
  <c r="J121" i="10"/>
  <c r="P121" i="10" s="1"/>
  <c r="Y121" i="10" s="1"/>
  <c r="AB65" i="10"/>
  <c r="AN65" i="10" s="1"/>
  <c r="AB162" i="10"/>
  <c r="AN162" i="10" s="1"/>
  <c r="J281" i="10"/>
  <c r="P281" i="10" s="1"/>
  <c r="Y281" i="10" s="1"/>
  <c r="AE87" i="10"/>
  <c r="AE185" i="10"/>
  <c r="AE250" i="10"/>
  <c r="AE103" i="10"/>
  <c r="AE190" i="10"/>
  <c r="AK64" i="10"/>
  <c r="AK221" i="10"/>
  <c r="AK340" i="10"/>
  <c r="AK302" i="10"/>
  <c r="AK295" i="10"/>
  <c r="AK159" i="10"/>
  <c r="AK51" i="10"/>
  <c r="AK16" i="10"/>
  <c r="J316" i="10"/>
  <c r="P316" i="10" s="1"/>
  <c r="Y316" i="10" s="1"/>
  <c r="J73" i="10"/>
  <c r="P73" i="10" s="1"/>
  <c r="Y73" i="10" s="1"/>
  <c r="J159" i="10"/>
  <c r="P159" i="10" s="1"/>
  <c r="Y159" i="10" s="1"/>
  <c r="J311" i="10"/>
  <c r="P311" i="10" s="1"/>
  <c r="Y311" i="10" s="1"/>
  <c r="J245" i="10"/>
  <c r="P245" i="10" s="1"/>
  <c r="Y245" i="10" s="1"/>
  <c r="J37" i="10"/>
  <c r="P37" i="10" s="1"/>
  <c r="Y37" i="10" s="1"/>
  <c r="J226" i="10"/>
  <c r="P226" i="10" s="1"/>
  <c r="Y226" i="10" s="1"/>
  <c r="J81" i="10"/>
  <c r="P81" i="10" s="1"/>
  <c r="Y81" i="10" s="1"/>
  <c r="J351" i="10"/>
  <c r="P351" i="10" s="1"/>
  <c r="Y351" i="10" s="1"/>
  <c r="J235" i="10"/>
  <c r="P235" i="10" s="1"/>
  <c r="Y235" i="10" s="1"/>
  <c r="J42" i="10"/>
  <c r="P42" i="10" s="1"/>
  <c r="Y42" i="10" s="1"/>
  <c r="J249" i="10"/>
  <c r="P249" i="10" s="1"/>
  <c r="Y249" i="10" s="1"/>
  <c r="J174" i="10"/>
  <c r="P174" i="10" s="1"/>
  <c r="Y174" i="10" s="1"/>
  <c r="J251" i="10"/>
  <c r="P251" i="10" s="1"/>
  <c r="Y251" i="10" s="1"/>
  <c r="J298" i="10"/>
  <c r="P298" i="10" s="1"/>
  <c r="Y298" i="10" s="1"/>
  <c r="J270" i="10"/>
  <c r="P270" i="10" s="1"/>
  <c r="Y270" i="10" s="1"/>
  <c r="J320" i="10"/>
  <c r="P320" i="10" s="1"/>
  <c r="Y320" i="10" s="1"/>
  <c r="J241" i="10"/>
  <c r="P241" i="10" s="1"/>
  <c r="Y241" i="10" s="1"/>
  <c r="J30" i="10"/>
  <c r="P30" i="10" s="1"/>
  <c r="Y30" i="10" s="1"/>
  <c r="J244" i="10"/>
  <c r="P244" i="10" s="1"/>
  <c r="Y244" i="10" s="1"/>
  <c r="J57" i="10"/>
  <c r="P57" i="10" s="1"/>
  <c r="Y57" i="10" s="1"/>
  <c r="J122" i="10"/>
  <c r="P122" i="10" s="1"/>
  <c r="Y122" i="10" s="1"/>
  <c r="J66" i="10"/>
  <c r="P66" i="10" s="1"/>
  <c r="Y66" i="10" s="1"/>
  <c r="J179" i="10"/>
  <c r="P179" i="10" s="1"/>
  <c r="Y179" i="10" s="1"/>
  <c r="J309" i="10"/>
  <c r="P309" i="10" s="1"/>
  <c r="Y309" i="10" s="1"/>
  <c r="J138" i="10"/>
  <c r="P138" i="10" s="1"/>
  <c r="Y138" i="10" s="1"/>
  <c r="J257" i="10"/>
  <c r="P257" i="10" s="1"/>
  <c r="Y257" i="10" s="1"/>
  <c r="J349" i="10"/>
  <c r="P349" i="10" s="1"/>
  <c r="Y349" i="10" s="1"/>
  <c r="J187" i="10"/>
  <c r="P187" i="10" s="1"/>
  <c r="Y187" i="10" s="1"/>
  <c r="J110" i="10"/>
  <c r="P110" i="10" s="1"/>
  <c r="Y110" i="10" s="1"/>
  <c r="J344" i="10"/>
  <c r="P344" i="10" s="1"/>
  <c r="Y344" i="10" s="1"/>
  <c r="J237" i="10"/>
  <c r="P237" i="10" s="1"/>
  <c r="Y237" i="10" s="1"/>
  <c r="J199" i="10"/>
  <c r="P199" i="10" s="1"/>
  <c r="Y199" i="10" s="1"/>
  <c r="J248" i="10"/>
  <c r="P248" i="10" s="1"/>
  <c r="Y248" i="10" s="1"/>
  <c r="J5" i="10"/>
  <c r="P5" i="10" s="1"/>
  <c r="Y5" i="10" s="1"/>
  <c r="J33" i="10"/>
  <c r="P33" i="10" s="1"/>
  <c r="Y33" i="10" s="1"/>
  <c r="J15" i="10"/>
  <c r="P15" i="10" s="1"/>
  <c r="Y15" i="10" s="1"/>
  <c r="J77" i="10"/>
  <c r="P77" i="10" s="1"/>
  <c r="Y77" i="10" s="1"/>
  <c r="J145" i="10"/>
  <c r="P145" i="10" s="1"/>
  <c r="Y145" i="10" s="1"/>
  <c r="J103" i="10"/>
  <c r="P103" i="10" s="1"/>
  <c r="Y103" i="10" s="1"/>
  <c r="J196" i="10"/>
  <c r="P196" i="10" s="1"/>
  <c r="Y196" i="10" s="1"/>
  <c r="J14" i="10"/>
  <c r="P14" i="10" s="1"/>
  <c r="Y14" i="10" s="1"/>
  <c r="J299" i="10"/>
  <c r="P299" i="10" s="1"/>
  <c r="Y299" i="10" s="1"/>
  <c r="J99" i="10"/>
  <c r="P99" i="10" s="1"/>
  <c r="Y99" i="10" s="1"/>
  <c r="J240" i="10"/>
  <c r="P240" i="10" s="1"/>
  <c r="Y240" i="10" s="1"/>
  <c r="J117" i="10"/>
  <c r="P117" i="10" s="1"/>
  <c r="Y117" i="10" s="1"/>
  <c r="J182" i="10"/>
  <c r="P182" i="10" s="1"/>
  <c r="Y182" i="10" s="1"/>
  <c r="J266" i="10"/>
  <c r="P266" i="10" s="1"/>
  <c r="Y266" i="10" s="1"/>
  <c r="J22" i="10"/>
  <c r="P22" i="10" s="1"/>
  <c r="Y22" i="10" s="1"/>
  <c r="AB182" i="10"/>
  <c r="AN182" i="10" s="1"/>
  <c r="AB100" i="10"/>
  <c r="AN100" i="10" s="1"/>
  <c r="AB70" i="10"/>
  <c r="AN70" i="10" s="1"/>
  <c r="AB214" i="10"/>
  <c r="AN214" i="10" s="1"/>
  <c r="AB311" i="10"/>
  <c r="AN311" i="10" s="1"/>
  <c r="J217" i="10"/>
  <c r="P217" i="10" s="1"/>
  <c r="Y217" i="10" s="1"/>
  <c r="AB92" i="10"/>
  <c r="AN92" i="10" s="1"/>
  <c r="J126" i="10"/>
  <c r="P126" i="10" s="1"/>
  <c r="Y126" i="10" s="1"/>
  <c r="AB264" i="10"/>
  <c r="AN264" i="10" s="1"/>
  <c r="AB29" i="10"/>
  <c r="AN29" i="10" s="1"/>
  <c r="AB51" i="10"/>
  <c r="AN51" i="10" s="1"/>
  <c r="J150" i="10"/>
  <c r="P150" i="10" s="1"/>
  <c r="Y150" i="10" s="1"/>
  <c r="J296" i="10"/>
  <c r="P296" i="10" s="1"/>
  <c r="Y296" i="10" s="1"/>
  <c r="J263" i="10"/>
  <c r="P263" i="10" s="1"/>
  <c r="Y263" i="10" s="1"/>
  <c r="J204" i="10"/>
  <c r="P204" i="10" s="1"/>
  <c r="Y204" i="10" s="1"/>
  <c r="AB166" i="10"/>
  <c r="AN166" i="10" s="1"/>
  <c r="AK80" i="10"/>
  <c r="AK57" i="10"/>
  <c r="AK255" i="10"/>
  <c r="AK338" i="10"/>
  <c r="AB164" i="10"/>
  <c r="AN164" i="10" s="1"/>
  <c r="AK6" i="10"/>
  <c r="AK187" i="10"/>
  <c r="AB145" i="10"/>
  <c r="AN145" i="10" s="1"/>
  <c r="J283" i="10"/>
  <c r="P283" i="10" s="1"/>
  <c r="Y283" i="10" s="1"/>
  <c r="AB257" i="10"/>
  <c r="AN257" i="10" s="1"/>
  <c r="J63" i="10"/>
  <c r="P63" i="10" s="1"/>
  <c r="Y63" i="10" s="1"/>
  <c r="AB96" i="10"/>
  <c r="AN96" i="10" s="1"/>
  <c r="AB7" i="10"/>
  <c r="AN7" i="10" s="1"/>
  <c r="AM250" i="10"/>
  <c r="J58" i="10"/>
  <c r="P58" i="10" s="1"/>
  <c r="Y58" i="10" s="1"/>
  <c r="J243" i="10"/>
  <c r="P243" i="10" s="1"/>
  <c r="Y243" i="10" s="1"/>
  <c r="J335" i="10"/>
  <c r="P335" i="10" s="1"/>
  <c r="Y335" i="10" s="1"/>
  <c r="J82" i="10"/>
  <c r="P82" i="10" s="1"/>
  <c r="Y82" i="10" s="1"/>
  <c r="J256" i="10"/>
  <c r="P256" i="10" s="1"/>
  <c r="Y256" i="10" s="1"/>
  <c r="AB318" i="10"/>
  <c r="AN318" i="10" s="1"/>
  <c r="AB18" i="10"/>
  <c r="AN18" i="10" s="1"/>
  <c r="AB219" i="10"/>
  <c r="AN219" i="10" s="1"/>
  <c r="AK79" i="10"/>
  <c r="AK29" i="10"/>
  <c r="AK65" i="10"/>
  <c r="AK209" i="10"/>
  <c r="AK175" i="10"/>
  <c r="AK97" i="10"/>
  <c r="AK8" i="10"/>
  <c r="AK216" i="10"/>
  <c r="J127" i="10"/>
  <c r="P127" i="10" s="1"/>
  <c r="Y127" i="10" s="1"/>
  <c r="J231" i="10"/>
  <c r="P231" i="10" s="1"/>
  <c r="Y231" i="10" s="1"/>
  <c r="AM160" i="10"/>
  <c r="AB275" i="10"/>
  <c r="AN275" i="10" s="1"/>
  <c r="AK232" i="10"/>
  <c r="J169" i="10"/>
  <c r="P169" i="10" s="1"/>
  <c r="Y169" i="10" s="1"/>
  <c r="J303" i="10"/>
  <c r="P303" i="10" s="1"/>
  <c r="Y303" i="10" s="1"/>
  <c r="J220" i="10"/>
  <c r="P220" i="10" s="1"/>
  <c r="Y220" i="10" s="1"/>
  <c r="J112" i="10"/>
  <c r="P112" i="10" s="1"/>
  <c r="Y112" i="10" s="1"/>
  <c r="AK197" i="10"/>
  <c r="AK86" i="10"/>
  <c r="AK275" i="10"/>
  <c r="AK55" i="10"/>
  <c r="AK61" i="10"/>
  <c r="AK166" i="10"/>
  <c r="J255" i="10"/>
  <c r="P255" i="10" s="1"/>
  <c r="Y255" i="10" s="1"/>
  <c r="J318" i="10"/>
  <c r="P318" i="10" s="1"/>
  <c r="Y318" i="10" s="1"/>
  <c r="J252" i="10"/>
  <c r="P252" i="10" s="1"/>
  <c r="Y252" i="10" s="1"/>
  <c r="J156" i="10"/>
  <c r="P156" i="10" s="1"/>
  <c r="Y156" i="10" s="1"/>
  <c r="J35" i="10"/>
  <c r="P35" i="10" s="1"/>
  <c r="Y35" i="10" s="1"/>
  <c r="J288" i="10"/>
  <c r="P288" i="10" s="1"/>
  <c r="Y288" i="10" s="1"/>
  <c r="J39" i="10"/>
  <c r="P39" i="10" s="1"/>
  <c r="Y39" i="10" s="1"/>
  <c r="J246" i="10"/>
  <c r="P246" i="10" s="1"/>
  <c r="Y246" i="10" s="1"/>
  <c r="AK24" i="10"/>
  <c r="J327" i="10"/>
  <c r="P327" i="10" s="1"/>
  <c r="Y327" i="10" s="1"/>
  <c r="J259" i="10"/>
  <c r="P259" i="10" s="1"/>
  <c r="Y259" i="10" s="1"/>
  <c r="J333" i="10"/>
  <c r="P333" i="10" s="1"/>
  <c r="Y333" i="10" s="1"/>
  <c r="J116" i="10"/>
  <c r="P116" i="10" s="1"/>
  <c r="Y116" i="10" s="1"/>
  <c r="J339" i="10"/>
  <c r="P339" i="10" s="1"/>
  <c r="Y339" i="10" s="1"/>
  <c r="AK104" i="10"/>
  <c r="AK343" i="10"/>
  <c r="J313" i="10"/>
  <c r="P313" i="10" s="1"/>
  <c r="Y313" i="10" s="1"/>
  <c r="J280" i="10"/>
  <c r="P280" i="10" s="1"/>
  <c r="Y280" i="10" s="1"/>
  <c r="J93" i="10"/>
  <c r="P93" i="10" s="1"/>
  <c r="Y93" i="10" s="1"/>
  <c r="J203" i="10"/>
  <c r="P203" i="10" s="1"/>
  <c r="Y203" i="10" s="1"/>
  <c r="J178" i="10"/>
  <c r="P178" i="10" s="1"/>
  <c r="Y178" i="10" s="1"/>
  <c r="J352" i="10"/>
  <c r="P352" i="10" s="1"/>
  <c r="Y352" i="10" s="1"/>
  <c r="J232" i="10"/>
  <c r="P232" i="10" s="1"/>
  <c r="Y232" i="10" s="1"/>
  <c r="J198" i="10"/>
  <c r="P198" i="10" s="1"/>
  <c r="Y198" i="10" s="1"/>
  <c r="AK37" i="10"/>
  <c r="AK90" i="10"/>
  <c r="AK50" i="10"/>
  <c r="AK123" i="10"/>
  <c r="AK95" i="10"/>
  <c r="AK245" i="10"/>
  <c r="AK257" i="10"/>
  <c r="J227" i="10"/>
  <c r="P227" i="10" s="1"/>
  <c r="Y227" i="10" s="1"/>
  <c r="J163" i="10"/>
  <c r="P163" i="10" s="1"/>
  <c r="Y163" i="10" s="1"/>
  <c r="J315" i="10"/>
  <c r="P315" i="10" s="1"/>
  <c r="Y315" i="10" s="1"/>
  <c r="J45" i="10"/>
  <c r="P45" i="10" s="1"/>
  <c r="Y45" i="10" s="1"/>
  <c r="J306" i="10"/>
  <c r="P306" i="10" s="1"/>
  <c r="Y306" i="10" s="1"/>
  <c r="J161" i="10"/>
  <c r="P161" i="10" s="1"/>
  <c r="Y161" i="10" s="1"/>
  <c r="J322" i="10"/>
  <c r="P322" i="10" s="1"/>
  <c r="Y322" i="10" s="1"/>
  <c r="J224" i="10"/>
  <c r="P224" i="10" s="1"/>
  <c r="Y224" i="10" s="1"/>
  <c r="J213" i="10"/>
  <c r="P213" i="10" s="1"/>
  <c r="Y213" i="10" s="1"/>
  <c r="J239" i="10"/>
  <c r="P239" i="10" s="1"/>
  <c r="Y239" i="10" s="1"/>
  <c r="J301" i="10"/>
  <c r="P301" i="10" s="1"/>
  <c r="Y301" i="10" s="1"/>
  <c r="AK116" i="10"/>
  <c r="AK44" i="10"/>
  <c r="AK298" i="10"/>
  <c r="J223" i="10"/>
  <c r="P223" i="10" s="1"/>
  <c r="Y223" i="10" s="1"/>
  <c r="J142" i="10"/>
  <c r="P142" i="10" s="1"/>
  <c r="Y142" i="10" s="1"/>
  <c r="J41" i="10"/>
  <c r="P41" i="10" s="1"/>
  <c r="Y41" i="10" s="1"/>
  <c r="J7" i="10"/>
  <c r="P7" i="10" s="1"/>
  <c r="Y7" i="10" s="1"/>
  <c r="J253" i="10"/>
  <c r="P253" i="10" s="1"/>
  <c r="Y253" i="10" s="1"/>
  <c r="J176" i="10"/>
  <c r="P176" i="10" s="1"/>
  <c r="Y176" i="10" s="1"/>
  <c r="J331" i="10"/>
  <c r="P331" i="10" s="1"/>
  <c r="Y331" i="10" s="1"/>
  <c r="J342" i="10"/>
  <c r="P342" i="10" s="1"/>
  <c r="Y342" i="10" s="1"/>
  <c r="J295" i="10"/>
  <c r="P295" i="10" s="1"/>
  <c r="Y295" i="10" s="1"/>
  <c r="J165" i="10"/>
  <c r="P165" i="10" s="1"/>
  <c r="Y165" i="10" s="1"/>
  <c r="J343" i="10"/>
  <c r="P343" i="10" s="1"/>
  <c r="Y343" i="10" s="1"/>
  <c r="J65" i="10"/>
  <c r="P65" i="10" s="1"/>
  <c r="Y65" i="10" s="1"/>
  <c r="J228" i="10"/>
  <c r="P228" i="10" s="1"/>
  <c r="Y228" i="10" s="1"/>
  <c r="J218" i="10"/>
  <c r="P218" i="10" s="1"/>
  <c r="Y218" i="10" s="1"/>
  <c r="J21" i="10"/>
  <c r="P21" i="10" s="1"/>
  <c r="Y21" i="10" s="1"/>
  <c r="J233" i="10"/>
  <c r="P233" i="10" s="1"/>
  <c r="Y233" i="10" s="1"/>
  <c r="J173" i="10"/>
  <c r="P173" i="10" s="1"/>
  <c r="Y173" i="10" s="1"/>
  <c r="J334" i="10"/>
  <c r="P334" i="10" s="1"/>
  <c r="Y334" i="10" s="1"/>
  <c r="J340" i="10"/>
  <c r="P340" i="10" s="1"/>
  <c r="Y340" i="10" s="1"/>
  <c r="J28" i="10"/>
  <c r="P28" i="10" s="1"/>
  <c r="Y28" i="10" s="1"/>
  <c r="J49" i="10"/>
  <c r="P49" i="10" s="1"/>
  <c r="Y49" i="10" s="1"/>
  <c r="J323" i="10"/>
  <c r="P323" i="10" s="1"/>
  <c r="Y323" i="10" s="1"/>
  <c r="J162" i="10"/>
  <c r="P162" i="10" s="1"/>
  <c r="Y162" i="10" s="1"/>
  <c r="J200" i="10"/>
  <c r="P200" i="10" s="1"/>
  <c r="Y200" i="10" s="1"/>
  <c r="J208" i="10"/>
  <c r="P208" i="10" s="1"/>
  <c r="Y208" i="10" s="1"/>
  <c r="J61" i="10"/>
  <c r="P61" i="10" s="1"/>
  <c r="Y61" i="10" s="1"/>
  <c r="J273" i="10"/>
  <c r="P273" i="10" s="1"/>
  <c r="Y273" i="10" s="1"/>
  <c r="J71" i="10"/>
  <c r="P71" i="10" s="1"/>
  <c r="Y71" i="10" s="1"/>
  <c r="J310" i="10"/>
  <c r="P310" i="10" s="1"/>
  <c r="Y310" i="10" s="1"/>
  <c r="J11" i="10"/>
  <c r="P11" i="10" s="1"/>
  <c r="Y11" i="10" s="1"/>
  <c r="J260" i="10"/>
  <c r="P260" i="10" s="1"/>
  <c r="Y260" i="10" s="1"/>
  <c r="J177" i="10"/>
  <c r="P177" i="10" s="1"/>
  <c r="Y177" i="10" s="1"/>
  <c r="J325" i="10"/>
  <c r="P325" i="10" s="1"/>
  <c r="Y325" i="10" s="1"/>
  <c r="J332" i="10"/>
  <c r="P332" i="10" s="1"/>
  <c r="Y332" i="10" s="1"/>
  <c r="J287" i="10"/>
  <c r="P287" i="10" s="1"/>
  <c r="Y287" i="10" s="1"/>
  <c r="J108" i="10"/>
  <c r="P108" i="10" s="1"/>
  <c r="Y108" i="10" s="1"/>
  <c r="J89" i="10"/>
  <c r="P89" i="10" s="1"/>
  <c r="Y89" i="10" s="1"/>
  <c r="J292" i="10"/>
  <c r="P292" i="10" s="1"/>
  <c r="Y292" i="10" s="1"/>
  <c r="J189" i="10"/>
  <c r="P189" i="10" s="1"/>
  <c r="Y189" i="10" s="1"/>
  <c r="J18" i="10"/>
  <c r="P18" i="10" s="1"/>
  <c r="Y18" i="10" s="1"/>
  <c r="J88" i="10"/>
  <c r="P88" i="10" s="1"/>
  <c r="Y88" i="10" s="1"/>
  <c r="J113" i="10"/>
  <c r="P113" i="10" s="1"/>
  <c r="Y113" i="10" s="1"/>
  <c r="J84" i="10"/>
  <c r="P84" i="10" s="1"/>
  <c r="Y84" i="10" s="1"/>
  <c r="J106" i="10"/>
  <c r="P106" i="10" s="1"/>
  <c r="Y106" i="10" s="1"/>
  <c r="J129" i="10"/>
  <c r="P129" i="10" s="1"/>
  <c r="Y129" i="10" s="1"/>
  <c r="J87" i="10"/>
  <c r="P87" i="10" s="1"/>
  <c r="Y87" i="10" s="1"/>
  <c r="J265" i="10"/>
  <c r="P265" i="10" s="1"/>
  <c r="Y265" i="10" s="1"/>
  <c r="J31" i="10"/>
  <c r="P31" i="10" s="1"/>
  <c r="Y31" i="10" s="1"/>
  <c r="J46" i="10"/>
  <c r="P46" i="10" s="1"/>
  <c r="Y46" i="10" s="1"/>
  <c r="J111" i="10"/>
  <c r="P111" i="10" s="1"/>
  <c r="Y111" i="10" s="1"/>
  <c r="J141" i="10"/>
  <c r="P141" i="10" s="1"/>
  <c r="Y141" i="10" s="1"/>
  <c r="E183" i="10"/>
  <c r="E14" i="10"/>
  <c r="E124" i="10"/>
  <c r="E151" i="10"/>
  <c r="E155" i="10"/>
  <c r="E115" i="10"/>
  <c r="E152" i="10"/>
  <c r="E329" i="10"/>
  <c r="E223" i="10"/>
  <c r="E262" i="10"/>
  <c r="E108" i="10"/>
  <c r="E296" i="10"/>
  <c r="E42" i="10"/>
  <c r="E352" i="10"/>
  <c r="E125" i="10"/>
  <c r="E280" i="10"/>
  <c r="E186" i="10"/>
  <c r="E162" i="10"/>
  <c r="E112" i="10"/>
  <c r="E289" i="10"/>
  <c r="E87" i="10"/>
  <c r="E95" i="10"/>
  <c r="E73" i="10"/>
  <c r="E241" i="10"/>
  <c r="E268" i="10"/>
  <c r="E300" i="10"/>
  <c r="E60" i="10"/>
  <c r="E245" i="10"/>
  <c r="E332" i="10"/>
  <c r="E278" i="10"/>
  <c r="E56" i="10"/>
  <c r="E208" i="10"/>
  <c r="E302" i="10"/>
  <c r="E287" i="10"/>
  <c r="E77" i="10"/>
  <c r="E220" i="10"/>
  <c r="E94" i="10"/>
  <c r="E187" i="10"/>
  <c r="E82" i="10"/>
  <c r="E93" i="10"/>
  <c r="E204" i="10"/>
  <c r="E321" i="10"/>
  <c r="E218" i="10"/>
  <c r="E334" i="10"/>
  <c r="E16" i="10"/>
  <c r="E117" i="10"/>
  <c r="E276" i="10"/>
  <c r="V244" i="10"/>
  <c r="V19" i="10"/>
  <c r="V31" i="10"/>
  <c r="V61" i="10"/>
  <c r="V265" i="10"/>
  <c r="V26" i="10"/>
  <c r="V54" i="10"/>
  <c r="V96" i="10"/>
  <c r="V233" i="10"/>
  <c r="V82" i="10"/>
  <c r="V278" i="10"/>
  <c r="V5" i="10"/>
  <c r="V121" i="10"/>
  <c r="V255" i="10"/>
  <c r="V138" i="10"/>
  <c r="V335" i="10"/>
  <c r="V283" i="10"/>
  <c r="V76" i="10"/>
  <c r="V303" i="10"/>
  <c r="V103" i="10"/>
  <c r="V340" i="10"/>
  <c r="V9" i="10"/>
  <c r="V180" i="10"/>
  <c r="V171" i="10"/>
  <c r="V254" i="10"/>
  <c r="V67" i="10"/>
  <c r="V207" i="10"/>
  <c r="V13" i="10"/>
  <c r="V148" i="10"/>
  <c r="V27" i="10"/>
  <c r="V71" i="10"/>
  <c r="V279" i="10"/>
  <c r="V140" i="10"/>
  <c r="V277" i="10"/>
  <c r="V170" i="10"/>
  <c r="V242" i="10"/>
  <c r="V134" i="10"/>
  <c r="V56" i="10"/>
  <c r="V245" i="10"/>
  <c r="V164" i="10"/>
  <c r="V235" i="10"/>
  <c r="V189" i="10"/>
  <c r="V282" i="10"/>
  <c r="J264" i="10"/>
  <c r="P264" i="10" s="1"/>
  <c r="Y264" i="10" s="1"/>
  <c r="J205" i="10"/>
  <c r="P205" i="10" s="1"/>
  <c r="Y205" i="10" s="1"/>
  <c r="J20" i="10"/>
  <c r="P20" i="10" s="1"/>
  <c r="Y20" i="10" s="1"/>
  <c r="J170" i="10"/>
  <c r="P170" i="10" s="1"/>
  <c r="Y170" i="10" s="1"/>
  <c r="J282" i="10"/>
  <c r="P282" i="10" s="1"/>
  <c r="Y282" i="10" s="1"/>
  <c r="J242" i="10"/>
  <c r="P242" i="10" s="1"/>
  <c r="Y242" i="10" s="1"/>
  <c r="J212" i="10"/>
  <c r="P212" i="10" s="1"/>
  <c r="Y212" i="10" s="1"/>
  <c r="J144" i="10"/>
  <c r="P144" i="10" s="1"/>
  <c r="Y144" i="10" s="1"/>
  <c r="J338" i="10"/>
  <c r="P338" i="10" s="1"/>
  <c r="Y338" i="10" s="1"/>
  <c r="J86" i="10"/>
  <c r="P86" i="10" s="1"/>
  <c r="Y86" i="10" s="1"/>
  <c r="E214" i="10"/>
  <c r="E36" i="10"/>
  <c r="E189" i="10"/>
  <c r="E338" i="10"/>
  <c r="E139" i="10"/>
  <c r="E83" i="10"/>
  <c r="E173" i="10"/>
  <c r="E333" i="10"/>
  <c r="E314" i="10"/>
  <c r="E319" i="10"/>
  <c r="E160" i="10"/>
  <c r="E309" i="10"/>
  <c r="E10" i="10"/>
  <c r="E307" i="10"/>
  <c r="E132" i="10"/>
  <c r="E295" i="10"/>
  <c r="E170" i="10"/>
  <c r="E130" i="10"/>
  <c r="E121" i="10"/>
  <c r="E265" i="10"/>
  <c r="E71" i="10"/>
  <c r="E79" i="10"/>
  <c r="E97" i="10"/>
  <c r="E253" i="10"/>
  <c r="E215" i="10"/>
  <c r="E271" i="10"/>
  <c r="E69" i="10"/>
  <c r="E244" i="10"/>
  <c r="E199" i="10"/>
  <c r="E207" i="10"/>
  <c r="E57" i="10"/>
  <c r="E248" i="10"/>
  <c r="E243" i="10"/>
  <c r="E59" i="10"/>
  <c r="E224" i="10"/>
  <c r="E80" i="10"/>
  <c r="E192" i="10"/>
  <c r="E315" i="10"/>
  <c r="E90" i="10"/>
  <c r="E191" i="10"/>
  <c r="E45" i="10"/>
  <c r="E185" i="10"/>
  <c r="E283" i="10"/>
  <c r="V302" i="10"/>
  <c r="V190" i="10"/>
  <c r="V312" i="10"/>
  <c r="V93" i="10"/>
  <c r="V285" i="10"/>
  <c r="V246" i="10"/>
  <c r="V290" i="10"/>
  <c r="V104" i="10"/>
  <c r="V251" i="10"/>
  <c r="V18" i="10"/>
  <c r="V338" i="10"/>
  <c r="V29" i="10"/>
  <c r="V116" i="10"/>
  <c r="V269" i="10"/>
  <c r="V74" i="10"/>
  <c r="V227" i="10"/>
  <c r="V12" i="10"/>
  <c r="V101" i="10"/>
  <c r="V333" i="10"/>
  <c r="V286" i="10"/>
  <c r="V326" i="10"/>
  <c r="V73" i="10"/>
  <c r="V221" i="10"/>
  <c r="V43" i="10"/>
  <c r="V215" i="10"/>
  <c r="V328" i="10"/>
  <c r="V79" i="10"/>
  <c r="V80" i="10"/>
  <c r="V193" i="10"/>
  <c r="V178" i="10"/>
  <c r="V274" i="10"/>
  <c r="V191" i="10"/>
  <c r="V133" i="10"/>
  <c r="V281" i="10"/>
  <c r="V106" i="10"/>
  <c r="V350" i="10"/>
  <c r="V70" i="10"/>
  <c r="V77" i="10"/>
  <c r="V289" i="10"/>
  <c r="V152" i="10"/>
  <c r="V261" i="10"/>
  <c r="V205" i="10"/>
  <c r="V297" i="10"/>
  <c r="J69" i="10"/>
  <c r="P69" i="10" s="1"/>
  <c r="Y69" i="10" s="1"/>
  <c r="J234" i="10"/>
  <c r="P234" i="10" s="1"/>
  <c r="Y234" i="10" s="1"/>
  <c r="J276" i="10"/>
  <c r="P276" i="10" s="1"/>
  <c r="Y276" i="10" s="1"/>
  <c r="J225" i="10"/>
  <c r="P225" i="10" s="1"/>
  <c r="Y225" i="10" s="1"/>
  <c r="J188" i="10"/>
  <c r="P188" i="10" s="1"/>
  <c r="Y188" i="10" s="1"/>
  <c r="J271" i="10"/>
  <c r="P271" i="10" s="1"/>
  <c r="Y271" i="10" s="1"/>
  <c r="J337" i="10"/>
  <c r="P337" i="10" s="1"/>
  <c r="Y337" i="10" s="1"/>
  <c r="J155" i="10"/>
  <c r="P155" i="10" s="1"/>
  <c r="Y155" i="10" s="1"/>
  <c r="J216" i="10"/>
  <c r="P216" i="10" s="1"/>
  <c r="Y216" i="10" s="1"/>
  <c r="J136" i="10"/>
  <c r="P136" i="10" s="1"/>
  <c r="Y136" i="10" s="1"/>
  <c r="J258" i="10"/>
  <c r="P258" i="10" s="1"/>
  <c r="Y258" i="10" s="1"/>
  <c r="J130" i="10"/>
  <c r="P130" i="10" s="1"/>
  <c r="Y130" i="10" s="1"/>
  <c r="J180" i="10"/>
  <c r="P180" i="10" s="1"/>
  <c r="Y180" i="10" s="1"/>
  <c r="J128" i="10"/>
  <c r="P128" i="10" s="1"/>
  <c r="Y128" i="10" s="1"/>
  <c r="J72" i="10"/>
  <c r="P72" i="10" s="1"/>
  <c r="Y72" i="10" s="1"/>
  <c r="J171" i="10"/>
  <c r="P171" i="10" s="1"/>
  <c r="Y171" i="10" s="1"/>
  <c r="J74" i="10"/>
  <c r="P74" i="10" s="1"/>
  <c r="Y74" i="10" s="1"/>
  <c r="J289" i="10"/>
  <c r="P289" i="10" s="1"/>
  <c r="Y289" i="10" s="1"/>
  <c r="J124" i="10"/>
  <c r="P124" i="10" s="1"/>
  <c r="Y124" i="10" s="1"/>
  <c r="J300" i="10"/>
  <c r="P300" i="10" s="1"/>
  <c r="Y300" i="10" s="1"/>
  <c r="J146" i="10"/>
  <c r="P146" i="10" s="1"/>
  <c r="Y146" i="10" s="1"/>
  <c r="J190" i="10"/>
  <c r="P190" i="10" s="1"/>
  <c r="Y190" i="10" s="1"/>
  <c r="E62" i="10"/>
  <c r="E54" i="10"/>
  <c r="E8" i="10"/>
  <c r="E226" i="10"/>
  <c r="E206" i="10"/>
  <c r="E198" i="10"/>
  <c r="E9" i="10"/>
  <c r="E172" i="10"/>
  <c r="E340" i="10"/>
  <c r="E107" i="10"/>
  <c r="E67" i="10"/>
  <c r="E180" i="10"/>
  <c r="E322" i="10"/>
  <c r="E298" i="10"/>
  <c r="E211" i="10"/>
  <c r="E188" i="10"/>
  <c r="E312" i="10"/>
  <c r="E330" i="10"/>
  <c r="E259" i="10"/>
  <c r="E104" i="10"/>
  <c r="E305" i="10"/>
  <c r="E138" i="10"/>
  <c r="E114" i="10"/>
  <c r="E128" i="10"/>
  <c r="E251" i="10"/>
  <c r="E55" i="10"/>
  <c r="E47" i="10"/>
  <c r="E61" i="10"/>
  <c r="E264" i="10"/>
  <c r="E23" i="10"/>
  <c r="E31" i="10"/>
  <c r="E68" i="10"/>
  <c r="E260" i="10"/>
  <c r="E291" i="10"/>
  <c r="E166" i="10"/>
  <c r="E255" i="10"/>
  <c r="E105" i="10"/>
  <c r="E217" i="10"/>
  <c r="E343" i="10"/>
  <c r="E256" i="10"/>
  <c r="E63" i="10"/>
  <c r="E44" i="10"/>
  <c r="E177" i="10"/>
  <c r="E285" i="10"/>
  <c r="V167" i="10"/>
  <c r="V126" i="10"/>
  <c r="V311" i="10"/>
  <c r="V117" i="10"/>
  <c r="V313" i="10"/>
  <c r="V151" i="10"/>
  <c r="V143" i="10"/>
  <c r="V108" i="10"/>
  <c r="V349" i="10"/>
  <c r="V240" i="10"/>
  <c r="V315" i="10"/>
  <c r="V57" i="10"/>
  <c r="V144" i="10"/>
  <c r="V284" i="10"/>
  <c r="V10" i="10"/>
  <c r="V99" i="10"/>
  <c r="V36" i="10"/>
  <c r="V124" i="10"/>
  <c r="V294" i="10"/>
  <c r="V211" i="10"/>
  <c r="V231" i="10"/>
  <c r="V97" i="10"/>
  <c r="V229" i="10"/>
  <c r="V318" i="10"/>
  <c r="V87" i="10"/>
  <c r="V214" i="10"/>
  <c r="V347" i="10"/>
  <c r="V53" i="10"/>
  <c r="V188" i="10"/>
  <c r="V114" i="10"/>
  <c r="V179" i="10"/>
  <c r="V63" i="10"/>
  <c r="V153" i="10"/>
  <c r="V300" i="10"/>
  <c r="V42" i="10"/>
  <c r="V228" i="10"/>
  <c r="V6" i="10"/>
  <c r="V65" i="10"/>
  <c r="V325" i="10"/>
  <c r="V185" i="10"/>
  <c r="V273" i="10"/>
  <c r="V223" i="10"/>
  <c r="V314" i="10"/>
  <c r="J184" i="10"/>
  <c r="P184" i="10" s="1"/>
  <c r="Y184" i="10" s="1"/>
  <c r="J347" i="10"/>
  <c r="P347" i="10" s="1"/>
  <c r="Y347" i="10" s="1"/>
  <c r="J262" i="10"/>
  <c r="P262" i="10" s="1"/>
  <c r="Y262" i="10" s="1"/>
  <c r="J90" i="10"/>
  <c r="P90" i="10" s="1"/>
  <c r="Y90" i="10" s="1"/>
  <c r="E346" i="10"/>
  <c r="E236" i="10"/>
  <c r="E89" i="10"/>
  <c r="E231" i="10"/>
  <c r="E46" i="10"/>
  <c r="E22" i="10"/>
  <c r="E17" i="10"/>
  <c r="E232" i="10"/>
  <c r="E190" i="10"/>
  <c r="E182" i="10"/>
  <c r="E21" i="10"/>
  <c r="E181" i="10"/>
  <c r="E347" i="10"/>
  <c r="E91" i="10"/>
  <c r="E51" i="10"/>
  <c r="E149" i="10"/>
  <c r="E324" i="10"/>
  <c r="E252" i="10"/>
  <c r="E195" i="10"/>
  <c r="E148" i="10"/>
  <c r="E317" i="10"/>
  <c r="E304" i="10"/>
  <c r="E284" i="10"/>
  <c r="E113" i="10"/>
  <c r="E281" i="10"/>
  <c r="E122" i="10"/>
  <c r="E98" i="10"/>
  <c r="E100" i="10"/>
  <c r="E263" i="10"/>
  <c r="E106" i="10"/>
  <c r="E66" i="10"/>
  <c r="E109" i="10"/>
  <c r="E277" i="10"/>
  <c r="E167" i="10"/>
  <c r="E38" i="10"/>
  <c r="E99" i="10"/>
  <c r="E144" i="10"/>
  <c r="E258" i="10"/>
  <c r="E158" i="10"/>
  <c r="E323" i="10"/>
  <c r="E146" i="10"/>
  <c r="E81" i="10"/>
  <c r="E200" i="10"/>
  <c r="E306" i="10"/>
  <c r="V224" i="10"/>
  <c r="V39" i="10"/>
  <c r="V62" i="10"/>
  <c r="V272" i="10"/>
  <c r="V160" i="10"/>
  <c r="V316" i="10"/>
  <c r="V23" i="10"/>
  <c r="V15" i="10"/>
  <c r="V112" i="10"/>
  <c r="V339" i="10"/>
  <c r="V280" i="10"/>
  <c r="V115" i="10"/>
  <c r="V84" i="10"/>
  <c r="V177" i="10"/>
  <c r="V329" i="10"/>
  <c r="V270" i="10"/>
  <c r="V166" i="10"/>
  <c r="V48" i="10"/>
  <c r="V145" i="10"/>
  <c r="V187" i="10"/>
  <c r="V83" i="10"/>
  <c r="V95" i="10"/>
  <c r="V120" i="10"/>
  <c r="V239" i="10"/>
  <c r="V186" i="10"/>
  <c r="V346" i="10"/>
  <c r="V150" i="10"/>
  <c r="V292" i="10"/>
  <c r="V60" i="10"/>
  <c r="V249" i="10"/>
  <c r="V50" i="10"/>
  <c r="V51" i="10"/>
  <c r="V334" i="10"/>
  <c r="V192" i="10"/>
  <c r="V298" i="10"/>
  <c r="V304" i="10"/>
  <c r="V322" i="10"/>
  <c r="V175" i="10"/>
  <c r="V88" i="10"/>
  <c r="V341" i="10"/>
  <c r="V173" i="10"/>
  <c r="V293" i="10"/>
  <c r="V204" i="10"/>
  <c r="V332" i="10"/>
  <c r="E175" i="10"/>
  <c r="E76" i="10"/>
  <c r="E261" i="10"/>
  <c r="E282" i="10"/>
  <c r="E350" i="10"/>
  <c r="E65" i="10"/>
  <c r="E196" i="10"/>
  <c r="E6" i="10"/>
  <c r="E32" i="10"/>
  <c r="E225" i="10"/>
  <c r="E174" i="10"/>
  <c r="E150" i="10"/>
  <c r="E33" i="10"/>
  <c r="E193" i="10"/>
  <c r="E341" i="10"/>
  <c r="E75" i="10"/>
  <c r="E19" i="10"/>
  <c r="E156" i="10"/>
  <c r="E331" i="10"/>
  <c r="E219" i="10"/>
  <c r="E179" i="10"/>
  <c r="E169" i="10"/>
  <c r="E297" i="10"/>
  <c r="E227" i="10"/>
  <c r="E270" i="10"/>
  <c r="E120" i="10"/>
  <c r="E293" i="10"/>
  <c r="E310" i="10"/>
  <c r="E234" i="10"/>
  <c r="E136" i="10"/>
  <c r="E301" i="10"/>
  <c r="E39" i="10"/>
  <c r="E335" i="10"/>
  <c r="E24" i="10"/>
  <c r="E129" i="10"/>
  <c r="E257" i="10"/>
  <c r="E30" i="10"/>
  <c r="E123" i="10"/>
  <c r="E18" i="10"/>
  <c r="E52" i="10"/>
  <c r="E213" i="10"/>
  <c r="E325" i="10"/>
  <c r="V123" i="10"/>
  <c r="V247" i="10"/>
  <c r="V243" i="10"/>
  <c r="V8" i="10"/>
  <c r="V157" i="10"/>
  <c r="V107" i="10"/>
  <c r="V288" i="10"/>
  <c r="V319" i="10"/>
  <c r="V172" i="10"/>
  <c r="V219" i="10"/>
  <c r="V324" i="10"/>
  <c r="V174" i="10"/>
  <c r="V72" i="10"/>
  <c r="V176" i="10"/>
  <c r="V336" i="10"/>
  <c r="V295" i="10"/>
  <c r="V102" i="10"/>
  <c r="V64" i="10"/>
  <c r="V128" i="10"/>
  <c r="V59" i="10"/>
  <c r="V222" i="10"/>
  <c r="V258" i="10"/>
  <c r="V109" i="10"/>
  <c r="V236" i="10"/>
  <c r="V122" i="10"/>
  <c r="V352" i="10"/>
  <c r="V86" i="10"/>
  <c r="V21" i="10"/>
  <c r="V125" i="10"/>
  <c r="V266" i="10"/>
  <c r="V343" i="10"/>
  <c r="V206" i="10"/>
  <c r="V263" i="10"/>
  <c r="V200" i="10"/>
  <c r="V348" i="10"/>
  <c r="V183" i="10"/>
  <c r="V163" i="10"/>
  <c r="V47" i="10"/>
  <c r="V113" i="10"/>
  <c r="V132" i="10"/>
  <c r="V217" i="10"/>
  <c r="V309" i="10"/>
  <c r="V250" i="10"/>
  <c r="V337" i="10"/>
  <c r="E7" i="10"/>
  <c r="E15" i="10"/>
  <c r="E267" i="10"/>
  <c r="E159" i="10"/>
  <c r="E88" i="10"/>
  <c r="E229" i="10"/>
  <c r="E250" i="10"/>
  <c r="E318" i="10"/>
  <c r="E84" i="10"/>
  <c r="E205" i="10"/>
  <c r="E339" i="10"/>
  <c r="E336" i="10"/>
  <c r="E29" i="10"/>
  <c r="E228" i="10"/>
  <c r="E142" i="10"/>
  <c r="E134" i="10"/>
  <c r="E13" i="10"/>
  <c r="E209" i="10"/>
  <c r="E345" i="10"/>
  <c r="E43" i="10"/>
  <c r="E5" i="10"/>
  <c r="E168" i="10"/>
  <c r="E327" i="10"/>
  <c r="E203" i="10"/>
  <c r="E147" i="10"/>
  <c r="E176" i="10"/>
  <c r="E308" i="10"/>
  <c r="E171" i="10"/>
  <c r="E131" i="10"/>
  <c r="E164" i="10"/>
  <c r="E311" i="10"/>
  <c r="E154" i="10"/>
  <c r="E348" i="10"/>
  <c r="E28" i="10"/>
  <c r="E157" i="10"/>
  <c r="E269" i="10"/>
  <c r="E238" i="10"/>
  <c r="E286" i="10"/>
  <c r="E320" i="10"/>
  <c r="E92" i="10"/>
  <c r="E230" i="10"/>
  <c r="E344" i="10"/>
  <c r="V162" i="10"/>
  <c r="V320" i="10"/>
  <c r="V306" i="10"/>
  <c r="V17" i="10"/>
  <c r="V220" i="10"/>
  <c r="V218" i="10"/>
  <c r="V131" i="10"/>
  <c r="V20" i="10"/>
  <c r="V169" i="10"/>
  <c r="V91" i="10"/>
  <c r="V259" i="10"/>
  <c r="V110" i="10"/>
  <c r="V81" i="10"/>
  <c r="V201" i="10"/>
  <c r="V203" i="10"/>
  <c r="V256" i="10"/>
  <c r="V38" i="10"/>
  <c r="V68" i="10"/>
  <c r="V253" i="10"/>
  <c r="V194" i="10"/>
  <c r="V158" i="10"/>
  <c r="V296" i="10"/>
  <c r="V161" i="10"/>
  <c r="V268" i="10"/>
  <c r="V58" i="10"/>
  <c r="V327" i="10"/>
  <c r="V22" i="10"/>
  <c r="V32" i="10"/>
  <c r="V136" i="10"/>
  <c r="V305" i="10"/>
  <c r="V307" i="10"/>
  <c r="V142" i="10"/>
  <c r="V25" i="10"/>
  <c r="V234" i="10"/>
  <c r="V230" i="10"/>
  <c r="V55" i="10"/>
  <c r="V35" i="10"/>
  <c r="V275" i="10"/>
  <c r="V100" i="10"/>
  <c r="V168" i="10"/>
  <c r="V216" i="10"/>
  <c r="V321" i="10"/>
  <c r="V248" i="10"/>
  <c r="V330" i="10"/>
  <c r="J164" i="10"/>
  <c r="P164" i="10" s="1"/>
  <c r="Y164" i="10" s="1"/>
  <c r="J17" i="10"/>
  <c r="P17" i="10" s="1"/>
  <c r="Y17" i="10" s="1"/>
  <c r="J50" i="10"/>
  <c r="P50" i="10" s="1"/>
  <c r="Y50" i="10" s="1"/>
  <c r="J83" i="10"/>
  <c r="P83" i="10" s="1"/>
  <c r="Y83" i="10" s="1"/>
  <c r="J192" i="10"/>
  <c r="P192" i="10" s="1"/>
  <c r="Y192" i="10" s="1"/>
  <c r="J9" i="10"/>
  <c r="P9" i="10" s="1"/>
  <c r="Y9" i="10" s="1"/>
  <c r="J215" i="10"/>
  <c r="P215" i="10" s="1"/>
  <c r="Y215" i="10" s="1"/>
  <c r="J186" i="10"/>
  <c r="P186" i="10" s="1"/>
  <c r="Y186" i="10" s="1"/>
  <c r="J54" i="10"/>
  <c r="P54" i="10" s="1"/>
  <c r="Y54" i="10" s="1"/>
  <c r="J328" i="10"/>
  <c r="P328" i="10" s="1"/>
  <c r="Y328" i="10" s="1"/>
  <c r="J317" i="10"/>
  <c r="P317" i="10" s="1"/>
  <c r="Y317" i="10" s="1"/>
  <c r="J153" i="10"/>
  <c r="P153" i="10" s="1"/>
  <c r="Y153" i="10" s="1"/>
  <c r="J97" i="10"/>
  <c r="P97" i="10" s="1"/>
  <c r="Y97" i="10" s="1"/>
  <c r="J95" i="10"/>
  <c r="P95" i="10" s="1"/>
  <c r="Y95" i="10" s="1"/>
  <c r="J267" i="10"/>
  <c r="P267" i="10" s="1"/>
  <c r="Y267" i="10" s="1"/>
  <c r="J277" i="10"/>
  <c r="P277" i="10" s="1"/>
  <c r="Y277" i="10" s="1"/>
  <c r="J201" i="10"/>
  <c r="P201" i="10" s="1"/>
  <c r="Y201" i="10" s="1"/>
  <c r="J132" i="10"/>
  <c r="P132" i="10" s="1"/>
  <c r="Y132" i="10" s="1"/>
  <c r="J101" i="10"/>
  <c r="P101" i="10" s="1"/>
  <c r="Y101" i="10" s="1"/>
  <c r="J68" i="10"/>
  <c r="P68" i="10" s="1"/>
  <c r="Y68" i="10" s="1"/>
  <c r="J29" i="10"/>
  <c r="P29" i="10" s="1"/>
  <c r="Y29" i="10" s="1"/>
  <c r="J167" i="10"/>
  <c r="P167" i="10" s="1"/>
  <c r="Y167" i="10" s="1"/>
  <c r="J291" i="10"/>
  <c r="P291" i="10" s="1"/>
  <c r="Y291" i="10" s="1"/>
  <c r="J43" i="10"/>
  <c r="P43" i="10" s="1"/>
  <c r="Y43" i="10" s="1"/>
  <c r="J304" i="10"/>
  <c r="P304" i="10" s="1"/>
  <c r="Y304" i="10" s="1"/>
  <c r="J202" i="10"/>
  <c r="P202" i="10" s="1"/>
  <c r="Y202" i="10" s="1"/>
  <c r="J134" i="10"/>
  <c r="P134" i="10" s="1"/>
  <c r="Y134" i="10" s="1"/>
  <c r="J279" i="10"/>
  <c r="P279" i="10" s="1"/>
  <c r="Y279" i="10" s="1"/>
  <c r="J62" i="10"/>
  <c r="P62" i="10" s="1"/>
  <c r="Y62" i="10" s="1"/>
  <c r="E74" i="10"/>
  <c r="E50" i="10"/>
  <c r="E116" i="10"/>
  <c r="E313" i="10"/>
  <c r="E254" i="10"/>
  <c r="E194" i="10"/>
  <c r="E133" i="10"/>
  <c r="E273" i="10"/>
  <c r="E135" i="10"/>
  <c r="E143" i="10"/>
  <c r="E64" i="10"/>
  <c r="E249" i="10"/>
  <c r="E326" i="10"/>
  <c r="E266" i="10"/>
  <c r="E72" i="10"/>
  <c r="E212" i="10"/>
  <c r="E272" i="10"/>
  <c r="E240" i="10"/>
  <c r="E41" i="10"/>
  <c r="E235" i="10"/>
  <c r="E126" i="10"/>
  <c r="E118" i="10"/>
  <c r="E40" i="10"/>
  <c r="E221" i="10"/>
  <c r="E349" i="10"/>
  <c r="E27" i="10"/>
  <c r="E20" i="10"/>
  <c r="E165" i="10"/>
  <c r="E328" i="10"/>
  <c r="E11" i="10"/>
  <c r="E25" i="10"/>
  <c r="E184" i="10"/>
  <c r="E337" i="10"/>
  <c r="E26" i="10"/>
  <c r="E127" i="10"/>
  <c r="E12" i="10"/>
  <c r="E161" i="10"/>
  <c r="E290" i="10"/>
  <c r="E239" i="10"/>
  <c r="E102" i="10"/>
  <c r="E163" i="10"/>
  <c r="E137" i="10"/>
  <c r="E247" i="10"/>
  <c r="V98" i="10"/>
  <c r="V291" i="10"/>
  <c r="V262" i="10"/>
  <c r="V40" i="10"/>
  <c r="V232" i="10"/>
  <c r="V154" i="10"/>
  <c r="V182" i="10"/>
  <c r="V24" i="10"/>
  <c r="V196" i="10"/>
  <c r="V210" i="10"/>
  <c r="V135" i="10"/>
  <c r="V46" i="10"/>
  <c r="V69" i="10"/>
  <c r="V212" i="10"/>
  <c r="V75" i="10"/>
  <c r="V119" i="10"/>
  <c r="V260" i="10"/>
  <c r="V92" i="10"/>
  <c r="V267" i="10"/>
  <c r="V130" i="10"/>
  <c r="V94" i="10"/>
  <c r="V16" i="10"/>
  <c r="V149" i="10"/>
  <c r="V301" i="10"/>
  <c r="V323" i="10"/>
  <c r="V342" i="10"/>
  <c r="V308" i="10"/>
  <c r="V44" i="10"/>
  <c r="V129" i="10"/>
  <c r="V317" i="10"/>
  <c r="V331" i="10"/>
  <c r="V78" i="10"/>
  <c r="V49" i="10"/>
  <c r="V237" i="10"/>
  <c r="V139" i="10"/>
  <c r="V344" i="10"/>
  <c r="V299" i="10"/>
  <c r="V37" i="10"/>
  <c r="V197" i="10"/>
  <c r="V165" i="10"/>
  <c r="V208" i="10"/>
  <c r="V137" i="10"/>
  <c r="V257" i="10"/>
  <c r="V345" i="10"/>
  <c r="J168" i="10"/>
  <c r="P168" i="10" s="1"/>
  <c r="Y168" i="10" s="1"/>
  <c r="J40" i="10"/>
  <c r="P40" i="10" s="1"/>
  <c r="Y40" i="10" s="1"/>
  <c r="J274" i="10"/>
  <c r="P274" i="10" s="1"/>
  <c r="Y274" i="10" s="1"/>
  <c r="J314" i="10"/>
  <c r="P314" i="10" s="1"/>
  <c r="Y314" i="10" s="1"/>
  <c r="J139" i="10"/>
  <c r="P139" i="10" s="1"/>
  <c r="Y139" i="10" s="1"/>
  <c r="J166" i="10"/>
  <c r="P166" i="10" s="1"/>
  <c r="Y166" i="10" s="1"/>
  <c r="J261" i="10"/>
  <c r="P261" i="10" s="1"/>
  <c r="Y261" i="10" s="1"/>
  <c r="J183" i="10"/>
  <c r="P183" i="10" s="1"/>
  <c r="Y183" i="10" s="1"/>
  <c r="J302" i="10"/>
  <c r="P302" i="10" s="1"/>
  <c r="Y302" i="10" s="1"/>
  <c r="E351" i="10"/>
  <c r="E342" i="10"/>
  <c r="E101" i="10"/>
  <c r="E292" i="10"/>
  <c r="E58" i="10"/>
  <c r="E34" i="10"/>
  <c r="E145" i="10"/>
  <c r="E279" i="10"/>
  <c r="E202" i="10"/>
  <c r="E178" i="10"/>
  <c r="E140" i="10"/>
  <c r="E274" i="10"/>
  <c r="E119" i="10"/>
  <c r="E111" i="10"/>
  <c r="E85" i="10"/>
  <c r="E233" i="10"/>
  <c r="E303" i="10"/>
  <c r="E288" i="10"/>
  <c r="E96" i="10"/>
  <c r="E237" i="10"/>
  <c r="E246" i="10"/>
  <c r="E294" i="10"/>
  <c r="E49" i="10"/>
  <c r="E201" i="10"/>
  <c r="E110" i="10"/>
  <c r="E86" i="10"/>
  <c r="E48" i="10"/>
  <c r="E197" i="10"/>
  <c r="E78" i="10"/>
  <c r="E70" i="10"/>
  <c r="E37" i="10"/>
  <c r="E216" i="10"/>
  <c r="E222" i="10"/>
  <c r="E316" i="10"/>
  <c r="E210" i="10"/>
  <c r="E53" i="10"/>
  <c r="E153" i="10"/>
  <c r="E299" i="10"/>
  <c r="E103" i="10"/>
  <c r="E275" i="10"/>
  <c r="E35" i="10"/>
  <c r="E141" i="10"/>
  <c r="E242" i="10"/>
  <c r="V34" i="10"/>
  <c r="V147" i="10"/>
  <c r="V159" i="10"/>
  <c r="V45" i="10"/>
  <c r="V271" i="10"/>
  <c r="V90" i="10"/>
  <c r="V118" i="10"/>
  <c r="V52" i="10"/>
  <c r="V209" i="10"/>
  <c r="V146" i="10"/>
  <c r="V7" i="10"/>
  <c r="V127" i="10"/>
  <c r="V141" i="10"/>
  <c r="V225" i="10"/>
  <c r="V202" i="10"/>
  <c r="V238" i="10"/>
  <c r="V111" i="10"/>
  <c r="V89" i="10"/>
  <c r="V287" i="10"/>
  <c r="V66" i="10"/>
  <c r="V30" i="10"/>
  <c r="V41" i="10"/>
  <c r="V184" i="10"/>
  <c r="V351" i="10"/>
  <c r="V226" i="10"/>
  <c r="V195" i="10"/>
  <c r="V310" i="10"/>
  <c r="V33" i="10"/>
  <c r="V105" i="10"/>
  <c r="V155" i="10"/>
  <c r="V199" i="10"/>
  <c r="V14" i="10"/>
  <c r="V85" i="10"/>
  <c r="V252" i="10"/>
  <c r="V11" i="10"/>
  <c r="V276" i="10"/>
  <c r="V198" i="10"/>
  <c r="V28" i="10"/>
  <c r="V213" i="10"/>
  <c r="V181" i="10"/>
  <c r="V241" i="10"/>
  <c r="V156" i="10"/>
  <c r="V264" i="10"/>
  <c r="V351" i="18"/>
  <c r="DB351" i="18" s="1"/>
  <c r="V350" i="18"/>
  <c r="DB350" i="18" s="1"/>
  <c r="V346" i="18"/>
  <c r="DB346" i="18" s="1"/>
  <c r="V342" i="18"/>
  <c r="DB342" i="18" s="1"/>
  <c r="V338" i="18"/>
  <c r="DB338" i="18" s="1"/>
  <c r="V348" i="18"/>
  <c r="DB348" i="18" s="1"/>
  <c r="V336" i="18"/>
  <c r="DB336" i="18" s="1"/>
  <c r="V345" i="18"/>
  <c r="DB345" i="18" s="1"/>
  <c r="V339" i="18"/>
  <c r="DB339" i="18" s="1"/>
  <c r="V334" i="18"/>
  <c r="DB334" i="18" s="1"/>
  <c r="V333" i="18"/>
  <c r="DB333" i="18" s="1"/>
  <c r="V332" i="18"/>
  <c r="DB332" i="18" s="1"/>
  <c r="V330" i="18"/>
  <c r="DB330" i="18" s="1"/>
  <c r="V335" i="18"/>
  <c r="DB335" i="18" s="1"/>
  <c r="V329" i="18"/>
  <c r="DB329" i="18" s="1"/>
  <c r="V349" i="18"/>
  <c r="DB349" i="18" s="1"/>
  <c r="V326" i="18"/>
  <c r="DB326" i="18" s="1"/>
  <c r="V323" i="18"/>
  <c r="DB323" i="18" s="1"/>
  <c r="V322" i="18"/>
  <c r="DB322" i="18" s="1"/>
  <c r="V319" i="18"/>
  <c r="DB319" i="18" s="1"/>
  <c r="V352" i="18"/>
  <c r="DB352" i="18" s="1"/>
  <c r="V314" i="18"/>
  <c r="DB314" i="18" s="1"/>
  <c r="V302" i="18"/>
  <c r="DB302" i="18" s="1"/>
  <c r="V320" i="18"/>
  <c r="DB320" i="18" s="1"/>
  <c r="V303" i="18"/>
  <c r="DB303" i="18" s="1"/>
  <c r="V301" i="18"/>
  <c r="DB301" i="18" s="1"/>
  <c r="V300" i="18"/>
  <c r="DB300" i="18" s="1"/>
  <c r="V318" i="18"/>
  <c r="DB318" i="18" s="1"/>
  <c r="V317" i="18"/>
  <c r="DB317" i="18" s="1"/>
  <c r="V313" i="18"/>
  <c r="DB313" i="18" s="1"/>
  <c r="V316" i="18"/>
  <c r="DB316" i="18" s="1"/>
  <c r="V307" i="18"/>
  <c r="DB307" i="18" s="1"/>
  <c r="V304" i="18"/>
  <c r="DB304" i="18" s="1"/>
  <c r="V297" i="18"/>
  <c r="DB297" i="18" s="1"/>
  <c r="V298" i="18"/>
  <c r="DB298" i="18" s="1"/>
  <c r="V294" i="18"/>
  <c r="DB294" i="18" s="1"/>
  <c r="V310" i="18"/>
  <c r="DB310" i="18" s="1"/>
  <c r="V306" i="18"/>
  <c r="DB306" i="18" s="1"/>
  <c r="V291" i="18"/>
  <c r="DB291" i="18" s="1"/>
  <c r="V285" i="18"/>
  <c r="DB285" i="18" s="1"/>
  <c r="V274" i="18"/>
  <c r="DB274" i="18" s="1"/>
  <c r="V265" i="18"/>
  <c r="DB265" i="18" s="1"/>
  <c r="V288" i="18"/>
  <c r="DB288" i="18" s="1"/>
  <c r="V278" i="18"/>
  <c r="DB278" i="18" s="1"/>
  <c r="V272" i="18"/>
  <c r="DB272" i="18" s="1"/>
  <c r="V286" i="18"/>
  <c r="DB286" i="18" s="1"/>
  <c r="V282" i="18"/>
  <c r="DB282" i="18" s="1"/>
  <c r="V287" i="18"/>
  <c r="DB287" i="18" s="1"/>
  <c r="V269" i="18"/>
  <c r="DB269" i="18" s="1"/>
  <c r="V270" i="18"/>
  <c r="DB270" i="18" s="1"/>
  <c r="V290" i="18"/>
  <c r="DB290" i="18" s="1"/>
  <c r="V275" i="18"/>
  <c r="DB275" i="18" s="1"/>
  <c r="V271" i="18"/>
  <c r="DB271" i="18" s="1"/>
  <c r="V284" i="18"/>
  <c r="DB284" i="18" s="1"/>
  <c r="V281" i="18"/>
  <c r="DB281" i="18" s="1"/>
  <c r="V258" i="18"/>
  <c r="DB258" i="18" s="1"/>
  <c r="V250" i="18"/>
  <c r="DB250" i="18" s="1"/>
  <c r="V243" i="18"/>
  <c r="DB243" i="18" s="1"/>
  <c r="V266" i="18"/>
  <c r="DB266" i="18" s="1"/>
  <c r="V252" i="18"/>
  <c r="DB252" i="18" s="1"/>
  <c r="V242" i="18"/>
  <c r="DB242" i="18" s="1"/>
  <c r="V239" i="18"/>
  <c r="DB239" i="18" s="1"/>
  <c r="V262" i="18"/>
  <c r="DB262" i="18" s="1"/>
  <c r="V255" i="18"/>
  <c r="DB255" i="18" s="1"/>
  <c r="V259" i="18"/>
  <c r="DB259" i="18" s="1"/>
  <c r="V256" i="18"/>
  <c r="DB256" i="18" s="1"/>
  <c r="V253" i="18"/>
  <c r="DB253" i="18" s="1"/>
  <c r="V236" i="18"/>
  <c r="DB236" i="18" s="1"/>
  <c r="V234" i="18"/>
  <c r="DB234" i="18" s="1"/>
  <c r="V246" i="18"/>
  <c r="DB246" i="18" s="1"/>
  <c r="V254" i="18"/>
  <c r="DB254" i="18" s="1"/>
  <c r="V240" i="18"/>
  <c r="DB240" i="18" s="1"/>
  <c r="V268" i="18"/>
  <c r="DB268" i="18" s="1"/>
  <c r="V233" i="18"/>
  <c r="DB233" i="18" s="1"/>
  <c r="V249" i="18"/>
  <c r="DB249" i="18" s="1"/>
  <c r="V238" i="18"/>
  <c r="DB238" i="18" s="1"/>
  <c r="V202" i="18"/>
  <c r="DB202" i="18" s="1"/>
  <c r="V221" i="18"/>
  <c r="DB221" i="18" s="1"/>
  <c r="V214" i="18"/>
  <c r="DB214" i="18" s="1"/>
  <c r="V209" i="18"/>
  <c r="DB209" i="18" s="1"/>
  <c r="V193" i="18"/>
  <c r="DB193" i="18" s="1"/>
  <c r="V224" i="18"/>
  <c r="DB224" i="18" s="1"/>
  <c r="V198" i="18"/>
  <c r="DB198" i="18" s="1"/>
  <c r="V227" i="18"/>
  <c r="DB227" i="18" s="1"/>
  <c r="V217" i="18"/>
  <c r="DB217" i="18" s="1"/>
  <c r="V205" i="18"/>
  <c r="DB205" i="18" s="1"/>
  <c r="V226" i="18"/>
  <c r="DB226" i="18" s="1"/>
  <c r="V222" i="18"/>
  <c r="DB222" i="18" s="1"/>
  <c r="V210" i="18"/>
  <c r="DB210" i="18" s="1"/>
  <c r="V237" i="18"/>
  <c r="DB237" i="18" s="1"/>
  <c r="V201" i="18"/>
  <c r="DB201" i="18" s="1"/>
  <c r="V230" i="18"/>
  <c r="DB230" i="18" s="1"/>
  <c r="V218" i="18"/>
  <c r="DB218" i="18" s="1"/>
  <c r="V213" i="18"/>
  <c r="DB213" i="18" s="1"/>
  <c r="V206" i="18"/>
  <c r="DB206" i="18" s="1"/>
  <c r="V190" i="18"/>
  <c r="DB190" i="18" s="1"/>
  <c r="V185" i="18"/>
  <c r="DB185" i="18" s="1"/>
  <c r="V178" i="18"/>
  <c r="DB178" i="18" s="1"/>
  <c r="V150" i="18"/>
  <c r="DB150" i="18" s="1"/>
  <c r="V169" i="18"/>
  <c r="DB169" i="18" s="1"/>
  <c r="V162" i="18"/>
  <c r="DB162" i="18" s="1"/>
  <c r="V157" i="18"/>
  <c r="DB157" i="18" s="1"/>
  <c r="V174" i="18"/>
  <c r="DB174" i="18" s="1"/>
  <c r="V146" i="18"/>
  <c r="DB146" i="18" s="1"/>
  <c r="V194" i="18"/>
  <c r="DB194" i="18" s="1"/>
  <c r="V186" i="18"/>
  <c r="DB186" i="18" s="1"/>
  <c r="V181" i="18"/>
  <c r="DB181" i="18" s="1"/>
  <c r="V153" i="18"/>
  <c r="DB153" i="18" s="1"/>
  <c r="V170" i="18"/>
  <c r="DB170" i="18" s="1"/>
  <c r="V165" i="18"/>
  <c r="DB165" i="18" s="1"/>
  <c r="V158" i="18"/>
  <c r="DB158" i="18" s="1"/>
  <c r="V177" i="18"/>
  <c r="DB177" i="18" s="1"/>
  <c r="V149" i="18"/>
  <c r="DB149" i="18" s="1"/>
  <c r="V197" i="18"/>
  <c r="DB197" i="18" s="1"/>
  <c r="V189" i="18"/>
  <c r="DB189" i="18" s="1"/>
  <c r="V182" i="18"/>
  <c r="DB182" i="18" s="1"/>
  <c r="V161" i="18"/>
  <c r="DB161" i="18" s="1"/>
  <c r="V154" i="18"/>
  <c r="DB154" i="18" s="1"/>
  <c r="V173" i="18"/>
  <c r="DB173" i="18" s="1"/>
  <c r="V166" i="18"/>
  <c r="DB166" i="18" s="1"/>
  <c r="V137" i="18"/>
  <c r="DB137" i="18" s="1"/>
  <c r="V114" i="18"/>
  <c r="DB114" i="18" s="1"/>
  <c r="V142" i="18"/>
  <c r="DB142" i="18" s="1"/>
  <c r="V126" i="18"/>
  <c r="DB126" i="18" s="1"/>
  <c r="V121" i="18"/>
  <c r="DB121" i="18" s="1"/>
  <c r="V105" i="18"/>
  <c r="DB105" i="18" s="1"/>
  <c r="V133" i="18"/>
  <c r="DB133" i="18" s="1"/>
  <c r="V110" i="18"/>
  <c r="DB110" i="18" s="1"/>
  <c r="V145" i="18"/>
  <c r="DB145" i="18" s="1"/>
  <c r="V138" i="18"/>
  <c r="DB138" i="18" s="1"/>
  <c r="V117" i="18"/>
  <c r="DB117" i="18" s="1"/>
  <c r="V101" i="18"/>
  <c r="DB101" i="18" s="1"/>
  <c r="V129" i="18"/>
  <c r="DB129" i="18" s="1"/>
  <c r="V122" i="18"/>
  <c r="DB122" i="18" s="1"/>
  <c r="V106" i="18"/>
  <c r="DB106" i="18" s="1"/>
  <c r="V134" i="18"/>
  <c r="DB134" i="18" s="1"/>
  <c r="V113" i="18"/>
  <c r="DB113" i="18" s="1"/>
  <c r="V141" i="18"/>
  <c r="DB141" i="18" s="1"/>
  <c r="V125" i="18"/>
  <c r="DB125" i="18" s="1"/>
  <c r="V118" i="18"/>
  <c r="DB118" i="18" s="1"/>
  <c r="V102" i="18"/>
  <c r="DB102" i="18" s="1"/>
  <c r="V130" i="18"/>
  <c r="DB130" i="18" s="1"/>
  <c r="V109" i="18"/>
  <c r="DB109" i="18" s="1"/>
  <c r="V86" i="18"/>
  <c r="DB86" i="18" s="1"/>
  <c r="V81" i="18"/>
  <c r="DB81" i="18" s="1"/>
  <c r="V65" i="18"/>
  <c r="DB65" i="18" s="1"/>
  <c r="V58" i="18"/>
  <c r="DB58" i="18" s="1"/>
  <c r="V94" i="18"/>
  <c r="DB94" i="18" s="1"/>
  <c r="V89" i="18"/>
  <c r="DB89" i="18" s="1"/>
  <c r="V77" i="18"/>
  <c r="DB77" i="18" s="1"/>
  <c r="V70" i="18"/>
  <c r="DB70" i="18" s="1"/>
  <c r="V82" i="18"/>
  <c r="DB82" i="18" s="1"/>
  <c r="V61" i="18"/>
  <c r="DB61" i="18" s="1"/>
  <c r="V97" i="18"/>
  <c r="DB97" i="18" s="1"/>
  <c r="V73" i="18"/>
  <c r="DB73" i="18" s="1"/>
  <c r="V66" i="18"/>
  <c r="DB66" i="18" s="1"/>
  <c r="V54" i="18"/>
  <c r="DB54" i="18" s="1"/>
  <c r="V90" i="18"/>
  <c r="DB90" i="18" s="1"/>
  <c r="V85" i="18"/>
  <c r="DB85" i="18" s="1"/>
  <c r="V78" i="18"/>
  <c r="DB78" i="18" s="1"/>
  <c r="V62" i="18"/>
  <c r="DB62" i="18" s="1"/>
  <c r="V57" i="18"/>
  <c r="DB57" i="18" s="1"/>
  <c r="V98" i="18"/>
  <c r="DB98" i="18" s="1"/>
  <c r="V93" i="18"/>
  <c r="DB93" i="18" s="1"/>
  <c r="V74" i="18"/>
  <c r="DB74" i="18" s="1"/>
  <c r="V69" i="18"/>
  <c r="DB69" i="18" s="1"/>
  <c r="V53" i="18"/>
  <c r="DB53" i="18" s="1"/>
  <c r="V45" i="18"/>
  <c r="DB45" i="18" s="1"/>
  <c r="V33" i="18"/>
  <c r="DB33" i="18" s="1"/>
  <c r="V18" i="18"/>
  <c r="DB18" i="18" s="1"/>
  <c r="V46" i="18"/>
  <c r="DB46" i="18" s="1"/>
  <c r="V38" i="18"/>
  <c r="DB38" i="18" s="1"/>
  <c r="V21" i="18"/>
  <c r="DB21" i="18" s="1"/>
  <c r="V14" i="18"/>
  <c r="DB14" i="18" s="1"/>
  <c r="V49" i="18"/>
  <c r="DB49" i="18" s="1"/>
  <c r="V41" i="18"/>
  <c r="DB41" i="18" s="1"/>
  <c r="V34" i="18"/>
  <c r="DB34" i="18" s="1"/>
  <c r="V10" i="18"/>
  <c r="DB10" i="18" s="1"/>
  <c r="V17" i="18"/>
  <c r="DB17" i="18" s="1"/>
  <c r="V50" i="18"/>
  <c r="DB50" i="18" s="1"/>
  <c r="V42" i="18"/>
  <c r="DB42" i="18" s="1"/>
  <c r="V37" i="18"/>
  <c r="DB37" i="18" s="1"/>
  <c r="V30" i="18"/>
  <c r="DB30" i="18" s="1"/>
  <c r="V25" i="18"/>
  <c r="DB25" i="18" s="1"/>
  <c r="V29" i="18"/>
  <c r="DB29" i="18" s="1"/>
  <c r="V9" i="18"/>
  <c r="DB9" i="18" s="1"/>
  <c r="V6" i="18"/>
  <c r="DB6" i="18" s="1"/>
  <c r="V26" i="18"/>
  <c r="DB26" i="18" s="1"/>
  <c r="V22" i="18"/>
  <c r="DB22" i="18" s="1"/>
  <c r="V13" i="18"/>
  <c r="DB13" i="18" s="1"/>
  <c r="V225" i="18"/>
  <c r="DB225" i="18" s="1"/>
  <c r="V247" i="18"/>
  <c r="DB247" i="18" s="1"/>
  <c r="V324" i="18"/>
  <c r="DB324" i="18" s="1"/>
  <c r="V7" i="18"/>
  <c r="DB7" i="18" s="1"/>
  <c r="V15" i="18"/>
  <c r="DB15" i="18" s="1"/>
  <c r="V23" i="18"/>
  <c r="DB23" i="18" s="1"/>
  <c r="V31" i="18"/>
  <c r="DB31" i="18" s="1"/>
  <c r="V39" i="18"/>
  <c r="DB39" i="18" s="1"/>
  <c r="V47" i="18"/>
  <c r="DB47" i="18" s="1"/>
  <c r="V55" i="18"/>
  <c r="DB55" i="18" s="1"/>
  <c r="V63" i="18"/>
  <c r="DB63" i="18" s="1"/>
  <c r="V71" i="18"/>
  <c r="DB71" i="18" s="1"/>
  <c r="V79" i="18"/>
  <c r="DB79" i="18" s="1"/>
  <c r="V87" i="18"/>
  <c r="DB87" i="18" s="1"/>
  <c r="V95" i="18"/>
  <c r="DB95" i="18" s="1"/>
  <c r="V103" i="18"/>
  <c r="DB103" i="18" s="1"/>
  <c r="V111" i="18"/>
  <c r="DB111" i="18" s="1"/>
  <c r="V119" i="18"/>
  <c r="DB119" i="18" s="1"/>
  <c r="V127" i="18"/>
  <c r="DB127" i="18" s="1"/>
  <c r="V135" i="18"/>
  <c r="DB135" i="18" s="1"/>
  <c r="V143" i="18"/>
  <c r="DB143" i="18" s="1"/>
  <c r="V151" i="18"/>
  <c r="DB151" i="18" s="1"/>
  <c r="V159" i="18"/>
  <c r="DB159" i="18" s="1"/>
  <c r="V167" i="18"/>
  <c r="DB167" i="18" s="1"/>
  <c r="V175" i="18"/>
  <c r="DB175" i="18" s="1"/>
  <c r="V183" i="18"/>
  <c r="DB183" i="18" s="1"/>
  <c r="V191" i="18"/>
  <c r="DB191" i="18" s="1"/>
  <c r="V199" i="18"/>
  <c r="DB199" i="18" s="1"/>
  <c r="V207" i="18"/>
  <c r="DB207" i="18" s="1"/>
  <c r="V215" i="18"/>
  <c r="DB215" i="18" s="1"/>
  <c r="V223" i="18"/>
  <c r="DB223" i="18" s="1"/>
  <c r="V325" i="18"/>
  <c r="DB325" i="18" s="1"/>
  <c r="V20" i="18"/>
  <c r="DB20" i="18" s="1"/>
  <c r="V36" i="18"/>
  <c r="DB36" i="18" s="1"/>
  <c r="V52" i="18"/>
  <c r="DB52" i="18" s="1"/>
  <c r="V68" i="18"/>
  <c r="DB68" i="18" s="1"/>
  <c r="V84" i="18"/>
  <c r="DB84" i="18" s="1"/>
  <c r="V100" i="18"/>
  <c r="DB100" i="18" s="1"/>
  <c r="V116" i="18"/>
  <c r="DB116" i="18" s="1"/>
  <c r="V132" i="18"/>
  <c r="DB132" i="18" s="1"/>
  <c r="V148" i="18"/>
  <c r="DB148" i="18" s="1"/>
  <c r="V164" i="18"/>
  <c r="DB164" i="18" s="1"/>
  <c r="V180" i="18"/>
  <c r="DB180" i="18" s="1"/>
  <c r="V196" i="18"/>
  <c r="DB196" i="18" s="1"/>
  <c r="V212" i="18"/>
  <c r="DB212" i="18" s="1"/>
  <c r="V241" i="18"/>
  <c r="DB241" i="18" s="1"/>
  <c r="V311" i="18"/>
  <c r="DB311" i="18" s="1"/>
  <c r="V353" i="18"/>
  <c r="DB353" i="18" s="1"/>
  <c r="V229" i="18"/>
  <c r="DB229" i="18" s="1"/>
  <c r="V264" i="18"/>
  <c r="DB264" i="18" s="1"/>
  <c r="V312" i="18"/>
  <c r="DB312" i="18" s="1"/>
  <c r="V347" i="18"/>
  <c r="DB347" i="18" s="1"/>
  <c r="V263" i="18"/>
  <c r="DB263" i="18" s="1"/>
  <c r="V276" i="18"/>
  <c r="DB276" i="18" s="1"/>
  <c r="V305" i="18"/>
  <c r="DB305" i="18" s="1"/>
  <c r="V251" i="18"/>
  <c r="DB251" i="18" s="1"/>
  <c r="V293" i="18"/>
  <c r="DB293" i="18" s="1"/>
  <c r="V8" i="18"/>
  <c r="DB8" i="18" s="1"/>
  <c r="V24" i="18"/>
  <c r="DB24" i="18" s="1"/>
  <c r="V40" i="18"/>
  <c r="DB40" i="18" s="1"/>
  <c r="V56" i="18"/>
  <c r="DB56" i="18" s="1"/>
  <c r="V72" i="18"/>
  <c r="DB72" i="18" s="1"/>
  <c r="V88" i="18"/>
  <c r="DB88" i="18" s="1"/>
  <c r="V104" i="18"/>
  <c r="DB104" i="18" s="1"/>
  <c r="V120" i="18"/>
  <c r="DB120" i="18" s="1"/>
  <c r="V136" i="18"/>
  <c r="DB136" i="18" s="1"/>
  <c r="V152" i="18"/>
  <c r="DB152" i="18" s="1"/>
  <c r="V168" i="18"/>
  <c r="DB168" i="18" s="1"/>
  <c r="V184" i="18"/>
  <c r="DB184" i="18" s="1"/>
  <c r="V200" i="18"/>
  <c r="DB200" i="18" s="1"/>
  <c r="V216" i="18"/>
  <c r="DB216" i="18" s="1"/>
  <c r="V257" i="18"/>
  <c r="DB257" i="18" s="1"/>
  <c r="V292" i="18"/>
  <c r="DB292" i="18" s="1"/>
  <c r="V327" i="18"/>
  <c r="DB327" i="18" s="1"/>
  <c r="V340" i="18"/>
  <c r="DB340" i="18" s="1"/>
  <c r="V245" i="18"/>
  <c r="DB245" i="18" s="1"/>
  <c r="V267" i="18"/>
  <c r="DB267" i="18" s="1"/>
  <c r="V280" i="18"/>
  <c r="DB280" i="18" s="1"/>
  <c r="V331" i="18"/>
  <c r="DB331" i="18" s="1"/>
  <c r="V341" i="18"/>
  <c r="DB341" i="18" s="1"/>
  <c r="V228" i="18"/>
  <c r="DB228" i="18" s="1"/>
  <c r="V321" i="18"/>
  <c r="DB321" i="18" s="1"/>
  <c r="V11" i="18"/>
  <c r="DB11" i="18" s="1"/>
  <c r="V19" i="18"/>
  <c r="DB19" i="18" s="1"/>
  <c r="V27" i="18"/>
  <c r="DB27" i="18" s="1"/>
  <c r="V35" i="18"/>
  <c r="DB35" i="18" s="1"/>
  <c r="V43" i="18"/>
  <c r="DB43" i="18" s="1"/>
  <c r="V51" i="18"/>
  <c r="DB51" i="18" s="1"/>
  <c r="V59" i="18"/>
  <c r="DB59" i="18" s="1"/>
  <c r="V67" i="18"/>
  <c r="DB67" i="18" s="1"/>
  <c r="V75" i="18"/>
  <c r="DB75" i="18" s="1"/>
  <c r="V83" i="18"/>
  <c r="DB83" i="18" s="1"/>
  <c r="V91" i="18"/>
  <c r="DB91" i="18" s="1"/>
  <c r="V99" i="18"/>
  <c r="DB99" i="18" s="1"/>
  <c r="V107" i="18"/>
  <c r="DB107" i="18" s="1"/>
  <c r="V115" i="18"/>
  <c r="DB115" i="18" s="1"/>
  <c r="V123" i="18"/>
  <c r="DB123" i="18" s="1"/>
  <c r="V131" i="18"/>
  <c r="DB131" i="18" s="1"/>
  <c r="V139" i="18"/>
  <c r="DB139" i="18" s="1"/>
  <c r="V147" i="18"/>
  <c r="DB147" i="18" s="1"/>
  <c r="V155" i="18"/>
  <c r="DB155" i="18" s="1"/>
  <c r="V163" i="18"/>
  <c r="DB163" i="18" s="1"/>
  <c r="V171" i="18"/>
  <c r="DB171" i="18" s="1"/>
  <c r="V179" i="18"/>
  <c r="DB179" i="18" s="1"/>
  <c r="V187" i="18"/>
  <c r="DB187" i="18" s="1"/>
  <c r="V195" i="18"/>
  <c r="DB195" i="18" s="1"/>
  <c r="V203" i="18"/>
  <c r="DB203" i="18" s="1"/>
  <c r="V211" i="18"/>
  <c r="DB211" i="18" s="1"/>
  <c r="V219" i="18"/>
  <c r="DB219" i="18" s="1"/>
  <c r="V315" i="18"/>
  <c r="DB315" i="18" s="1"/>
  <c r="V328" i="18"/>
  <c r="DB328" i="18" s="1"/>
  <c r="V12" i="18"/>
  <c r="DB12" i="18" s="1"/>
  <c r="V28" i="18"/>
  <c r="DB28" i="18" s="1"/>
  <c r="V44" i="18"/>
  <c r="DB44" i="18" s="1"/>
  <c r="V60" i="18"/>
  <c r="DB60" i="18" s="1"/>
  <c r="V76" i="18"/>
  <c r="DB76" i="18" s="1"/>
  <c r="V92" i="18"/>
  <c r="DB92" i="18" s="1"/>
  <c r="V108" i="18"/>
  <c r="DB108" i="18" s="1"/>
  <c r="V124" i="18"/>
  <c r="DB124" i="18" s="1"/>
  <c r="V140" i="18"/>
  <c r="DB140" i="18" s="1"/>
  <c r="V156" i="18"/>
  <c r="DB156" i="18" s="1"/>
  <c r="V172" i="18"/>
  <c r="DB172" i="18" s="1"/>
  <c r="V188" i="18"/>
  <c r="DB188" i="18" s="1"/>
  <c r="V204" i="18"/>
  <c r="DB204" i="18" s="1"/>
  <c r="V220" i="18"/>
  <c r="DB220" i="18" s="1"/>
  <c r="V244" i="18"/>
  <c r="DB244" i="18" s="1"/>
  <c r="V279" i="18"/>
  <c r="DB279" i="18" s="1"/>
  <c r="V232" i="18"/>
  <c r="DB232" i="18" s="1"/>
  <c r="V261" i="18"/>
  <c r="DB261" i="18" s="1"/>
  <c r="V299" i="18"/>
  <c r="DB299" i="18" s="1"/>
  <c r="V309" i="18"/>
  <c r="DB309" i="18" s="1"/>
  <c r="V273" i="18"/>
  <c r="DB273" i="18" s="1"/>
  <c r="V295" i="18"/>
  <c r="DB295" i="18" s="1"/>
  <c r="V308" i="18"/>
  <c r="DB308" i="18" s="1"/>
  <c r="V343" i="18"/>
  <c r="DB343" i="18" s="1"/>
  <c r="V283" i="18"/>
  <c r="DB283" i="18" s="1"/>
  <c r="V296" i="18"/>
  <c r="DB296" i="18" s="1"/>
  <c r="V16" i="18"/>
  <c r="DB16" i="18" s="1"/>
  <c r="V32" i="18"/>
  <c r="DB32" i="18" s="1"/>
  <c r="V48" i="18"/>
  <c r="DB48" i="18" s="1"/>
  <c r="V64" i="18"/>
  <c r="DB64" i="18" s="1"/>
  <c r="V80" i="18"/>
  <c r="DB80" i="18" s="1"/>
  <c r="V96" i="18"/>
  <c r="DB96" i="18" s="1"/>
  <c r="V112" i="18"/>
  <c r="DB112" i="18" s="1"/>
  <c r="V128" i="18"/>
  <c r="DB128" i="18" s="1"/>
  <c r="V144" i="18"/>
  <c r="DB144" i="18" s="1"/>
  <c r="V160" i="18"/>
  <c r="DB160" i="18" s="1"/>
  <c r="V176" i="18"/>
  <c r="DB176" i="18" s="1"/>
  <c r="V192" i="18"/>
  <c r="DB192" i="18" s="1"/>
  <c r="V208" i="18"/>
  <c r="DB208" i="18" s="1"/>
  <c r="V231" i="18"/>
  <c r="DB231" i="18" s="1"/>
  <c r="V260" i="18"/>
  <c r="DB260" i="18" s="1"/>
  <c r="V289" i="18"/>
  <c r="DB289" i="18" s="1"/>
  <c r="V337" i="18"/>
  <c r="DB337" i="18" s="1"/>
  <c r="V235" i="18"/>
  <c r="DB235" i="18" s="1"/>
  <c r="V248" i="18"/>
  <c r="DB248" i="18" s="1"/>
  <c r="V277" i="18"/>
  <c r="DB277" i="18" s="1"/>
  <c r="V344" i="18"/>
  <c r="DB344" i="18" s="1"/>
  <c r="AB349" i="18"/>
  <c r="DH349" i="18" s="1"/>
  <c r="AB350" i="18"/>
  <c r="DH350" i="18" s="1"/>
  <c r="AB346" i="18"/>
  <c r="DH346" i="18" s="1"/>
  <c r="AB342" i="18"/>
  <c r="DH342" i="18" s="1"/>
  <c r="AB333" i="18"/>
  <c r="DH333" i="18" s="1"/>
  <c r="AB326" i="18"/>
  <c r="DH326" i="18" s="1"/>
  <c r="AB339" i="18"/>
  <c r="DH339" i="18" s="1"/>
  <c r="AB352" i="18"/>
  <c r="DH352" i="18" s="1"/>
  <c r="AB348" i="18"/>
  <c r="DH348" i="18" s="1"/>
  <c r="AB338" i="18"/>
  <c r="DH338" i="18" s="1"/>
  <c r="AB334" i="18"/>
  <c r="DH334" i="18" s="1"/>
  <c r="AB330" i="18"/>
  <c r="DH330" i="18" s="1"/>
  <c r="AB332" i="18"/>
  <c r="DH332" i="18" s="1"/>
  <c r="AB320" i="18"/>
  <c r="DH320" i="18" s="1"/>
  <c r="AB315" i="18"/>
  <c r="DH315" i="18" s="1"/>
  <c r="AB318" i="18"/>
  <c r="DH318" i="18" s="1"/>
  <c r="AB331" i="18"/>
  <c r="DH331" i="18" s="1"/>
  <c r="AB322" i="18"/>
  <c r="DH322" i="18" s="1"/>
  <c r="AB317" i="18"/>
  <c r="DH317" i="18" s="1"/>
  <c r="AB336" i="18"/>
  <c r="DH336" i="18" s="1"/>
  <c r="AB314" i="18"/>
  <c r="DH314" i="18" s="1"/>
  <c r="AB300" i="18"/>
  <c r="DH300" i="18" s="1"/>
  <c r="AB298" i="18"/>
  <c r="DH298" i="18" s="1"/>
  <c r="AB302" i="18"/>
  <c r="DH302" i="18" s="1"/>
  <c r="AB313" i="18"/>
  <c r="DH313" i="18" s="1"/>
  <c r="AB301" i="18"/>
  <c r="DH301" i="18" s="1"/>
  <c r="AB306" i="18"/>
  <c r="DH306" i="18" s="1"/>
  <c r="AB310" i="18"/>
  <c r="DH310" i="18" s="1"/>
  <c r="AB294" i="18"/>
  <c r="DH294" i="18" s="1"/>
  <c r="AB304" i="18"/>
  <c r="DH304" i="18" s="1"/>
  <c r="AB286" i="18"/>
  <c r="DH286" i="18" s="1"/>
  <c r="AB282" i="18"/>
  <c r="DH282" i="18" s="1"/>
  <c r="AB288" i="18"/>
  <c r="DH288" i="18" s="1"/>
  <c r="AB270" i="18"/>
  <c r="DH270" i="18" s="1"/>
  <c r="AB266" i="18"/>
  <c r="DH266" i="18" s="1"/>
  <c r="AB283" i="18"/>
  <c r="DH283" i="18" s="1"/>
  <c r="AB269" i="18"/>
  <c r="DH269" i="18" s="1"/>
  <c r="AB290" i="18"/>
  <c r="DH290" i="18" s="1"/>
  <c r="AB274" i="18"/>
  <c r="DH274" i="18" s="1"/>
  <c r="AB258" i="18"/>
  <c r="DH258" i="18" s="1"/>
  <c r="AB285" i="18"/>
  <c r="DH285" i="18" s="1"/>
  <c r="AB265" i="18"/>
  <c r="DH265" i="18" s="1"/>
  <c r="AB281" i="18"/>
  <c r="DH281" i="18" s="1"/>
  <c r="AB278" i="18"/>
  <c r="DH278" i="18" s="1"/>
  <c r="AB272" i="18"/>
  <c r="DH272" i="18" s="1"/>
  <c r="AB299" i="18"/>
  <c r="DH299" i="18" s="1"/>
  <c r="AB256" i="18"/>
  <c r="DH256" i="18" s="1"/>
  <c r="AB246" i="18"/>
  <c r="DH246" i="18" s="1"/>
  <c r="AB254" i="18"/>
  <c r="DH254" i="18" s="1"/>
  <c r="AB253" i="18"/>
  <c r="DH253" i="18" s="1"/>
  <c r="AB251" i="18"/>
  <c r="DH251" i="18" s="1"/>
  <c r="AB240" i="18"/>
  <c r="DH240" i="18" s="1"/>
  <c r="AB233" i="18"/>
  <c r="DH233" i="18" s="1"/>
  <c r="AB267" i="18"/>
  <c r="DH267" i="18" s="1"/>
  <c r="AB238" i="18"/>
  <c r="DH238" i="18" s="1"/>
  <c r="AB250" i="18"/>
  <c r="DH250" i="18" s="1"/>
  <c r="AB249" i="18"/>
  <c r="DH249" i="18" s="1"/>
  <c r="AB242" i="18"/>
  <c r="DH242" i="18" s="1"/>
  <c r="AB262" i="18"/>
  <c r="DH262" i="18" s="1"/>
  <c r="AB237" i="18"/>
  <c r="DH237" i="18" s="1"/>
  <c r="AB234" i="18"/>
  <c r="DH234" i="18" s="1"/>
  <c r="AB235" i="18"/>
  <c r="DH235" i="18" s="1"/>
  <c r="AB230" i="18"/>
  <c r="DH230" i="18" s="1"/>
  <c r="AB226" i="18"/>
  <c r="DH226" i="18" s="1"/>
  <c r="AB222" i="18"/>
  <c r="DH222" i="18" s="1"/>
  <c r="AB217" i="18"/>
  <c r="DH217" i="18" s="1"/>
  <c r="AB205" i="18"/>
  <c r="DH205" i="18" s="1"/>
  <c r="AB210" i="18"/>
  <c r="DH210" i="18" s="1"/>
  <c r="AB201" i="18"/>
  <c r="DH201" i="18" s="1"/>
  <c r="AB218" i="18"/>
  <c r="DH218" i="18" s="1"/>
  <c r="AB213" i="18"/>
  <c r="DH213" i="18" s="1"/>
  <c r="AB206" i="18"/>
  <c r="DH206" i="18" s="1"/>
  <c r="AB190" i="18"/>
  <c r="DH190" i="18" s="1"/>
  <c r="AB202" i="18"/>
  <c r="DH202" i="18" s="1"/>
  <c r="AB221" i="18"/>
  <c r="DH221" i="18" s="1"/>
  <c r="AB214" i="18"/>
  <c r="DH214" i="18" s="1"/>
  <c r="AB209" i="18"/>
  <c r="DH209" i="18" s="1"/>
  <c r="AB193" i="18"/>
  <c r="DH193" i="18" s="1"/>
  <c r="AB224" i="18"/>
  <c r="DH224" i="18" s="1"/>
  <c r="AB198" i="18"/>
  <c r="DH198" i="18" s="1"/>
  <c r="AB170" i="18"/>
  <c r="DH170" i="18" s="1"/>
  <c r="AB165" i="18"/>
  <c r="DH165" i="18" s="1"/>
  <c r="AB158" i="18"/>
  <c r="DH158" i="18" s="1"/>
  <c r="AB194" i="18"/>
  <c r="DH194" i="18" s="1"/>
  <c r="AB177" i="18"/>
  <c r="DH177" i="18" s="1"/>
  <c r="AB149" i="18"/>
  <c r="DH149" i="18" s="1"/>
  <c r="AB182" i="18"/>
  <c r="DH182" i="18" s="1"/>
  <c r="AB161" i="18"/>
  <c r="DH161" i="18" s="1"/>
  <c r="AB154" i="18"/>
  <c r="DH154" i="18" s="1"/>
  <c r="AB173" i="18"/>
  <c r="DH173" i="18" s="1"/>
  <c r="AB166" i="18"/>
  <c r="DH166" i="18" s="1"/>
  <c r="AB189" i="18"/>
  <c r="DH189" i="18" s="1"/>
  <c r="AB185" i="18"/>
  <c r="DH185" i="18" s="1"/>
  <c r="AB178" i="18"/>
  <c r="DH178" i="18" s="1"/>
  <c r="AB150" i="18"/>
  <c r="DH150" i="18" s="1"/>
  <c r="AB197" i="18"/>
  <c r="DH197" i="18" s="1"/>
  <c r="AB169" i="18"/>
  <c r="DH169" i="18" s="1"/>
  <c r="AB162" i="18"/>
  <c r="DH162" i="18" s="1"/>
  <c r="AB157" i="18"/>
  <c r="DH157" i="18" s="1"/>
  <c r="AB174" i="18"/>
  <c r="DH174" i="18" s="1"/>
  <c r="AB146" i="18"/>
  <c r="DH146" i="18" s="1"/>
  <c r="AB186" i="18"/>
  <c r="DH186" i="18" s="1"/>
  <c r="AB181" i="18"/>
  <c r="DH181" i="18" s="1"/>
  <c r="AB153" i="18"/>
  <c r="DH153" i="18" s="1"/>
  <c r="AB129" i="18"/>
  <c r="DH129" i="18" s="1"/>
  <c r="AB122" i="18"/>
  <c r="DH122" i="18" s="1"/>
  <c r="AB106" i="18"/>
  <c r="DH106" i="18" s="1"/>
  <c r="AB134" i="18"/>
  <c r="DH134" i="18" s="1"/>
  <c r="AB113" i="18"/>
  <c r="DH113" i="18" s="1"/>
  <c r="AB141" i="18"/>
  <c r="DH141" i="18" s="1"/>
  <c r="AB125" i="18"/>
  <c r="DH125" i="18" s="1"/>
  <c r="AB118" i="18"/>
  <c r="DH118" i="18" s="1"/>
  <c r="AB102" i="18"/>
  <c r="DH102" i="18" s="1"/>
  <c r="AB130" i="18"/>
  <c r="DH130" i="18" s="1"/>
  <c r="AB109" i="18"/>
  <c r="DH109" i="18" s="1"/>
  <c r="AB137" i="18"/>
  <c r="DH137" i="18" s="1"/>
  <c r="AB114" i="18"/>
  <c r="DH114" i="18" s="1"/>
  <c r="AB142" i="18"/>
  <c r="DH142" i="18" s="1"/>
  <c r="AB126" i="18"/>
  <c r="DH126" i="18" s="1"/>
  <c r="AB121" i="18"/>
  <c r="DH121" i="18" s="1"/>
  <c r="AB105" i="18"/>
  <c r="DH105" i="18" s="1"/>
  <c r="AB133" i="18"/>
  <c r="DH133" i="18" s="1"/>
  <c r="AB110" i="18"/>
  <c r="DH110" i="18" s="1"/>
  <c r="AB145" i="18"/>
  <c r="DH145" i="18" s="1"/>
  <c r="AB138" i="18"/>
  <c r="DH138" i="18" s="1"/>
  <c r="AB117" i="18"/>
  <c r="DH117" i="18" s="1"/>
  <c r="AB101" i="18"/>
  <c r="DH101" i="18" s="1"/>
  <c r="AB97" i="18"/>
  <c r="DH97" i="18" s="1"/>
  <c r="AB73" i="18"/>
  <c r="DH73" i="18" s="1"/>
  <c r="AB66" i="18"/>
  <c r="DH66" i="18" s="1"/>
  <c r="AB54" i="18"/>
  <c r="DH54" i="18" s="1"/>
  <c r="AB90" i="18"/>
  <c r="DH90" i="18" s="1"/>
  <c r="AB85" i="18"/>
  <c r="DH85" i="18" s="1"/>
  <c r="AB78" i="18"/>
  <c r="DH78" i="18" s="1"/>
  <c r="AB62" i="18"/>
  <c r="DH62" i="18" s="1"/>
  <c r="AB57" i="18"/>
  <c r="DH57" i="18" s="1"/>
  <c r="AB98" i="18"/>
  <c r="DH98" i="18" s="1"/>
  <c r="AB93" i="18"/>
  <c r="DH93" i="18" s="1"/>
  <c r="AB74" i="18"/>
  <c r="DH74" i="18" s="1"/>
  <c r="AB69" i="18"/>
  <c r="DH69" i="18" s="1"/>
  <c r="AB86" i="18"/>
  <c r="DH86" i="18" s="1"/>
  <c r="AB81" i="18"/>
  <c r="DH81" i="18" s="1"/>
  <c r="AB65" i="18"/>
  <c r="DH65" i="18" s="1"/>
  <c r="AB58" i="18"/>
  <c r="DH58" i="18" s="1"/>
  <c r="AB53" i="18"/>
  <c r="DH53" i="18" s="1"/>
  <c r="AB94" i="18"/>
  <c r="DH94" i="18" s="1"/>
  <c r="AB89" i="18"/>
  <c r="DH89" i="18" s="1"/>
  <c r="AB77" i="18"/>
  <c r="DH77" i="18" s="1"/>
  <c r="AB70" i="18"/>
  <c r="DH70" i="18" s="1"/>
  <c r="AB82" i="18"/>
  <c r="DH82" i="18" s="1"/>
  <c r="AB61" i="18"/>
  <c r="DH61" i="18" s="1"/>
  <c r="AB49" i="18"/>
  <c r="DH49" i="18" s="1"/>
  <c r="AB10" i="18"/>
  <c r="DH10" i="18" s="1"/>
  <c r="AB50" i="18"/>
  <c r="DH50" i="18" s="1"/>
  <c r="AB42" i="18"/>
  <c r="DH42" i="18" s="1"/>
  <c r="AB37" i="18"/>
  <c r="DH37" i="18" s="1"/>
  <c r="AB30" i="18"/>
  <c r="DH30" i="18" s="1"/>
  <c r="AB25" i="18"/>
  <c r="DH25" i="18" s="1"/>
  <c r="AB45" i="18"/>
  <c r="DH45" i="18" s="1"/>
  <c r="AB33" i="18"/>
  <c r="DH33" i="18" s="1"/>
  <c r="AB18" i="18"/>
  <c r="DH18" i="18" s="1"/>
  <c r="AB46" i="18"/>
  <c r="DH46" i="18" s="1"/>
  <c r="AB38" i="18"/>
  <c r="DH38" i="18" s="1"/>
  <c r="AB26" i="18"/>
  <c r="DH26" i="18" s="1"/>
  <c r="AB21" i="18"/>
  <c r="DH21" i="18" s="1"/>
  <c r="AB14" i="18"/>
  <c r="DH14" i="18" s="1"/>
  <c r="AB29" i="18"/>
  <c r="DH29" i="18" s="1"/>
  <c r="AB9" i="18"/>
  <c r="DH9" i="18" s="1"/>
  <c r="AB17" i="18"/>
  <c r="DH17" i="18" s="1"/>
  <c r="AB22" i="18"/>
  <c r="DH22" i="18" s="1"/>
  <c r="AB13" i="18"/>
  <c r="DH13" i="18" s="1"/>
  <c r="AB41" i="18"/>
  <c r="DH41" i="18" s="1"/>
  <c r="AB34" i="18"/>
  <c r="DH34" i="18" s="1"/>
  <c r="AB6" i="18"/>
  <c r="DH6" i="18" s="1"/>
  <c r="AB261" i="18"/>
  <c r="DH261" i="18" s="1"/>
  <c r="AB312" i="18"/>
  <c r="DH312" i="18" s="1"/>
  <c r="AB252" i="18"/>
  <c r="DH252" i="18" s="1"/>
  <c r="AB291" i="18"/>
  <c r="DH291" i="18" s="1"/>
  <c r="AB307" i="18"/>
  <c r="DH307" i="18" s="1"/>
  <c r="AB311" i="18"/>
  <c r="DH311" i="18" s="1"/>
  <c r="AB327" i="18"/>
  <c r="DH327" i="18" s="1"/>
  <c r="AB15" i="18"/>
  <c r="DH15" i="18" s="1"/>
  <c r="AB31" i="18"/>
  <c r="DH31" i="18" s="1"/>
  <c r="AB47" i="18"/>
  <c r="DH47" i="18" s="1"/>
  <c r="AB63" i="18"/>
  <c r="DH63" i="18" s="1"/>
  <c r="AB79" i="18"/>
  <c r="DH79" i="18" s="1"/>
  <c r="AB95" i="18"/>
  <c r="DH95" i="18" s="1"/>
  <c r="AB111" i="18"/>
  <c r="DH111" i="18" s="1"/>
  <c r="AB127" i="18"/>
  <c r="DH127" i="18" s="1"/>
  <c r="AB143" i="18"/>
  <c r="DH143" i="18" s="1"/>
  <c r="AB159" i="18"/>
  <c r="DH159" i="18" s="1"/>
  <c r="AB175" i="18"/>
  <c r="DH175" i="18" s="1"/>
  <c r="AB191" i="18"/>
  <c r="DH191" i="18" s="1"/>
  <c r="AB207" i="18"/>
  <c r="DH207" i="18" s="1"/>
  <c r="AB223" i="18"/>
  <c r="DH223" i="18" s="1"/>
  <c r="AB309" i="18"/>
  <c r="DH309" i="18" s="1"/>
  <c r="AB341" i="18"/>
  <c r="DH341" i="18" s="1"/>
  <c r="AB264" i="18"/>
  <c r="DH264" i="18" s="1"/>
  <c r="AB329" i="18"/>
  <c r="DH329" i="18" s="1"/>
  <c r="AB323" i="18"/>
  <c r="DH323" i="18" s="1"/>
  <c r="AB289" i="18"/>
  <c r="DH289" i="18" s="1"/>
  <c r="AB343" i="18"/>
  <c r="DH343" i="18" s="1"/>
  <c r="AB229" i="18"/>
  <c r="DH229" i="18" s="1"/>
  <c r="AB328" i="18"/>
  <c r="DH328" i="18" s="1"/>
  <c r="AB12" i="18"/>
  <c r="DH12" i="18" s="1"/>
  <c r="AB20" i="18"/>
  <c r="DH20" i="18" s="1"/>
  <c r="AB28" i="18"/>
  <c r="DH28" i="18" s="1"/>
  <c r="AB36" i="18"/>
  <c r="DH36" i="18" s="1"/>
  <c r="AB44" i="18"/>
  <c r="DH44" i="18" s="1"/>
  <c r="AB52" i="18"/>
  <c r="DH52" i="18" s="1"/>
  <c r="AB60" i="18"/>
  <c r="DH60" i="18" s="1"/>
  <c r="AB68" i="18"/>
  <c r="DH68" i="18" s="1"/>
  <c r="AB76" i="18"/>
  <c r="DH76" i="18" s="1"/>
  <c r="AB84" i="18"/>
  <c r="DH84" i="18" s="1"/>
  <c r="AB92" i="18"/>
  <c r="DH92" i="18" s="1"/>
  <c r="AB100" i="18"/>
  <c r="DH100" i="18" s="1"/>
  <c r="AB108" i="18"/>
  <c r="DH108" i="18" s="1"/>
  <c r="AB116" i="18"/>
  <c r="DH116" i="18" s="1"/>
  <c r="AB124" i="18"/>
  <c r="DH124" i="18" s="1"/>
  <c r="AB132" i="18"/>
  <c r="DH132" i="18" s="1"/>
  <c r="AB140" i="18"/>
  <c r="DH140" i="18" s="1"/>
  <c r="AB148" i="18"/>
  <c r="DH148" i="18" s="1"/>
  <c r="AB156" i="18"/>
  <c r="DH156" i="18" s="1"/>
  <c r="AB164" i="18"/>
  <c r="DH164" i="18" s="1"/>
  <c r="AB172" i="18"/>
  <c r="DH172" i="18" s="1"/>
  <c r="AB180" i="18"/>
  <c r="DH180" i="18" s="1"/>
  <c r="AB188" i="18"/>
  <c r="DH188" i="18" s="1"/>
  <c r="AB196" i="18"/>
  <c r="DH196" i="18" s="1"/>
  <c r="AB204" i="18"/>
  <c r="DH204" i="18" s="1"/>
  <c r="AB212" i="18"/>
  <c r="DH212" i="18" s="1"/>
  <c r="AB220" i="18"/>
  <c r="DH220" i="18" s="1"/>
  <c r="AB287" i="18"/>
  <c r="DH287" i="18" s="1"/>
  <c r="AB351" i="18"/>
  <c r="DH351" i="18" s="1"/>
  <c r="AB268" i="18"/>
  <c r="DH268" i="18" s="1"/>
  <c r="AB243" i="18"/>
  <c r="DH243" i="18" s="1"/>
  <c r="AB275" i="18"/>
  <c r="DH275" i="18" s="1"/>
  <c r="AB279" i="18"/>
  <c r="DH279" i="18" s="1"/>
  <c r="AB321" i="18"/>
  <c r="DH321" i="18" s="1"/>
  <c r="AB353" i="18"/>
  <c r="DH353" i="18" s="1"/>
  <c r="AB228" i="18"/>
  <c r="DH228" i="18" s="1"/>
  <c r="AB260" i="18"/>
  <c r="DH260" i="18" s="1"/>
  <c r="AB292" i="18"/>
  <c r="DH292" i="18" s="1"/>
  <c r="AB324" i="18"/>
  <c r="DH324" i="18" s="1"/>
  <c r="AB11" i="18"/>
  <c r="DH11" i="18" s="1"/>
  <c r="AB27" i="18"/>
  <c r="DH27" i="18" s="1"/>
  <c r="AB43" i="18"/>
  <c r="DH43" i="18" s="1"/>
  <c r="AB59" i="18"/>
  <c r="DH59" i="18" s="1"/>
  <c r="AB75" i="18"/>
  <c r="DH75" i="18" s="1"/>
  <c r="AB91" i="18"/>
  <c r="DH91" i="18" s="1"/>
  <c r="AB107" i="18"/>
  <c r="DH107" i="18" s="1"/>
  <c r="AB123" i="18"/>
  <c r="DH123" i="18" s="1"/>
  <c r="AB139" i="18"/>
  <c r="DH139" i="18" s="1"/>
  <c r="AB155" i="18"/>
  <c r="DH155" i="18" s="1"/>
  <c r="AB171" i="18"/>
  <c r="DH171" i="18" s="1"/>
  <c r="AB187" i="18"/>
  <c r="DH187" i="18" s="1"/>
  <c r="AB203" i="18"/>
  <c r="DH203" i="18" s="1"/>
  <c r="AB219" i="18"/>
  <c r="DH219" i="18" s="1"/>
  <c r="AB277" i="18"/>
  <c r="DH277" i="18" s="1"/>
  <c r="AB347" i="18"/>
  <c r="DH347" i="18" s="1"/>
  <c r="AB239" i="18"/>
  <c r="DH239" i="18" s="1"/>
  <c r="AB345" i="18"/>
  <c r="DH345" i="18" s="1"/>
  <c r="AB316" i="18"/>
  <c r="DH316" i="18" s="1"/>
  <c r="AB257" i="18"/>
  <c r="DH257" i="18" s="1"/>
  <c r="AB325" i="18"/>
  <c r="DH325" i="18" s="1"/>
  <c r="AB280" i="18"/>
  <c r="DH280" i="18" s="1"/>
  <c r="AB255" i="18"/>
  <c r="DH255" i="18" s="1"/>
  <c r="AB271" i="18"/>
  <c r="DH271" i="18" s="1"/>
  <c r="AB303" i="18"/>
  <c r="DH303" i="18" s="1"/>
  <c r="AB227" i="18"/>
  <c r="DH227" i="18" s="1"/>
  <c r="AB241" i="18"/>
  <c r="DH241" i="18" s="1"/>
  <c r="AB247" i="18"/>
  <c r="DH247" i="18" s="1"/>
  <c r="AB305" i="18"/>
  <c r="DH305" i="18" s="1"/>
  <c r="AB7" i="18"/>
  <c r="DH7" i="18" s="1"/>
  <c r="AB23" i="18"/>
  <c r="DH23" i="18" s="1"/>
  <c r="AB39" i="18"/>
  <c r="DH39" i="18" s="1"/>
  <c r="AB55" i="18"/>
  <c r="DH55" i="18" s="1"/>
  <c r="AB71" i="18"/>
  <c r="DH71" i="18" s="1"/>
  <c r="AB87" i="18"/>
  <c r="DH87" i="18" s="1"/>
  <c r="AB103" i="18"/>
  <c r="DH103" i="18" s="1"/>
  <c r="AB119" i="18"/>
  <c r="DH119" i="18" s="1"/>
  <c r="AB135" i="18"/>
  <c r="DH135" i="18" s="1"/>
  <c r="AB151" i="18"/>
  <c r="DH151" i="18" s="1"/>
  <c r="AB167" i="18"/>
  <c r="DH167" i="18" s="1"/>
  <c r="AB183" i="18"/>
  <c r="DH183" i="18" s="1"/>
  <c r="AB199" i="18"/>
  <c r="DH199" i="18" s="1"/>
  <c r="AB215" i="18"/>
  <c r="DH215" i="18" s="1"/>
  <c r="AB245" i="18"/>
  <c r="DH245" i="18" s="1"/>
  <c r="AB296" i="18"/>
  <c r="DH296" i="18" s="1"/>
  <c r="AB344" i="18"/>
  <c r="DH344" i="18" s="1"/>
  <c r="AB319" i="18"/>
  <c r="DH319" i="18" s="1"/>
  <c r="AB284" i="18"/>
  <c r="DH284" i="18" s="1"/>
  <c r="AB225" i="18"/>
  <c r="DH225" i="18" s="1"/>
  <c r="AB231" i="18"/>
  <c r="DH231" i="18" s="1"/>
  <c r="AB295" i="18"/>
  <c r="DH295" i="18" s="1"/>
  <c r="AB337" i="18"/>
  <c r="DH337" i="18" s="1"/>
  <c r="AB293" i="18"/>
  <c r="DH293" i="18" s="1"/>
  <c r="AB232" i="18"/>
  <c r="DH232" i="18" s="1"/>
  <c r="AB8" i="18"/>
  <c r="DH8" i="18" s="1"/>
  <c r="AB16" i="18"/>
  <c r="DH16" i="18" s="1"/>
  <c r="AB24" i="18"/>
  <c r="DH24" i="18" s="1"/>
  <c r="AB32" i="18"/>
  <c r="DH32" i="18" s="1"/>
  <c r="AB40" i="18"/>
  <c r="DH40" i="18" s="1"/>
  <c r="AB48" i="18"/>
  <c r="DH48" i="18" s="1"/>
  <c r="AB56" i="18"/>
  <c r="DH56" i="18" s="1"/>
  <c r="AB64" i="18"/>
  <c r="DH64" i="18" s="1"/>
  <c r="AB72" i="18"/>
  <c r="DH72" i="18" s="1"/>
  <c r="AB80" i="18"/>
  <c r="DH80" i="18" s="1"/>
  <c r="AB88" i="18"/>
  <c r="DH88" i="18" s="1"/>
  <c r="AB96" i="18"/>
  <c r="DH96" i="18" s="1"/>
  <c r="AB104" i="18"/>
  <c r="DH104" i="18" s="1"/>
  <c r="AB112" i="18"/>
  <c r="DH112" i="18" s="1"/>
  <c r="AB120" i="18"/>
  <c r="DH120" i="18" s="1"/>
  <c r="AB128" i="18"/>
  <c r="DH128" i="18" s="1"/>
  <c r="AB136" i="18"/>
  <c r="DH136" i="18" s="1"/>
  <c r="AB144" i="18"/>
  <c r="DH144" i="18" s="1"/>
  <c r="AB152" i="18"/>
  <c r="DH152" i="18" s="1"/>
  <c r="AB160" i="18"/>
  <c r="DH160" i="18" s="1"/>
  <c r="AB168" i="18"/>
  <c r="DH168" i="18" s="1"/>
  <c r="AB176" i="18"/>
  <c r="DH176" i="18" s="1"/>
  <c r="AB184" i="18"/>
  <c r="DH184" i="18" s="1"/>
  <c r="AB192" i="18"/>
  <c r="DH192" i="18" s="1"/>
  <c r="AB200" i="18"/>
  <c r="DH200" i="18" s="1"/>
  <c r="AB208" i="18"/>
  <c r="DH208" i="18" s="1"/>
  <c r="AB216" i="18"/>
  <c r="DH216" i="18" s="1"/>
  <c r="AB297" i="18"/>
  <c r="DH297" i="18" s="1"/>
  <c r="AB236" i="18"/>
  <c r="DH236" i="18" s="1"/>
  <c r="AB259" i="18"/>
  <c r="DH259" i="18" s="1"/>
  <c r="AB273" i="18"/>
  <c r="DH273" i="18" s="1"/>
  <c r="AB244" i="18"/>
  <c r="DH244" i="18" s="1"/>
  <c r="AB276" i="18"/>
  <c r="DH276" i="18" s="1"/>
  <c r="AB308" i="18"/>
  <c r="DH308" i="18" s="1"/>
  <c r="AB340" i="18"/>
  <c r="DH340" i="18" s="1"/>
  <c r="AB19" i="18"/>
  <c r="DH19" i="18" s="1"/>
  <c r="AB35" i="18"/>
  <c r="DH35" i="18" s="1"/>
  <c r="AB51" i="18"/>
  <c r="DH51" i="18" s="1"/>
  <c r="AB67" i="18"/>
  <c r="DH67" i="18" s="1"/>
  <c r="AB83" i="18"/>
  <c r="DH83" i="18" s="1"/>
  <c r="AB99" i="18"/>
  <c r="DH99" i="18" s="1"/>
  <c r="AB115" i="18"/>
  <c r="DH115" i="18" s="1"/>
  <c r="AB131" i="18"/>
  <c r="DH131" i="18" s="1"/>
  <c r="AB147" i="18"/>
  <c r="DH147" i="18" s="1"/>
  <c r="AB163" i="18"/>
  <c r="DH163" i="18" s="1"/>
  <c r="AB179" i="18"/>
  <c r="DH179" i="18" s="1"/>
  <c r="AB195" i="18"/>
  <c r="DH195" i="18" s="1"/>
  <c r="AB211" i="18"/>
  <c r="DH211" i="18" s="1"/>
  <c r="AB248" i="18"/>
  <c r="DH248" i="18" s="1"/>
  <c r="AB335" i="18"/>
  <c r="DH335" i="18" s="1"/>
  <c r="AB263" i="18"/>
  <c r="DH263" i="18" s="1"/>
  <c r="Z346" i="18"/>
  <c r="DF346" i="18" s="1"/>
  <c r="Z350" i="18"/>
  <c r="DF350" i="18" s="1"/>
  <c r="Z342" i="18"/>
  <c r="DF342" i="18" s="1"/>
  <c r="Z314" i="18"/>
  <c r="DF314" i="18" s="1"/>
  <c r="Z338" i="18"/>
  <c r="DF338" i="18" s="1"/>
  <c r="Z334" i="18"/>
  <c r="DF334" i="18" s="1"/>
  <c r="Z330" i="18"/>
  <c r="DF330" i="18" s="1"/>
  <c r="Z322" i="18"/>
  <c r="DF322" i="18" s="1"/>
  <c r="Z326" i="18"/>
  <c r="DF326" i="18" s="1"/>
  <c r="Z310" i="18"/>
  <c r="DF310" i="18" s="1"/>
  <c r="Z318" i="18"/>
  <c r="DF318" i="18" s="1"/>
  <c r="Z306" i="18"/>
  <c r="DF306" i="18" s="1"/>
  <c r="Z302" i="18"/>
  <c r="DF302" i="18" s="1"/>
  <c r="Z294" i="18"/>
  <c r="DF294" i="18" s="1"/>
  <c r="Z298" i="18"/>
  <c r="DF298" i="18" s="1"/>
  <c r="Z290" i="18"/>
  <c r="DF290" i="18" s="1"/>
  <c r="Z286" i="18"/>
  <c r="DF286" i="18" s="1"/>
  <c r="Z282" i="18"/>
  <c r="DF282" i="18" s="1"/>
  <c r="Z270" i="18"/>
  <c r="DF270" i="18" s="1"/>
  <c r="Z274" i="18"/>
  <c r="DF274" i="18" s="1"/>
  <c r="Z278" i="18"/>
  <c r="DF278" i="18" s="1"/>
  <c r="Z262" i="18"/>
  <c r="DF262" i="18" s="1"/>
  <c r="Z250" i="18"/>
  <c r="DF250" i="18" s="1"/>
  <c r="Z266" i="18"/>
  <c r="DF266" i="18" s="1"/>
  <c r="Z246" i="18"/>
  <c r="DF246" i="18" s="1"/>
  <c r="Z254" i="18"/>
  <c r="DF254" i="18" s="1"/>
  <c r="Z258" i="18"/>
  <c r="DF258" i="18" s="1"/>
  <c r="Z242" i="18"/>
  <c r="DF242" i="18" s="1"/>
  <c r="Z238" i="18"/>
  <c r="DF238" i="18" s="1"/>
  <c r="Z214" i="18"/>
  <c r="DF214" i="18" s="1"/>
  <c r="Z217" i="18"/>
  <c r="DF217" i="18" s="1"/>
  <c r="Z205" i="18"/>
  <c r="DF205" i="18" s="1"/>
  <c r="Z198" i="18"/>
  <c r="DF198" i="18" s="1"/>
  <c r="Z226" i="18"/>
  <c r="DF226" i="18" s="1"/>
  <c r="Z222" i="18"/>
  <c r="DF222" i="18" s="1"/>
  <c r="Z210" i="18"/>
  <c r="DF210" i="18" s="1"/>
  <c r="Z201" i="18"/>
  <c r="DF201" i="18" s="1"/>
  <c r="Z194" i="18"/>
  <c r="DF194" i="18" s="1"/>
  <c r="Z213" i="18"/>
  <c r="DF213" i="18" s="1"/>
  <c r="Z234" i="18"/>
  <c r="DF234" i="18" s="1"/>
  <c r="Z218" i="18"/>
  <c r="DF218" i="18" s="1"/>
  <c r="Z206" i="18"/>
  <c r="DF206" i="18" s="1"/>
  <c r="Z197" i="18"/>
  <c r="DF197" i="18" s="1"/>
  <c r="Z230" i="18"/>
  <c r="DF230" i="18" s="1"/>
  <c r="Z221" i="18"/>
  <c r="DF221" i="18" s="1"/>
  <c r="Z209" i="18"/>
  <c r="DF209" i="18" s="1"/>
  <c r="Z202" i="18"/>
  <c r="DF202" i="18" s="1"/>
  <c r="Z193" i="18"/>
  <c r="DF193" i="18" s="1"/>
  <c r="Z181" i="18"/>
  <c r="DF181" i="18" s="1"/>
  <c r="Z174" i="18"/>
  <c r="DF174" i="18" s="1"/>
  <c r="Z153" i="18"/>
  <c r="DF153" i="18" s="1"/>
  <c r="Z186" i="18"/>
  <c r="DF186" i="18" s="1"/>
  <c r="Z165" i="18"/>
  <c r="DF165" i="18" s="1"/>
  <c r="Z177" i="18"/>
  <c r="DF177" i="18" s="1"/>
  <c r="Z170" i="18"/>
  <c r="DF170" i="18" s="1"/>
  <c r="Z158" i="18"/>
  <c r="DF158" i="18" s="1"/>
  <c r="Z149" i="18"/>
  <c r="DF149" i="18" s="1"/>
  <c r="Z161" i="18"/>
  <c r="DF161" i="18" s="1"/>
  <c r="Z182" i="18"/>
  <c r="DF182" i="18" s="1"/>
  <c r="Z173" i="18"/>
  <c r="DF173" i="18" s="1"/>
  <c r="Z154" i="18"/>
  <c r="DF154" i="18" s="1"/>
  <c r="Z189" i="18"/>
  <c r="DF189" i="18" s="1"/>
  <c r="Z185" i="18"/>
  <c r="DF185" i="18" s="1"/>
  <c r="Z166" i="18"/>
  <c r="DF166" i="18" s="1"/>
  <c r="Z178" i="18"/>
  <c r="DF178" i="18" s="1"/>
  <c r="Z169" i="18"/>
  <c r="DF169" i="18" s="1"/>
  <c r="Z157" i="18"/>
  <c r="DF157" i="18" s="1"/>
  <c r="Z150" i="18"/>
  <c r="DF150" i="18" s="1"/>
  <c r="Z190" i="18"/>
  <c r="DF190" i="18" s="1"/>
  <c r="Z162" i="18"/>
  <c r="DF162" i="18" s="1"/>
  <c r="Z145" i="18"/>
  <c r="DF145" i="18" s="1"/>
  <c r="Z117" i="18"/>
  <c r="DF117" i="18" s="1"/>
  <c r="Z110" i="18"/>
  <c r="DF110" i="18" s="1"/>
  <c r="Z101" i="18"/>
  <c r="DF101" i="18" s="1"/>
  <c r="Z138" i="18"/>
  <c r="DF138" i="18" s="1"/>
  <c r="Z129" i="18"/>
  <c r="DF129" i="18" s="1"/>
  <c r="Z122" i="18"/>
  <c r="DF122" i="18" s="1"/>
  <c r="Z113" i="18"/>
  <c r="DF113" i="18" s="1"/>
  <c r="Z106" i="18"/>
  <c r="DF106" i="18" s="1"/>
  <c r="Z141" i="18"/>
  <c r="DF141" i="18" s="1"/>
  <c r="Z134" i="18"/>
  <c r="DF134" i="18" s="1"/>
  <c r="Z125" i="18"/>
  <c r="DF125" i="18" s="1"/>
  <c r="Z118" i="18"/>
  <c r="DF118" i="18" s="1"/>
  <c r="Z109" i="18"/>
  <c r="DF109" i="18" s="1"/>
  <c r="Z102" i="18"/>
  <c r="DF102" i="18" s="1"/>
  <c r="Z137" i="18"/>
  <c r="DF137" i="18" s="1"/>
  <c r="Z130" i="18"/>
  <c r="DF130" i="18" s="1"/>
  <c r="Z121" i="18"/>
  <c r="DF121" i="18" s="1"/>
  <c r="Z114" i="18"/>
  <c r="DF114" i="18" s="1"/>
  <c r="Z105" i="18"/>
  <c r="DF105" i="18" s="1"/>
  <c r="Z146" i="18"/>
  <c r="DF146" i="18" s="1"/>
  <c r="Z142" i="18"/>
  <c r="DF142" i="18" s="1"/>
  <c r="Z133" i="18"/>
  <c r="DF133" i="18" s="1"/>
  <c r="Z126" i="18"/>
  <c r="DF126" i="18" s="1"/>
  <c r="Z94" i="18"/>
  <c r="DF94" i="18" s="1"/>
  <c r="Z70" i="18"/>
  <c r="DF70" i="18" s="1"/>
  <c r="Z61" i="18"/>
  <c r="DF61" i="18" s="1"/>
  <c r="Z97" i="18"/>
  <c r="DF97" i="18" s="1"/>
  <c r="Z82" i="18"/>
  <c r="DF82" i="18" s="1"/>
  <c r="Z73" i="18"/>
  <c r="DF73" i="18" s="1"/>
  <c r="Z85" i="18"/>
  <c r="DF85" i="18" s="1"/>
  <c r="Z66" i="18"/>
  <c r="DF66" i="18" s="1"/>
  <c r="Z54" i="18"/>
  <c r="DF54" i="18" s="1"/>
  <c r="Z90" i="18"/>
  <c r="DF90" i="18" s="1"/>
  <c r="Z78" i="18"/>
  <c r="DF78" i="18" s="1"/>
  <c r="Z57" i="18"/>
  <c r="DF57" i="18" s="1"/>
  <c r="Z93" i="18"/>
  <c r="DF93" i="18" s="1"/>
  <c r="Z69" i="18"/>
  <c r="DF69" i="18" s="1"/>
  <c r="Z62" i="18"/>
  <c r="DF62" i="18" s="1"/>
  <c r="Z98" i="18"/>
  <c r="DF98" i="18" s="1"/>
  <c r="Z81" i="18"/>
  <c r="DF81" i="18" s="1"/>
  <c r="Z74" i="18"/>
  <c r="DF74" i="18" s="1"/>
  <c r="Z86" i="18"/>
  <c r="DF86" i="18" s="1"/>
  <c r="Z65" i="18"/>
  <c r="DF65" i="18" s="1"/>
  <c r="Z89" i="18"/>
  <c r="DF89" i="18" s="1"/>
  <c r="Z77" i="18"/>
  <c r="DF77" i="18" s="1"/>
  <c r="Z58" i="18"/>
  <c r="DF58" i="18" s="1"/>
  <c r="Z46" i="18"/>
  <c r="DF46" i="18" s="1"/>
  <c r="Z49" i="18"/>
  <c r="DF49" i="18" s="1"/>
  <c r="Z41" i="18"/>
  <c r="DF41" i="18" s="1"/>
  <c r="Z29" i="18"/>
  <c r="DF29" i="18" s="1"/>
  <c r="Z14" i="18"/>
  <c r="DF14" i="18" s="1"/>
  <c r="Z34" i="18"/>
  <c r="DF34" i="18" s="1"/>
  <c r="Z17" i="18"/>
  <c r="DF17" i="18" s="1"/>
  <c r="Z10" i="18"/>
  <c r="DF10" i="18" s="1"/>
  <c r="Z37" i="18"/>
  <c r="DF37" i="18" s="1"/>
  <c r="Z50" i="18"/>
  <c r="DF50" i="18" s="1"/>
  <c r="Z42" i="18"/>
  <c r="DF42" i="18" s="1"/>
  <c r="Z30" i="18"/>
  <c r="DF30" i="18" s="1"/>
  <c r="Z13" i="18"/>
  <c r="DF13" i="18" s="1"/>
  <c r="Z45" i="18"/>
  <c r="DF45" i="18" s="1"/>
  <c r="Z33" i="18"/>
  <c r="DF33" i="18" s="1"/>
  <c r="Z53" i="18"/>
  <c r="DF53" i="18" s="1"/>
  <c r="Z18" i="18"/>
  <c r="DF18" i="18" s="1"/>
  <c r="Z9" i="18"/>
  <c r="DF9" i="18" s="1"/>
  <c r="Z38" i="18"/>
  <c r="DF38" i="18" s="1"/>
  <c r="Z6" i="18"/>
  <c r="DF6" i="18" s="1"/>
  <c r="Z25" i="18"/>
  <c r="DF25" i="18" s="1"/>
  <c r="Z21" i="18"/>
  <c r="DF21" i="18" s="1"/>
  <c r="Z26" i="18"/>
  <c r="DF26" i="18" s="1"/>
  <c r="Z22" i="18"/>
  <c r="DF22" i="18" s="1"/>
  <c r="Z248" i="18"/>
  <c r="DF248" i="18" s="1"/>
  <c r="Z280" i="18"/>
  <c r="DF280" i="18" s="1"/>
  <c r="Z312" i="18"/>
  <c r="DF312" i="18" s="1"/>
  <c r="Z16" i="18"/>
  <c r="DF16" i="18" s="1"/>
  <c r="Z32" i="18"/>
  <c r="DF32" i="18" s="1"/>
  <c r="Z48" i="18"/>
  <c r="DF48" i="18" s="1"/>
  <c r="Z64" i="18"/>
  <c r="DF64" i="18" s="1"/>
  <c r="Z80" i="18"/>
  <c r="DF80" i="18" s="1"/>
  <c r="Z96" i="18"/>
  <c r="DF96" i="18" s="1"/>
  <c r="Z112" i="18"/>
  <c r="DF112" i="18" s="1"/>
  <c r="Z128" i="18"/>
  <c r="DF128" i="18" s="1"/>
  <c r="Z144" i="18"/>
  <c r="DF144" i="18" s="1"/>
  <c r="Z160" i="18"/>
  <c r="DF160" i="18" s="1"/>
  <c r="Z176" i="18"/>
  <c r="DF176" i="18" s="1"/>
  <c r="Z192" i="18"/>
  <c r="DF192" i="18" s="1"/>
  <c r="Z208" i="18"/>
  <c r="DF208" i="18" s="1"/>
  <c r="Z303" i="18"/>
  <c r="DF303" i="18" s="1"/>
  <c r="Z281" i="18"/>
  <c r="DF281" i="18" s="1"/>
  <c r="Z332" i="18"/>
  <c r="DF332" i="18" s="1"/>
  <c r="Z272" i="18"/>
  <c r="DF272" i="18" s="1"/>
  <c r="Z349" i="18"/>
  <c r="DF349" i="18" s="1"/>
  <c r="Z327" i="18"/>
  <c r="DF327" i="18" s="1"/>
  <c r="Z257" i="18"/>
  <c r="DF257" i="18" s="1"/>
  <c r="Z321" i="18"/>
  <c r="DF321" i="18" s="1"/>
  <c r="Z344" i="18"/>
  <c r="DF344" i="18" s="1"/>
  <c r="Z297" i="18"/>
  <c r="DF297" i="18" s="1"/>
  <c r="Z345" i="18"/>
  <c r="DF345" i="18" s="1"/>
  <c r="Z275" i="18"/>
  <c r="DF275" i="18" s="1"/>
  <c r="Z291" i="18"/>
  <c r="DF291" i="18" s="1"/>
  <c r="Z285" i="18"/>
  <c r="DF285" i="18" s="1"/>
  <c r="Z320" i="18"/>
  <c r="DF320" i="18" s="1"/>
  <c r="Z247" i="18"/>
  <c r="DF247" i="18" s="1"/>
  <c r="Z279" i="18"/>
  <c r="DF279" i="18" s="1"/>
  <c r="Z343" i="18"/>
  <c r="DF343" i="18" s="1"/>
  <c r="Z228" i="18"/>
  <c r="DF228" i="18" s="1"/>
  <c r="Z292" i="18"/>
  <c r="DF292" i="18" s="1"/>
  <c r="Z7" i="18"/>
  <c r="DF7" i="18" s="1"/>
  <c r="Z23" i="18"/>
  <c r="DF23" i="18" s="1"/>
  <c r="Z39" i="18"/>
  <c r="DF39" i="18" s="1"/>
  <c r="Z55" i="18"/>
  <c r="DF55" i="18" s="1"/>
  <c r="Z71" i="18"/>
  <c r="DF71" i="18" s="1"/>
  <c r="Z87" i="18"/>
  <c r="DF87" i="18" s="1"/>
  <c r="Z103" i="18"/>
  <c r="DF103" i="18" s="1"/>
  <c r="Z119" i="18"/>
  <c r="DF119" i="18" s="1"/>
  <c r="Z135" i="18"/>
  <c r="DF135" i="18" s="1"/>
  <c r="Z151" i="18"/>
  <c r="DF151" i="18" s="1"/>
  <c r="Z167" i="18"/>
  <c r="DF167" i="18" s="1"/>
  <c r="Z183" i="18"/>
  <c r="DF183" i="18" s="1"/>
  <c r="Z199" i="18"/>
  <c r="DF199" i="18" s="1"/>
  <c r="Z215" i="18"/>
  <c r="DF215" i="18" s="1"/>
  <c r="Z267" i="18"/>
  <c r="DF267" i="18" s="1"/>
  <c r="Z12" i="18"/>
  <c r="DF12" i="18" s="1"/>
  <c r="Z28" i="18"/>
  <c r="DF28" i="18" s="1"/>
  <c r="Z44" i="18"/>
  <c r="DF44" i="18" s="1"/>
  <c r="Z60" i="18"/>
  <c r="DF60" i="18" s="1"/>
  <c r="Z76" i="18"/>
  <c r="DF76" i="18" s="1"/>
  <c r="Z92" i="18"/>
  <c r="DF92" i="18" s="1"/>
  <c r="Z108" i="18"/>
  <c r="DF108" i="18" s="1"/>
  <c r="Z124" i="18"/>
  <c r="DF124" i="18" s="1"/>
  <c r="Z140" i="18"/>
  <c r="DF140" i="18" s="1"/>
  <c r="Z156" i="18"/>
  <c r="DF156" i="18" s="1"/>
  <c r="Z172" i="18"/>
  <c r="DF172" i="18" s="1"/>
  <c r="Z188" i="18"/>
  <c r="DF188" i="18" s="1"/>
  <c r="Z204" i="18"/>
  <c r="DF204" i="18" s="1"/>
  <c r="Z220" i="18"/>
  <c r="DF220" i="18" s="1"/>
  <c r="Z271" i="18"/>
  <c r="DF271" i="18" s="1"/>
  <c r="Z233" i="18"/>
  <c r="DF233" i="18" s="1"/>
  <c r="Z284" i="18"/>
  <c r="DF284" i="18" s="1"/>
  <c r="Z224" i="18"/>
  <c r="DF224" i="18" s="1"/>
  <c r="Z237" i="18"/>
  <c r="DF237" i="18" s="1"/>
  <c r="Z333" i="18"/>
  <c r="DF333" i="18" s="1"/>
  <c r="Z352" i="18"/>
  <c r="DF352" i="18" s="1"/>
  <c r="Z273" i="18"/>
  <c r="DF273" i="18" s="1"/>
  <c r="Z337" i="18"/>
  <c r="DF337" i="18" s="1"/>
  <c r="Z315" i="18"/>
  <c r="DF315" i="18" s="1"/>
  <c r="Z331" i="18"/>
  <c r="DF331" i="18" s="1"/>
  <c r="Z245" i="18"/>
  <c r="DF245" i="18" s="1"/>
  <c r="Z277" i="18"/>
  <c r="DF277" i="18" s="1"/>
  <c r="Z309" i="18"/>
  <c r="DF309" i="18" s="1"/>
  <c r="Z341" i="18"/>
  <c r="DF341" i="18" s="1"/>
  <c r="Z319" i="18"/>
  <c r="DF319" i="18" s="1"/>
  <c r="Z249" i="18"/>
  <c r="DF249" i="18" s="1"/>
  <c r="Z300" i="18"/>
  <c r="DF300" i="18" s="1"/>
  <c r="Z348" i="18"/>
  <c r="DF348" i="18" s="1"/>
  <c r="Z227" i="18"/>
  <c r="DF227" i="18" s="1"/>
  <c r="Z307" i="18"/>
  <c r="DF307" i="18" s="1"/>
  <c r="Z288" i="18"/>
  <c r="DF288" i="18" s="1"/>
  <c r="Z231" i="18"/>
  <c r="DF231" i="18" s="1"/>
  <c r="Z244" i="18"/>
  <c r="DF244" i="18" s="1"/>
  <c r="Z308" i="18"/>
  <c r="DF308" i="18" s="1"/>
  <c r="Z353" i="18"/>
  <c r="DF353" i="18" s="1"/>
  <c r="Z11" i="18"/>
  <c r="DF11" i="18" s="1"/>
  <c r="Z27" i="18"/>
  <c r="DF27" i="18" s="1"/>
  <c r="Z43" i="18"/>
  <c r="DF43" i="18" s="1"/>
  <c r="Z59" i="18"/>
  <c r="DF59" i="18" s="1"/>
  <c r="Z75" i="18"/>
  <c r="DF75" i="18" s="1"/>
  <c r="Z91" i="18"/>
  <c r="DF91" i="18" s="1"/>
  <c r="Z107" i="18"/>
  <c r="DF107" i="18" s="1"/>
  <c r="Z123" i="18"/>
  <c r="DF123" i="18" s="1"/>
  <c r="Z139" i="18"/>
  <c r="DF139" i="18" s="1"/>
  <c r="Z155" i="18"/>
  <c r="DF155" i="18" s="1"/>
  <c r="Z171" i="18"/>
  <c r="DF171" i="18" s="1"/>
  <c r="Z187" i="18"/>
  <c r="DF187" i="18" s="1"/>
  <c r="Z203" i="18"/>
  <c r="DF203" i="18" s="1"/>
  <c r="Z219" i="18"/>
  <c r="DF219" i="18" s="1"/>
  <c r="Z347" i="18"/>
  <c r="DF347" i="18" s="1"/>
  <c r="Z232" i="18"/>
  <c r="DF232" i="18" s="1"/>
  <c r="Z264" i="18"/>
  <c r="DF264" i="18" s="1"/>
  <c r="Z296" i="18"/>
  <c r="DF296" i="18" s="1"/>
  <c r="Z328" i="18"/>
  <c r="DF328" i="18" s="1"/>
  <c r="Z8" i="18"/>
  <c r="DF8" i="18" s="1"/>
  <c r="Z24" i="18"/>
  <c r="DF24" i="18" s="1"/>
  <c r="Z40" i="18"/>
  <c r="DF40" i="18" s="1"/>
  <c r="Z56" i="18"/>
  <c r="DF56" i="18" s="1"/>
  <c r="Z72" i="18"/>
  <c r="DF72" i="18" s="1"/>
  <c r="Z88" i="18"/>
  <c r="DF88" i="18" s="1"/>
  <c r="Z104" i="18"/>
  <c r="DF104" i="18" s="1"/>
  <c r="Z120" i="18"/>
  <c r="DF120" i="18" s="1"/>
  <c r="Z136" i="18"/>
  <c r="DF136" i="18" s="1"/>
  <c r="Z152" i="18"/>
  <c r="DF152" i="18" s="1"/>
  <c r="Z168" i="18"/>
  <c r="DF168" i="18" s="1"/>
  <c r="Z184" i="18"/>
  <c r="DF184" i="18" s="1"/>
  <c r="Z200" i="18"/>
  <c r="DF200" i="18" s="1"/>
  <c r="Z216" i="18"/>
  <c r="DF216" i="18" s="1"/>
  <c r="Z239" i="18"/>
  <c r="DF239" i="18" s="1"/>
  <c r="Z236" i="18"/>
  <c r="DF236" i="18" s="1"/>
  <c r="Z313" i="18"/>
  <c r="DF313" i="18" s="1"/>
  <c r="Z323" i="18"/>
  <c r="DF323" i="18" s="1"/>
  <c r="Z240" i="18"/>
  <c r="DF240" i="18" s="1"/>
  <c r="Z253" i="18"/>
  <c r="DF253" i="18" s="1"/>
  <c r="Z301" i="18"/>
  <c r="DF301" i="18" s="1"/>
  <c r="Z336" i="18"/>
  <c r="DF336" i="18" s="1"/>
  <c r="Z225" i="18"/>
  <c r="DF225" i="18" s="1"/>
  <c r="Z289" i="18"/>
  <c r="DF289" i="18" s="1"/>
  <c r="Z283" i="18"/>
  <c r="DF283" i="18" s="1"/>
  <c r="Z287" i="18"/>
  <c r="DF287" i="18" s="1"/>
  <c r="Z252" i="18"/>
  <c r="DF252" i="18" s="1"/>
  <c r="Z265" i="18"/>
  <c r="DF265" i="18" s="1"/>
  <c r="Z243" i="18"/>
  <c r="DF243" i="18" s="1"/>
  <c r="Z263" i="18"/>
  <c r="DF263" i="18" s="1"/>
  <c r="Z260" i="18"/>
  <c r="DF260" i="18" s="1"/>
  <c r="Z324" i="18"/>
  <c r="DF324" i="18" s="1"/>
  <c r="Z15" i="18"/>
  <c r="DF15" i="18" s="1"/>
  <c r="Z31" i="18"/>
  <c r="DF31" i="18" s="1"/>
  <c r="Z47" i="18"/>
  <c r="DF47" i="18" s="1"/>
  <c r="Z63" i="18"/>
  <c r="DF63" i="18" s="1"/>
  <c r="Z79" i="18"/>
  <c r="DF79" i="18" s="1"/>
  <c r="Z95" i="18"/>
  <c r="DF95" i="18" s="1"/>
  <c r="Z111" i="18"/>
  <c r="DF111" i="18" s="1"/>
  <c r="Z127" i="18"/>
  <c r="DF127" i="18" s="1"/>
  <c r="Z143" i="18"/>
  <c r="DF143" i="18" s="1"/>
  <c r="Z159" i="18"/>
  <c r="DF159" i="18" s="1"/>
  <c r="Z175" i="18"/>
  <c r="DF175" i="18" s="1"/>
  <c r="Z191" i="18"/>
  <c r="DF191" i="18" s="1"/>
  <c r="Z207" i="18"/>
  <c r="DF207" i="18" s="1"/>
  <c r="Z223" i="18"/>
  <c r="DF223" i="18" s="1"/>
  <c r="Z20" i="18"/>
  <c r="DF20" i="18" s="1"/>
  <c r="Z36" i="18"/>
  <c r="DF36" i="18" s="1"/>
  <c r="Z52" i="18"/>
  <c r="DF52" i="18" s="1"/>
  <c r="Z68" i="18"/>
  <c r="DF68" i="18" s="1"/>
  <c r="Z84" i="18"/>
  <c r="DF84" i="18" s="1"/>
  <c r="Z100" i="18"/>
  <c r="DF100" i="18" s="1"/>
  <c r="Z116" i="18"/>
  <c r="DF116" i="18" s="1"/>
  <c r="Z132" i="18"/>
  <c r="DF132" i="18" s="1"/>
  <c r="Z148" i="18"/>
  <c r="DF148" i="18" s="1"/>
  <c r="Z164" i="18"/>
  <c r="DF164" i="18" s="1"/>
  <c r="Z180" i="18"/>
  <c r="DF180" i="18" s="1"/>
  <c r="Z196" i="18"/>
  <c r="DF196" i="18" s="1"/>
  <c r="Z212" i="18"/>
  <c r="DF212" i="18" s="1"/>
  <c r="Z316" i="18"/>
  <c r="DF316" i="18" s="1"/>
  <c r="Z329" i="18"/>
  <c r="DF329" i="18" s="1"/>
  <c r="Z259" i="18"/>
  <c r="DF259" i="18" s="1"/>
  <c r="Z339" i="18"/>
  <c r="DF339" i="18" s="1"/>
  <c r="Z256" i="18"/>
  <c r="DF256" i="18" s="1"/>
  <c r="Z269" i="18"/>
  <c r="DF269" i="18" s="1"/>
  <c r="Z304" i="18"/>
  <c r="DF304" i="18" s="1"/>
  <c r="Z241" i="18"/>
  <c r="DF241" i="18" s="1"/>
  <c r="Z305" i="18"/>
  <c r="DF305" i="18" s="1"/>
  <c r="Z251" i="18"/>
  <c r="DF251" i="18" s="1"/>
  <c r="Z229" i="18"/>
  <c r="DF229" i="18" s="1"/>
  <c r="Z261" i="18"/>
  <c r="DF261" i="18" s="1"/>
  <c r="Z293" i="18"/>
  <c r="DF293" i="18" s="1"/>
  <c r="Z325" i="18"/>
  <c r="DF325" i="18" s="1"/>
  <c r="Z255" i="18"/>
  <c r="DF255" i="18" s="1"/>
  <c r="Z335" i="18"/>
  <c r="DF335" i="18" s="1"/>
  <c r="Z351" i="18"/>
  <c r="DF351" i="18" s="1"/>
  <c r="Z268" i="18"/>
  <c r="DF268" i="18" s="1"/>
  <c r="Z317" i="18"/>
  <c r="DF317" i="18" s="1"/>
  <c r="Z295" i="18"/>
  <c r="DF295" i="18" s="1"/>
  <c r="Z311" i="18"/>
  <c r="DF311" i="18" s="1"/>
  <c r="Z276" i="18"/>
  <c r="DF276" i="18" s="1"/>
  <c r="Z340" i="18"/>
  <c r="DF340" i="18" s="1"/>
  <c r="Z19" i="18"/>
  <c r="DF19" i="18" s="1"/>
  <c r="Z35" i="18"/>
  <c r="DF35" i="18" s="1"/>
  <c r="Z51" i="18"/>
  <c r="DF51" i="18" s="1"/>
  <c r="Z67" i="18"/>
  <c r="DF67" i="18" s="1"/>
  <c r="Z83" i="18"/>
  <c r="DF83" i="18" s="1"/>
  <c r="Z99" i="18"/>
  <c r="DF99" i="18" s="1"/>
  <c r="Z115" i="18"/>
  <c r="DF115" i="18" s="1"/>
  <c r="Z131" i="18"/>
  <c r="DF131" i="18" s="1"/>
  <c r="Z147" i="18"/>
  <c r="DF147" i="18" s="1"/>
  <c r="Z163" i="18"/>
  <c r="DF163" i="18" s="1"/>
  <c r="Z179" i="18"/>
  <c r="DF179" i="18" s="1"/>
  <c r="Z195" i="18"/>
  <c r="DF195" i="18" s="1"/>
  <c r="Z211" i="18"/>
  <c r="DF211" i="18" s="1"/>
  <c r="Z235" i="18"/>
  <c r="DF235" i="18" s="1"/>
  <c r="Z299" i="18"/>
  <c r="DF299" i="18"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G10" i="8" l="1"/>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T345" i="18"/>
  <c r="CZ345" i="18" s="1"/>
  <c r="T343" i="18"/>
  <c r="CZ343" i="18" s="1"/>
  <c r="T348" i="18"/>
  <c r="CZ348" i="18" s="1"/>
  <c r="T350" i="18"/>
  <c r="CZ350" i="18" s="1"/>
  <c r="T336" i="18"/>
  <c r="CZ336" i="18" s="1"/>
  <c r="T338" i="18"/>
  <c r="CZ338" i="18" s="1"/>
  <c r="T346" i="18"/>
  <c r="CZ346" i="18" s="1"/>
  <c r="T342" i="18"/>
  <c r="CZ342" i="18" s="1"/>
  <c r="T332" i="18"/>
  <c r="CZ332" i="18" s="1"/>
  <c r="T339" i="18"/>
  <c r="CZ339" i="18" s="1"/>
  <c r="T329" i="18"/>
  <c r="CZ329" i="18" s="1"/>
  <c r="T349" i="18"/>
  <c r="CZ349" i="18" s="1"/>
  <c r="T323" i="18"/>
  <c r="CZ323" i="18" s="1"/>
  <c r="T318" i="18"/>
  <c r="CZ318" i="18" s="1"/>
  <c r="T317" i="18"/>
  <c r="CZ317" i="18" s="1"/>
  <c r="T327" i="18"/>
  <c r="CZ327" i="18" s="1"/>
  <c r="T326" i="18"/>
  <c r="CZ326" i="18" s="1"/>
  <c r="T322" i="18"/>
  <c r="CZ322" i="18" s="1"/>
  <c r="T320" i="18"/>
  <c r="CZ320" i="18" s="1"/>
  <c r="T316" i="18"/>
  <c r="CZ316" i="18" s="1"/>
  <c r="T334" i="18"/>
  <c r="CZ334" i="18" s="1"/>
  <c r="T333" i="18"/>
  <c r="CZ333" i="18" s="1"/>
  <c r="T330" i="18"/>
  <c r="CZ330" i="18" s="1"/>
  <c r="T314" i="18"/>
  <c r="CZ314" i="18" s="1"/>
  <c r="T306" i="18"/>
  <c r="CZ306" i="18" s="1"/>
  <c r="T310" i="18"/>
  <c r="CZ310" i="18" s="1"/>
  <c r="T298" i="18"/>
  <c r="CZ298" i="18" s="1"/>
  <c r="T295" i="18"/>
  <c r="CZ295" i="18" s="1"/>
  <c r="T311" i="18"/>
  <c r="CZ311" i="18" s="1"/>
  <c r="T297" i="18"/>
  <c r="CZ297" i="18" s="1"/>
  <c r="T307" i="18"/>
  <c r="CZ307" i="18" s="1"/>
  <c r="T304" i="18"/>
  <c r="CZ304" i="18" s="1"/>
  <c r="T288" i="18"/>
  <c r="CZ288" i="18" s="1"/>
  <c r="T302" i="18"/>
  <c r="CZ302" i="18" s="1"/>
  <c r="T290" i="18"/>
  <c r="CZ290" i="18" s="1"/>
  <c r="T301" i="18"/>
  <c r="CZ301" i="18" s="1"/>
  <c r="T294" i="18"/>
  <c r="CZ294" i="18" s="1"/>
  <c r="T286" i="18"/>
  <c r="CZ286" i="18" s="1"/>
  <c r="T282" i="18"/>
  <c r="CZ282" i="18" s="1"/>
  <c r="T300" i="18"/>
  <c r="CZ300" i="18" s="1"/>
  <c r="T284" i="18"/>
  <c r="CZ284" i="18" s="1"/>
  <c r="T275" i="18"/>
  <c r="CZ275" i="18" s="1"/>
  <c r="T279" i="18"/>
  <c r="CZ279" i="18" s="1"/>
  <c r="T274" i="18"/>
  <c r="CZ274" i="18" s="1"/>
  <c r="T291" i="18"/>
  <c r="CZ291" i="18" s="1"/>
  <c r="T272" i="18"/>
  <c r="CZ272" i="18" s="1"/>
  <c r="T254" i="18"/>
  <c r="CZ254" i="18" s="1"/>
  <c r="T253" i="18"/>
  <c r="CZ253" i="18" s="1"/>
  <c r="T278" i="18"/>
  <c r="CZ278" i="18" s="1"/>
  <c r="T285" i="18"/>
  <c r="CZ285" i="18" s="1"/>
  <c r="T269" i="18"/>
  <c r="CZ269" i="18" s="1"/>
  <c r="T268" i="18"/>
  <c r="CZ268" i="18" s="1"/>
  <c r="T270" i="18"/>
  <c r="CZ270" i="18" s="1"/>
  <c r="T266" i="18"/>
  <c r="CZ266" i="18" s="1"/>
  <c r="T256" i="18"/>
  <c r="CZ256" i="18" s="1"/>
  <c r="T246" i="18"/>
  <c r="CZ246" i="18" s="1"/>
  <c r="T265" i="18"/>
  <c r="CZ265" i="18" s="1"/>
  <c r="T250" i="18"/>
  <c r="CZ250" i="18" s="1"/>
  <c r="T243" i="18"/>
  <c r="CZ243" i="18" s="1"/>
  <c r="T258" i="18"/>
  <c r="CZ258" i="18" s="1"/>
  <c r="T252" i="18"/>
  <c r="CZ252" i="18" s="1"/>
  <c r="T238" i="18"/>
  <c r="CZ238" i="18" s="1"/>
  <c r="T262" i="18"/>
  <c r="CZ262" i="18" s="1"/>
  <c r="T242" i="18"/>
  <c r="CZ242" i="18" s="1"/>
  <c r="T237" i="18"/>
  <c r="CZ237" i="18" s="1"/>
  <c r="T231" i="18"/>
  <c r="CZ231" i="18" s="1"/>
  <c r="T259" i="18"/>
  <c r="CZ259" i="18" s="1"/>
  <c r="T263" i="18"/>
  <c r="CZ263" i="18" s="1"/>
  <c r="T240" i="18"/>
  <c r="CZ240" i="18" s="1"/>
  <c r="T230" i="18"/>
  <c r="CZ230" i="18" s="1"/>
  <c r="T247" i="18"/>
  <c r="CZ247" i="18" s="1"/>
  <c r="T234" i="18"/>
  <c r="CZ234" i="18" s="1"/>
  <c r="T201" i="18"/>
  <c r="CZ201" i="18" s="1"/>
  <c r="T218" i="18"/>
  <c r="CZ218" i="18" s="1"/>
  <c r="T213" i="18"/>
  <c r="CZ213" i="18" s="1"/>
  <c r="T206" i="18"/>
  <c r="CZ206" i="18" s="1"/>
  <c r="T197" i="18"/>
  <c r="CZ197" i="18" s="1"/>
  <c r="T236" i="18"/>
  <c r="CZ236" i="18" s="1"/>
  <c r="T202" i="18"/>
  <c r="CZ202" i="18" s="1"/>
  <c r="T224" i="18"/>
  <c r="CZ224" i="18" s="1"/>
  <c r="T221" i="18"/>
  <c r="CZ221" i="18" s="1"/>
  <c r="T214" i="18"/>
  <c r="CZ214" i="18" s="1"/>
  <c r="T209" i="18"/>
  <c r="CZ209" i="18" s="1"/>
  <c r="T233" i="18"/>
  <c r="CZ233" i="18" s="1"/>
  <c r="T227" i="18"/>
  <c r="CZ227" i="18" s="1"/>
  <c r="T198" i="18"/>
  <c r="CZ198" i="18" s="1"/>
  <c r="T217" i="18"/>
  <c r="CZ217" i="18" s="1"/>
  <c r="T205" i="18"/>
  <c r="CZ205" i="18" s="1"/>
  <c r="T189" i="18"/>
  <c r="CZ189" i="18" s="1"/>
  <c r="T226" i="18"/>
  <c r="CZ226" i="18" s="1"/>
  <c r="T222" i="18"/>
  <c r="CZ222" i="18" s="1"/>
  <c r="T210" i="18"/>
  <c r="CZ210" i="18" s="1"/>
  <c r="T194" i="18"/>
  <c r="CZ194" i="18" s="1"/>
  <c r="T182" i="18"/>
  <c r="CZ182" i="18" s="1"/>
  <c r="T161" i="18"/>
  <c r="CZ161" i="18" s="1"/>
  <c r="T154" i="18"/>
  <c r="CZ154" i="18" s="1"/>
  <c r="T190" i="18"/>
  <c r="CZ190" i="18" s="1"/>
  <c r="T173" i="18"/>
  <c r="CZ173" i="18" s="1"/>
  <c r="T166" i="18"/>
  <c r="CZ166" i="18" s="1"/>
  <c r="T193" i="18"/>
  <c r="CZ193" i="18" s="1"/>
  <c r="T185" i="18"/>
  <c r="CZ185" i="18" s="1"/>
  <c r="T178" i="18"/>
  <c r="CZ178" i="18" s="1"/>
  <c r="T150" i="18"/>
  <c r="CZ150" i="18" s="1"/>
  <c r="T169" i="18"/>
  <c r="CZ169" i="18" s="1"/>
  <c r="T162" i="18"/>
  <c r="CZ162" i="18" s="1"/>
  <c r="T157" i="18"/>
  <c r="CZ157" i="18" s="1"/>
  <c r="T174" i="18"/>
  <c r="CZ174" i="18" s="1"/>
  <c r="T186" i="18"/>
  <c r="CZ186" i="18" s="1"/>
  <c r="T181" i="18"/>
  <c r="CZ181" i="18" s="1"/>
  <c r="T153" i="18"/>
  <c r="CZ153" i="18" s="1"/>
  <c r="T170" i="18"/>
  <c r="CZ170" i="18" s="1"/>
  <c r="T165" i="18"/>
  <c r="CZ165" i="18" s="1"/>
  <c r="T158" i="18"/>
  <c r="CZ158" i="18" s="1"/>
  <c r="T177" i="18"/>
  <c r="CZ177" i="18" s="1"/>
  <c r="T149" i="18"/>
  <c r="CZ149" i="18" s="1"/>
  <c r="T146" i="18"/>
  <c r="CZ146" i="18" s="1"/>
  <c r="T141" i="18"/>
  <c r="CZ141" i="18" s="1"/>
  <c r="T125" i="18"/>
  <c r="CZ125" i="18" s="1"/>
  <c r="T118" i="18"/>
  <c r="CZ118" i="18" s="1"/>
  <c r="T102" i="18"/>
  <c r="CZ102" i="18" s="1"/>
  <c r="T130" i="18"/>
  <c r="CZ130" i="18" s="1"/>
  <c r="T109" i="18"/>
  <c r="CZ109" i="18" s="1"/>
  <c r="T137" i="18"/>
  <c r="CZ137" i="18" s="1"/>
  <c r="T114" i="18"/>
  <c r="CZ114" i="18" s="1"/>
  <c r="T142" i="18"/>
  <c r="CZ142" i="18" s="1"/>
  <c r="T126" i="18"/>
  <c r="CZ126" i="18" s="1"/>
  <c r="T121" i="18"/>
  <c r="CZ121" i="18" s="1"/>
  <c r="T105" i="18"/>
  <c r="CZ105" i="18" s="1"/>
  <c r="T133" i="18"/>
  <c r="CZ133" i="18" s="1"/>
  <c r="T110" i="18"/>
  <c r="CZ110" i="18" s="1"/>
  <c r="T145" i="18"/>
  <c r="CZ145" i="18" s="1"/>
  <c r="T138" i="18"/>
  <c r="CZ138" i="18" s="1"/>
  <c r="T117" i="18"/>
  <c r="CZ117" i="18" s="1"/>
  <c r="T101" i="18"/>
  <c r="CZ101" i="18" s="1"/>
  <c r="T129" i="18"/>
  <c r="CZ129" i="18" s="1"/>
  <c r="T122" i="18"/>
  <c r="CZ122" i="18" s="1"/>
  <c r="T106" i="18"/>
  <c r="CZ106" i="18" s="1"/>
  <c r="T134" i="18"/>
  <c r="CZ134" i="18" s="1"/>
  <c r="T113" i="18"/>
  <c r="CZ113" i="18" s="1"/>
  <c r="T62" i="18"/>
  <c r="CZ62" i="18" s="1"/>
  <c r="T57" i="18"/>
  <c r="CZ57" i="18" s="1"/>
  <c r="T98" i="18"/>
  <c r="CZ98" i="18" s="1"/>
  <c r="T93" i="18"/>
  <c r="CZ93" i="18" s="1"/>
  <c r="T74" i="18"/>
  <c r="CZ74" i="18" s="1"/>
  <c r="T69" i="18"/>
  <c r="CZ69" i="18" s="1"/>
  <c r="T86" i="18"/>
  <c r="CZ86" i="18" s="1"/>
  <c r="T81" i="18"/>
  <c r="CZ81" i="18" s="1"/>
  <c r="T65" i="18"/>
  <c r="CZ65" i="18" s="1"/>
  <c r="T58" i="18"/>
  <c r="CZ58" i="18" s="1"/>
  <c r="T94" i="18"/>
  <c r="CZ94" i="18" s="1"/>
  <c r="T89" i="18"/>
  <c r="CZ89" i="18" s="1"/>
  <c r="T77" i="18"/>
  <c r="CZ77" i="18" s="1"/>
  <c r="T70" i="18"/>
  <c r="CZ70" i="18" s="1"/>
  <c r="T82" i="18"/>
  <c r="CZ82" i="18" s="1"/>
  <c r="T61" i="18"/>
  <c r="CZ61" i="18" s="1"/>
  <c r="T97" i="18"/>
  <c r="CZ97" i="18" s="1"/>
  <c r="T73" i="18"/>
  <c r="CZ73" i="18" s="1"/>
  <c r="T66" i="18"/>
  <c r="CZ66" i="18" s="1"/>
  <c r="T54" i="18"/>
  <c r="CZ54" i="18" s="1"/>
  <c r="T90" i="18"/>
  <c r="CZ90" i="18" s="1"/>
  <c r="T85" i="18"/>
  <c r="CZ85" i="18" s="1"/>
  <c r="T78" i="18"/>
  <c r="CZ78" i="18" s="1"/>
  <c r="T50" i="18"/>
  <c r="CZ50" i="18" s="1"/>
  <c r="T42" i="18"/>
  <c r="CZ42" i="18" s="1"/>
  <c r="T37" i="18"/>
  <c r="CZ37" i="18" s="1"/>
  <c r="T30" i="18"/>
  <c r="CZ30" i="18" s="1"/>
  <c r="T25" i="18"/>
  <c r="CZ25" i="18" s="1"/>
  <c r="T53" i="18"/>
  <c r="CZ53" i="18" s="1"/>
  <c r="T45" i="18"/>
  <c r="CZ45" i="18" s="1"/>
  <c r="T33" i="18"/>
  <c r="CZ33" i="18" s="1"/>
  <c r="T18" i="18"/>
  <c r="CZ18" i="18" s="1"/>
  <c r="T46" i="18"/>
  <c r="CZ46" i="18" s="1"/>
  <c r="T38" i="18"/>
  <c r="CZ38" i="18" s="1"/>
  <c r="T21" i="18"/>
  <c r="CZ21" i="18" s="1"/>
  <c r="T14" i="18"/>
  <c r="CZ14" i="18" s="1"/>
  <c r="T49" i="18"/>
  <c r="CZ49" i="18" s="1"/>
  <c r="T41" i="18"/>
  <c r="CZ41" i="18" s="1"/>
  <c r="T34" i="18"/>
  <c r="CZ34" i="18" s="1"/>
  <c r="T29" i="18"/>
  <c r="CZ29" i="18" s="1"/>
  <c r="T22" i="18"/>
  <c r="CZ22" i="18" s="1"/>
  <c r="T10" i="18"/>
  <c r="CZ10" i="18" s="1"/>
  <c r="T17" i="18"/>
  <c r="CZ17" i="18" s="1"/>
  <c r="T9" i="18"/>
  <c r="CZ9" i="18" s="1"/>
  <c r="T6" i="18"/>
  <c r="CZ6" i="18" s="1"/>
  <c r="T26" i="18"/>
  <c r="CZ26" i="18" s="1"/>
  <c r="T13" i="18"/>
  <c r="CZ13" i="18" s="1"/>
  <c r="T15" i="18"/>
  <c r="CZ15" i="18" s="1"/>
  <c r="T31" i="18"/>
  <c r="CZ31" i="18" s="1"/>
  <c r="T47" i="18"/>
  <c r="CZ47" i="18" s="1"/>
  <c r="T63" i="18"/>
  <c r="CZ63" i="18" s="1"/>
  <c r="T79" i="18"/>
  <c r="CZ79" i="18" s="1"/>
  <c r="T95" i="18"/>
  <c r="CZ95" i="18" s="1"/>
  <c r="T111" i="18"/>
  <c r="CZ111" i="18" s="1"/>
  <c r="T127" i="18"/>
  <c r="CZ127" i="18" s="1"/>
  <c r="T143" i="18"/>
  <c r="CZ143" i="18" s="1"/>
  <c r="T159" i="18"/>
  <c r="CZ159" i="18" s="1"/>
  <c r="T175" i="18"/>
  <c r="CZ175" i="18" s="1"/>
  <c r="T191" i="18"/>
  <c r="CZ191" i="18" s="1"/>
  <c r="T207" i="18"/>
  <c r="CZ207" i="18" s="1"/>
  <c r="T223" i="18"/>
  <c r="CZ223" i="18" s="1"/>
  <c r="T251" i="18"/>
  <c r="CZ251" i="18" s="1"/>
  <c r="T277" i="18"/>
  <c r="CZ277" i="18" s="1"/>
  <c r="T280" i="18"/>
  <c r="CZ280" i="18" s="1"/>
  <c r="T296" i="18"/>
  <c r="CZ296" i="18" s="1"/>
  <c r="T241" i="18"/>
  <c r="CZ241" i="18" s="1"/>
  <c r="T273" i="18"/>
  <c r="CZ273" i="18" s="1"/>
  <c r="T305" i="18"/>
  <c r="CZ305" i="18" s="1"/>
  <c r="T337" i="18"/>
  <c r="CZ337" i="18" s="1"/>
  <c r="T260" i="18"/>
  <c r="CZ260" i="18" s="1"/>
  <c r="T293" i="18"/>
  <c r="CZ293" i="18" s="1"/>
  <c r="T315" i="18"/>
  <c r="CZ315" i="18" s="1"/>
  <c r="T341" i="18"/>
  <c r="CZ341" i="18" s="1"/>
  <c r="T12" i="18"/>
  <c r="CZ12" i="18" s="1"/>
  <c r="T20" i="18"/>
  <c r="CZ20" i="18" s="1"/>
  <c r="T28" i="18"/>
  <c r="CZ28" i="18" s="1"/>
  <c r="T36" i="18"/>
  <c r="CZ36" i="18" s="1"/>
  <c r="T44" i="18"/>
  <c r="CZ44" i="18" s="1"/>
  <c r="T52" i="18"/>
  <c r="CZ52" i="18" s="1"/>
  <c r="T60" i="18"/>
  <c r="CZ60" i="18" s="1"/>
  <c r="T68" i="18"/>
  <c r="CZ68" i="18" s="1"/>
  <c r="T76" i="18"/>
  <c r="CZ76" i="18" s="1"/>
  <c r="T84" i="18"/>
  <c r="CZ84" i="18" s="1"/>
  <c r="T92" i="18"/>
  <c r="CZ92" i="18" s="1"/>
  <c r="T100" i="18"/>
  <c r="CZ100" i="18" s="1"/>
  <c r="T108" i="18"/>
  <c r="CZ108" i="18" s="1"/>
  <c r="T116" i="18"/>
  <c r="CZ116" i="18" s="1"/>
  <c r="T124" i="18"/>
  <c r="CZ124" i="18" s="1"/>
  <c r="T132" i="18"/>
  <c r="CZ132" i="18" s="1"/>
  <c r="T140" i="18"/>
  <c r="CZ140" i="18" s="1"/>
  <c r="T148" i="18"/>
  <c r="CZ148" i="18" s="1"/>
  <c r="T156" i="18"/>
  <c r="CZ156" i="18" s="1"/>
  <c r="T164" i="18"/>
  <c r="CZ164" i="18" s="1"/>
  <c r="T172" i="18"/>
  <c r="CZ172" i="18" s="1"/>
  <c r="T180" i="18"/>
  <c r="CZ180" i="18" s="1"/>
  <c r="T188" i="18"/>
  <c r="CZ188" i="18" s="1"/>
  <c r="T196" i="18"/>
  <c r="CZ196" i="18" s="1"/>
  <c r="T204" i="18"/>
  <c r="CZ204" i="18" s="1"/>
  <c r="T212" i="18"/>
  <c r="CZ212" i="18" s="1"/>
  <c r="T220" i="18"/>
  <c r="CZ220" i="18" s="1"/>
  <c r="T255" i="18"/>
  <c r="CZ255" i="18" s="1"/>
  <c r="T281" i="18"/>
  <c r="CZ281" i="18" s="1"/>
  <c r="T303" i="18"/>
  <c r="CZ303" i="18" s="1"/>
  <c r="T11" i="18"/>
  <c r="CZ11" i="18" s="1"/>
  <c r="T27" i="18"/>
  <c r="CZ27" i="18" s="1"/>
  <c r="T43" i="18"/>
  <c r="CZ43" i="18" s="1"/>
  <c r="T59" i="18"/>
  <c r="CZ59" i="18" s="1"/>
  <c r="T75" i="18"/>
  <c r="CZ75" i="18" s="1"/>
  <c r="T91" i="18"/>
  <c r="CZ91" i="18" s="1"/>
  <c r="T107" i="18"/>
  <c r="CZ107" i="18" s="1"/>
  <c r="T123" i="18"/>
  <c r="CZ123" i="18" s="1"/>
  <c r="T139" i="18"/>
  <c r="CZ139" i="18" s="1"/>
  <c r="T155" i="18"/>
  <c r="CZ155" i="18" s="1"/>
  <c r="T171" i="18"/>
  <c r="CZ171" i="18" s="1"/>
  <c r="T187" i="18"/>
  <c r="CZ187" i="18" s="1"/>
  <c r="T203" i="18"/>
  <c r="CZ203" i="18" s="1"/>
  <c r="T219" i="18"/>
  <c r="CZ219" i="18" s="1"/>
  <c r="T308" i="18"/>
  <c r="CZ308" i="18" s="1"/>
  <c r="T340" i="18"/>
  <c r="CZ340" i="18" s="1"/>
  <c r="T229" i="18"/>
  <c r="CZ229" i="18" s="1"/>
  <c r="T267" i="18"/>
  <c r="CZ267" i="18" s="1"/>
  <c r="T312" i="18"/>
  <c r="CZ312" i="18" s="1"/>
  <c r="T228" i="18"/>
  <c r="CZ228" i="18" s="1"/>
  <c r="T245" i="18"/>
  <c r="CZ245" i="18" s="1"/>
  <c r="T331" i="18"/>
  <c r="CZ331" i="18" s="1"/>
  <c r="T328" i="18"/>
  <c r="CZ328" i="18" s="1"/>
  <c r="T271" i="18"/>
  <c r="CZ271" i="18" s="1"/>
  <c r="T7" i="18"/>
  <c r="CZ7" i="18" s="1"/>
  <c r="T23" i="18"/>
  <c r="CZ23" i="18" s="1"/>
  <c r="T39" i="18"/>
  <c r="CZ39" i="18" s="1"/>
  <c r="T55" i="18"/>
  <c r="CZ55" i="18" s="1"/>
  <c r="T71" i="18"/>
  <c r="CZ71" i="18" s="1"/>
  <c r="T87" i="18"/>
  <c r="CZ87" i="18" s="1"/>
  <c r="T103" i="18"/>
  <c r="CZ103" i="18" s="1"/>
  <c r="T119" i="18"/>
  <c r="CZ119" i="18" s="1"/>
  <c r="T135" i="18"/>
  <c r="CZ135" i="18" s="1"/>
  <c r="T151" i="18"/>
  <c r="CZ151" i="18" s="1"/>
  <c r="T167" i="18"/>
  <c r="CZ167" i="18" s="1"/>
  <c r="T183" i="18"/>
  <c r="CZ183" i="18" s="1"/>
  <c r="T199" i="18"/>
  <c r="CZ199" i="18" s="1"/>
  <c r="T215" i="18"/>
  <c r="CZ215" i="18" s="1"/>
  <c r="T276" i="18"/>
  <c r="CZ276" i="18" s="1"/>
  <c r="T309" i="18"/>
  <c r="CZ309" i="18" s="1"/>
  <c r="T248" i="18"/>
  <c r="CZ248" i="18" s="1"/>
  <c r="T319" i="18"/>
  <c r="CZ319" i="18" s="1"/>
  <c r="T225" i="18"/>
  <c r="CZ225" i="18" s="1"/>
  <c r="T257" i="18"/>
  <c r="CZ257" i="18" s="1"/>
  <c r="T289" i="18"/>
  <c r="CZ289" i="18" s="1"/>
  <c r="T321" i="18"/>
  <c r="CZ321" i="18" s="1"/>
  <c r="T324" i="18"/>
  <c r="CZ324" i="18" s="1"/>
  <c r="T261" i="18"/>
  <c r="CZ261" i="18" s="1"/>
  <c r="T283" i="18"/>
  <c r="CZ283" i="18" s="1"/>
  <c r="T8" i="18"/>
  <c r="CZ8" i="18" s="1"/>
  <c r="T16" i="18"/>
  <c r="CZ16" i="18" s="1"/>
  <c r="T24" i="18"/>
  <c r="CZ24" i="18" s="1"/>
  <c r="T32" i="18"/>
  <c r="CZ32" i="18" s="1"/>
  <c r="T40" i="18"/>
  <c r="CZ40" i="18" s="1"/>
  <c r="T48" i="18"/>
  <c r="CZ48" i="18" s="1"/>
  <c r="T56" i="18"/>
  <c r="CZ56" i="18" s="1"/>
  <c r="T64" i="18"/>
  <c r="CZ64" i="18" s="1"/>
  <c r="T72" i="18"/>
  <c r="CZ72" i="18" s="1"/>
  <c r="T80" i="18"/>
  <c r="CZ80" i="18" s="1"/>
  <c r="T88" i="18"/>
  <c r="CZ88" i="18" s="1"/>
  <c r="T96" i="18"/>
  <c r="CZ96" i="18" s="1"/>
  <c r="T104" i="18"/>
  <c r="CZ104" i="18" s="1"/>
  <c r="T112" i="18"/>
  <c r="CZ112" i="18" s="1"/>
  <c r="T120" i="18"/>
  <c r="CZ120" i="18" s="1"/>
  <c r="T128" i="18"/>
  <c r="CZ128" i="18" s="1"/>
  <c r="T136" i="18"/>
  <c r="CZ136" i="18" s="1"/>
  <c r="T144" i="18"/>
  <c r="CZ144" i="18" s="1"/>
  <c r="T152" i="18"/>
  <c r="CZ152" i="18" s="1"/>
  <c r="T160" i="18"/>
  <c r="CZ160" i="18" s="1"/>
  <c r="T168" i="18"/>
  <c r="CZ168" i="18" s="1"/>
  <c r="T176" i="18"/>
  <c r="CZ176" i="18" s="1"/>
  <c r="T184" i="18"/>
  <c r="CZ184" i="18" s="1"/>
  <c r="T192" i="18"/>
  <c r="CZ192" i="18" s="1"/>
  <c r="T200" i="18"/>
  <c r="CZ200" i="18" s="1"/>
  <c r="T208" i="18"/>
  <c r="CZ208" i="18" s="1"/>
  <c r="T216" i="18"/>
  <c r="CZ216" i="18" s="1"/>
  <c r="T264" i="18"/>
  <c r="CZ264" i="18" s="1"/>
  <c r="T344" i="18"/>
  <c r="CZ344" i="18" s="1"/>
  <c r="T249" i="18"/>
  <c r="CZ249" i="18" s="1"/>
  <c r="T351" i="18"/>
  <c r="CZ351" i="18" s="1"/>
  <c r="T19" i="18"/>
  <c r="CZ19" i="18" s="1"/>
  <c r="T35" i="18"/>
  <c r="CZ35" i="18" s="1"/>
  <c r="T51" i="18"/>
  <c r="CZ51" i="18" s="1"/>
  <c r="T67" i="18"/>
  <c r="CZ67" i="18" s="1"/>
  <c r="T83" i="18"/>
  <c r="CZ83" i="18" s="1"/>
  <c r="T99" i="18"/>
  <c r="CZ99" i="18" s="1"/>
  <c r="T115" i="18"/>
  <c r="CZ115" i="18" s="1"/>
  <c r="T131" i="18"/>
  <c r="CZ131" i="18" s="1"/>
  <c r="T147" i="18"/>
  <c r="CZ147" i="18" s="1"/>
  <c r="T163" i="18"/>
  <c r="CZ163" i="18" s="1"/>
  <c r="T179" i="18"/>
  <c r="CZ179" i="18" s="1"/>
  <c r="T195" i="18"/>
  <c r="CZ195" i="18" s="1"/>
  <c r="T211" i="18"/>
  <c r="CZ211" i="18" s="1"/>
  <c r="T244" i="18"/>
  <c r="CZ244" i="18" s="1"/>
  <c r="T299" i="18"/>
  <c r="CZ299" i="18" s="1"/>
  <c r="T325" i="18"/>
  <c r="CZ325" i="18" s="1"/>
  <c r="T347" i="18"/>
  <c r="CZ347" i="18" s="1"/>
  <c r="T232" i="18"/>
  <c r="CZ232" i="18" s="1"/>
  <c r="T287" i="18"/>
  <c r="CZ287" i="18" s="1"/>
  <c r="T353" i="18"/>
  <c r="CZ353" i="18" s="1"/>
  <c r="T292" i="18"/>
  <c r="CZ292" i="18" s="1"/>
  <c r="T235" i="18"/>
  <c r="CZ235" i="18" s="1"/>
  <c r="T239" i="18"/>
  <c r="CZ239" i="18" s="1"/>
  <c r="T313" i="18"/>
  <c r="CZ313" i="18" s="1"/>
  <c r="T335" i="18"/>
  <c r="CZ335" i="18" s="1"/>
  <c r="R352" i="18"/>
  <c r="CX352" i="18" s="1"/>
  <c r="R347" i="18"/>
  <c r="CX347" i="18" s="1"/>
  <c r="R345" i="18"/>
  <c r="CX345" i="18" s="1"/>
  <c r="R343" i="18"/>
  <c r="CX343" i="18" s="1"/>
  <c r="R350" i="18"/>
  <c r="CX350" i="18" s="1"/>
  <c r="R346" i="18"/>
  <c r="CX346" i="18" s="1"/>
  <c r="R338" i="18"/>
  <c r="CX338" i="18" s="1"/>
  <c r="R349" i="18"/>
  <c r="CX349" i="18" s="1"/>
  <c r="R331" i="18"/>
  <c r="CX331" i="18" s="1"/>
  <c r="R342" i="18"/>
  <c r="CX342" i="18" s="1"/>
  <c r="R333" i="18"/>
  <c r="CX333" i="18" s="1"/>
  <c r="R332" i="18"/>
  <c r="CX332" i="18" s="1"/>
  <c r="R327" i="18"/>
  <c r="CX327" i="18" s="1"/>
  <c r="R334" i="18"/>
  <c r="CX334" i="18" s="1"/>
  <c r="R330" i="18"/>
  <c r="CX330" i="18" s="1"/>
  <c r="R314" i="18"/>
  <c r="CX314" i="18" s="1"/>
  <c r="R310" i="18"/>
  <c r="CX310" i="18" s="1"/>
  <c r="R317" i="18"/>
  <c r="CX317" i="18" s="1"/>
  <c r="R329" i="18"/>
  <c r="CX329" i="18" s="1"/>
  <c r="R326" i="18"/>
  <c r="CX326" i="18" s="1"/>
  <c r="R318" i="18"/>
  <c r="CX318" i="18" s="1"/>
  <c r="R313" i="18"/>
  <c r="CX313" i="18" s="1"/>
  <c r="R311" i="18"/>
  <c r="CX311" i="18" s="1"/>
  <c r="R315" i="18"/>
  <c r="CX315" i="18" s="1"/>
  <c r="R304" i="18"/>
  <c r="CX304" i="18" s="1"/>
  <c r="R320" i="18"/>
  <c r="CX320" i="18" s="1"/>
  <c r="R302" i="18"/>
  <c r="CX302" i="18" s="1"/>
  <c r="R301" i="18"/>
  <c r="CX301" i="18" s="1"/>
  <c r="R300" i="18"/>
  <c r="CX300" i="18" s="1"/>
  <c r="R322" i="18"/>
  <c r="CX322" i="18" s="1"/>
  <c r="R316" i="18"/>
  <c r="CX316" i="18" s="1"/>
  <c r="R295" i="18"/>
  <c r="CX295" i="18" s="1"/>
  <c r="R306" i="18"/>
  <c r="CX306" i="18" s="1"/>
  <c r="R285" i="18"/>
  <c r="CX285" i="18" s="1"/>
  <c r="R299" i="18"/>
  <c r="CX299" i="18" s="1"/>
  <c r="R298" i="18"/>
  <c r="CX298" i="18" s="1"/>
  <c r="R284" i="18"/>
  <c r="CX284" i="18" s="1"/>
  <c r="R281" i="18"/>
  <c r="CX281" i="18" s="1"/>
  <c r="R294" i="18"/>
  <c r="CX294" i="18" s="1"/>
  <c r="R290" i="18"/>
  <c r="CX290" i="18" s="1"/>
  <c r="R270" i="18"/>
  <c r="CX270" i="18" s="1"/>
  <c r="R279" i="18"/>
  <c r="CX279" i="18" s="1"/>
  <c r="R297" i="18"/>
  <c r="CX297" i="18" s="1"/>
  <c r="R288" i="18"/>
  <c r="CX288" i="18" s="1"/>
  <c r="R283" i="18"/>
  <c r="CX283" i="18" s="1"/>
  <c r="R265" i="18"/>
  <c r="CX265" i="18" s="1"/>
  <c r="R274" i="18"/>
  <c r="CX274" i="18" s="1"/>
  <c r="R286" i="18"/>
  <c r="CX286" i="18" s="1"/>
  <c r="R282" i="18"/>
  <c r="CX282" i="18" s="1"/>
  <c r="R272" i="18"/>
  <c r="CX272" i="18" s="1"/>
  <c r="R278" i="18"/>
  <c r="CX278" i="18" s="1"/>
  <c r="R269" i="18"/>
  <c r="CX269" i="18" s="1"/>
  <c r="R268" i="18"/>
  <c r="CX268" i="18" s="1"/>
  <c r="R254" i="18"/>
  <c r="CX254" i="18" s="1"/>
  <c r="R247" i="18"/>
  <c r="CX247" i="18" s="1"/>
  <c r="R240" i="18"/>
  <c r="CX240" i="18" s="1"/>
  <c r="R249" i="18"/>
  <c r="CX249" i="18" s="1"/>
  <c r="R266" i="18"/>
  <c r="CX266" i="18" s="1"/>
  <c r="R258" i="18"/>
  <c r="CX258" i="18" s="1"/>
  <c r="R252" i="18"/>
  <c r="CX252" i="18" s="1"/>
  <c r="R250" i="18"/>
  <c r="CX250" i="18" s="1"/>
  <c r="R235" i="18"/>
  <c r="CX235" i="18" s="1"/>
  <c r="R251" i="18"/>
  <c r="CX251" i="18" s="1"/>
  <c r="R267" i="18"/>
  <c r="CX267" i="18" s="1"/>
  <c r="R262" i="18"/>
  <c r="CX262" i="18" s="1"/>
  <c r="R256" i="18"/>
  <c r="CX256" i="18" s="1"/>
  <c r="R253" i="18"/>
  <c r="CX253" i="18" s="1"/>
  <c r="R242" i="18"/>
  <c r="CX242" i="18" s="1"/>
  <c r="R263" i="18"/>
  <c r="CX263" i="18" s="1"/>
  <c r="R246" i="18"/>
  <c r="CX246" i="18" s="1"/>
  <c r="R234" i="18"/>
  <c r="CX234" i="18" s="1"/>
  <c r="R217" i="18"/>
  <c r="CX217" i="18" s="1"/>
  <c r="R230" i="18"/>
  <c r="CX230" i="18" s="1"/>
  <c r="R226" i="18"/>
  <c r="CX226" i="18" s="1"/>
  <c r="R222" i="18"/>
  <c r="CX222" i="18" s="1"/>
  <c r="R210" i="18"/>
  <c r="CX210" i="18" s="1"/>
  <c r="R201" i="18"/>
  <c r="CX201" i="18" s="1"/>
  <c r="R238" i="18"/>
  <c r="CX238" i="18" s="1"/>
  <c r="R218" i="18"/>
  <c r="CX218" i="18" s="1"/>
  <c r="R213" i="18"/>
  <c r="CX213" i="18" s="1"/>
  <c r="R206" i="18"/>
  <c r="CX206" i="18" s="1"/>
  <c r="R197" i="18"/>
  <c r="CX197" i="18" s="1"/>
  <c r="R190" i="18"/>
  <c r="CX190" i="18" s="1"/>
  <c r="R236" i="18"/>
  <c r="CX236" i="18" s="1"/>
  <c r="R221" i="18"/>
  <c r="CX221" i="18" s="1"/>
  <c r="R209" i="18"/>
  <c r="CX209" i="18" s="1"/>
  <c r="R202" i="18"/>
  <c r="CX202" i="18" s="1"/>
  <c r="R233" i="18"/>
  <c r="CX233" i="18" s="1"/>
  <c r="R224" i="18"/>
  <c r="CX224" i="18" s="1"/>
  <c r="R214" i="18"/>
  <c r="CX214" i="18" s="1"/>
  <c r="R237" i="18"/>
  <c r="CX237" i="18" s="1"/>
  <c r="R231" i="18"/>
  <c r="CX231" i="18" s="1"/>
  <c r="R205" i="18"/>
  <c r="CX205" i="18" s="1"/>
  <c r="R198" i="18"/>
  <c r="CX198" i="18" s="1"/>
  <c r="R189" i="18"/>
  <c r="CX189" i="18" s="1"/>
  <c r="R177" i="18"/>
  <c r="CX177" i="18" s="1"/>
  <c r="R170" i="18"/>
  <c r="CX170" i="18" s="1"/>
  <c r="R158" i="18"/>
  <c r="CX158" i="18" s="1"/>
  <c r="R149" i="18"/>
  <c r="CX149" i="18" s="1"/>
  <c r="R182" i="18"/>
  <c r="CX182" i="18" s="1"/>
  <c r="R173" i="18"/>
  <c r="CX173" i="18" s="1"/>
  <c r="R161" i="18"/>
  <c r="CX161" i="18" s="1"/>
  <c r="R154" i="18"/>
  <c r="CX154" i="18" s="1"/>
  <c r="R193" i="18"/>
  <c r="CX193" i="18" s="1"/>
  <c r="R166" i="18"/>
  <c r="CX166" i="18" s="1"/>
  <c r="R185" i="18"/>
  <c r="CX185" i="18" s="1"/>
  <c r="R178" i="18"/>
  <c r="CX178" i="18" s="1"/>
  <c r="R157" i="18"/>
  <c r="CX157" i="18" s="1"/>
  <c r="R150" i="18"/>
  <c r="CX150" i="18" s="1"/>
  <c r="R194" i="18"/>
  <c r="CX194" i="18" s="1"/>
  <c r="R169" i="18"/>
  <c r="CX169" i="18" s="1"/>
  <c r="R162" i="18"/>
  <c r="CX162" i="18" s="1"/>
  <c r="R181" i="18"/>
  <c r="CX181" i="18" s="1"/>
  <c r="R174" i="18"/>
  <c r="CX174" i="18" s="1"/>
  <c r="R153" i="18"/>
  <c r="CX153" i="18" s="1"/>
  <c r="R146" i="18"/>
  <c r="CX146" i="18" s="1"/>
  <c r="R186" i="18"/>
  <c r="CX186" i="18" s="1"/>
  <c r="R165" i="18"/>
  <c r="CX165" i="18" s="1"/>
  <c r="R122" i="18"/>
  <c r="CX122" i="18" s="1"/>
  <c r="R113" i="18"/>
  <c r="CX113" i="18" s="1"/>
  <c r="R106" i="18"/>
  <c r="CX106" i="18" s="1"/>
  <c r="R141" i="18"/>
  <c r="CX141" i="18" s="1"/>
  <c r="R134" i="18"/>
  <c r="CX134" i="18" s="1"/>
  <c r="R125" i="18"/>
  <c r="CX125" i="18" s="1"/>
  <c r="R118" i="18"/>
  <c r="CX118" i="18" s="1"/>
  <c r="R109" i="18"/>
  <c r="CX109" i="18" s="1"/>
  <c r="R102" i="18"/>
  <c r="CX102" i="18" s="1"/>
  <c r="R137" i="18"/>
  <c r="CX137" i="18" s="1"/>
  <c r="R130" i="18"/>
  <c r="CX130" i="18" s="1"/>
  <c r="R121" i="18"/>
  <c r="CX121" i="18" s="1"/>
  <c r="R114" i="18"/>
  <c r="CX114" i="18" s="1"/>
  <c r="R105" i="18"/>
  <c r="CX105" i="18" s="1"/>
  <c r="R142" i="18"/>
  <c r="CX142" i="18" s="1"/>
  <c r="R133" i="18"/>
  <c r="CX133" i="18" s="1"/>
  <c r="R126" i="18"/>
  <c r="CX126" i="18" s="1"/>
  <c r="R117" i="18"/>
  <c r="CX117" i="18" s="1"/>
  <c r="R110" i="18"/>
  <c r="CX110" i="18" s="1"/>
  <c r="R145" i="18"/>
  <c r="CX145" i="18" s="1"/>
  <c r="R138" i="18"/>
  <c r="CX138" i="18" s="1"/>
  <c r="R129" i="18"/>
  <c r="CX129" i="18" s="1"/>
  <c r="R101" i="18"/>
  <c r="CX101" i="18" s="1"/>
  <c r="R97" i="18"/>
  <c r="CX97" i="18" s="1"/>
  <c r="R73" i="18"/>
  <c r="CX73" i="18" s="1"/>
  <c r="R66" i="18"/>
  <c r="CX66" i="18" s="1"/>
  <c r="R54" i="18"/>
  <c r="CX54" i="18" s="1"/>
  <c r="R90" i="18"/>
  <c r="CX90" i="18" s="1"/>
  <c r="R85" i="18"/>
  <c r="CX85" i="18" s="1"/>
  <c r="R78" i="18"/>
  <c r="CX78" i="18" s="1"/>
  <c r="R69" i="18"/>
  <c r="CX69" i="18" s="1"/>
  <c r="R62" i="18"/>
  <c r="CX62" i="18" s="1"/>
  <c r="R57" i="18"/>
  <c r="CX57" i="18" s="1"/>
  <c r="R98" i="18"/>
  <c r="CX98" i="18" s="1"/>
  <c r="R93" i="18"/>
  <c r="CX93" i="18" s="1"/>
  <c r="R81" i="18"/>
  <c r="CX81" i="18" s="1"/>
  <c r="R74" i="18"/>
  <c r="CX74" i="18" s="1"/>
  <c r="R86" i="18"/>
  <c r="CX86" i="18" s="1"/>
  <c r="R65" i="18"/>
  <c r="CX65" i="18" s="1"/>
  <c r="R77" i="18"/>
  <c r="CX77" i="18" s="1"/>
  <c r="R58" i="18"/>
  <c r="CX58" i="18" s="1"/>
  <c r="R94" i="18"/>
  <c r="CX94" i="18" s="1"/>
  <c r="R89" i="18"/>
  <c r="CX89" i="18" s="1"/>
  <c r="R70" i="18"/>
  <c r="CX70" i="18" s="1"/>
  <c r="R82" i="18"/>
  <c r="CX82" i="18" s="1"/>
  <c r="R61" i="18"/>
  <c r="CX61" i="18" s="1"/>
  <c r="R49" i="18"/>
  <c r="CX49" i="18" s="1"/>
  <c r="R17" i="18"/>
  <c r="CX17" i="18" s="1"/>
  <c r="R10" i="18"/>
  <c r="CX10" i="18" s="1"/>
  <c r="R37" i="18"/>
  <c r="CX37" i="18" s="1"/>
  <c r="R50" i="18"/>
  <c r="CX50" i="18" s="1"/>
  <c r="R42" i="18"/>
  <c r="CX42" i="18" s="1"/>
  <c r="R30" i="18"/>
  <c r="CX30" i="18" s="1"/>
  <c r="R13" i="18"/>
  <c r="CX13" i="18" s="1"/>
  <c r="R53" i="18"/>
  <c r="CX53" i="18" s="1"/>
  <c r="R45" i="18"/>
  <c r="CX45" i="18" s="1"/>
  <c r="R33" i="18"/>
  <c r="CX33" i="18" s="1"/>
  <c r="R18" i="18"/>
  <c r="CX18" i="18" s="1"/>
  <c r="R46" i="18"/>
  <c r="CX46" i="18" s="1"/>
  <c r="R38" i="18"/>
  <c r="CX38" i="18" s="1"/>
  <c r="R26" i="18"/>
  <c r="CX26" i="18" s="1"/>
  <c r="R21" i="18"/>
  <c r="CX21" i="18" s="1"/>
  <c r="R14" i="18"/>
  <c r="CX14" i="18" s="1"/>
  <c r="R29" i="18"/>
  <c r="CX29" i="18" s="1"/>
  <c r="R25" i="18"/>
  <c r="CX25" i="18" s="1"/>
  <c r="R9" i="18"/>
  <c r="CX9" i="18" s="1"/>
  <c r="R41" i="18"/>
  <c r="CX41" i="18" s="1"/>
  <c r="R34" i="18"/>
  <c r="CX34" i="18" s="1"/>
  <c r="R22" i="18"/>
  <c r="CX22" i="18" s="1"/>
  <c r="CX6" i="18"/>
  <c r="R280" i="18"/>
  <c r="CX280" i="18" s="1"/>
  <c r="R309" i="18"/>
  <c r="CX309" i="18" s="1"/>
  <c r="R341" i="18"/>
  <c r="CX341" i="18" s="1"/>
  <c r="R255" i="18"/>
  <c r="CX255" i="18" s="1"/>
  <c r="R7" i="18"/>
  <c r="CX7" i="18" s="1"/>
  <c r="R23" i="18"/>
  <c r="CX23" i="18" s="1"/>
  <c r="R39" i="18"/>
  <c r="CX39" i="18" s="1"/>
  <c r="R55" i="18"/>
  <c r="CX55" i="18" s="1"/>
  <c r="R71" i="18"/>
  <c r="CX71" i="18" s="1"/>
  <c r="R87" i="18"/>
  <c r="CX87" i="18" s="1"/>
  <c r="R103" i="18"/>
  <c r="CX103" i="18" s="1"/>
  <c r="R119" i="18"/>
  <c r="CX119" i="18" s="1"/>
  <c r="R135" i="18"/>
  <c r="CX135" i="18" s="1"/>
  <c r="R151" i="18"/>
  <c r="CX151" i="18" s="1"/>
  <c r="R167" i="18"/>
  <c r="CX167" i="18" s="1"/>
  <c r="R183" i="18"/>
  <c r="CX183" i="18" s="1"/>
  <c r="R199" i="18"/>
  <c r="CX199" i="18" s="1"/>
  <c r="R215" i="18"/>
  <c r="CX215" i="18" s="1"/>
  <c r="R228" i="18"/>
  <c r="CX228" i="18" s="1"/>
  <c r="R289" i="18"/>
  <c r="CX289" i="18" s="1"/>
  <c r="R292" i="18"/>
  <c r="CX292" i="18" s="1"/>
  <c r="R12" i="18"/>
  <c r="CX12" i="18" s="1"/>
  <c r="R28" i="18"/>
  <c r="CX28" i="18" s="1"/>
  <c r="R44" i="18"/>
  <c r="CX44" i="18" s="1"/>
  <c r="R60" i="18"/>
  <c r="CX60" i="18" s="1"/>
  <c r="R76" i="18"/>
  <c r="CX76" i="18" s="1"/>
  <c r="R92" i="18"/>
  <c r="CX92" i="18" s="1"/>
  <c r="R108" i="18"/>
  <c r="CX108" i="18" s="1"/>
  <c r="R124" i="18"/>
  <c r="CX124" i="18" s="1"/>
  <c r="R140" i="18"/>
  <c r="CX140" i="18" s="1"/>
  <c r="R156" i="18"/>
  <c r="CX156" i="18" s="1"/>
  <c r="R172" i="18"/>
  <c r="CX172" i="18" s="1"/>
  <c r="R188" i="18"/>
  <c r="CX188" i="18" s="1"/>
  <c r="R204" i="18"/>
  <c r="CX204" i="18" s="1"/>
  <c r="R220" i="18"/>
  <c r="CX220" i="18" s="1"/>
  <c r="R229" i="18"/>
  <c r="CX229" i="18" s="1"/>
  <c r="R328" i="18"/>
  <c r="CX328" i="18" s="1"/>
  <c r="R319" i="18"/>
  <c r="CX319" i="18" s="1"/>
  <c r="R259" i="18"/>
  <c r="CX259" i="18" s="1"/>
  <c r="R307" i="18"/>
  <c r="CX307" i="18" s="1"/>
  <c r="R336" i="18"/>
  <c r="CX336" i="18" s="1"/>
  <c r="R321" i="18"/>
  <c r="CX321" i="18" s="1"/>
  <c r="R353" i="18"/>
  <c r="CX353" i="18" s="1"/>
  <c r="R248" i="18"/>
  <c r="CX248" i="18" s="1"/>
  <c r="R277" i="18"/>
  <c r="CX277" i="18" s="1"/>
  <c r="R271" i="18"/>
  <c r="CX271" i="18" s="1"/>
  <c r="R11" i="18"/>
  <c r="CX11" i="18" s="1"/>
  <c r="R27" i="18"/>
  <c r="CX27" i="18" s="1"/>
  <c r="R43" i="18"/>
  <c r="CX43" i="18" s="1"/>
  <c r="R59" i="18"/>
  <c r="CX59" i="18" s="1"/>
  <c r="R75" i="18"/>
  <c r="CX75" i="18" s="1"/>
  <c r="R91" i="18"/>
  <c r="CX91" i="18" s="1"/>
  <c r="R107" i="18"/>
  <c r="CX107" i="18" s="1"/>
  <c r="R123" i="18"/>
  <c r="CX123" i="18" s="1"/>
  <c r="R139" i="18"/>
  <c r="CX139" i="18" s="1"/>
  <c r="R155" i="18"/>
  <c r="CX155" i="18" s="1"/>
  <c r="R171" i="18"/>
  <c r="CX171" i="18" s="1"/>
  <c r="R187" i="18"/>
  <c r="CX187" i="18" s="1"/>
  <c r="R203" i="18"/>
  <c r="CX203" i="18" s="1"/>
  <c r="R219" i="18"/>
  <c r="CX219" i="18" s="1"/>
  <c r="R257" i="18"/>
  <c r="CX257" i="18" s="1"/>
  <c r="R260" i="18"/>
  <c r="CX260" i="18" s="1"/>
  <c r="R8" i="18"/>
  <c r="CX8" i="18" s="1"/>
  <c r="R24" i="18"/>
  <c r="CX24" i="18" s="1"/>
  <c r="R40" i="18"/>
  <c r="CX40" i="18" s="1"/>
  <c r="R56" i="18"/>
  <c r="CX56" i="18" s="1"/>
  <c r="R72" i="18"/>
  <c r="CX72" i="18" s="1"/>
  <c r="R88" i="18"/>
  <c r="CX88" i="18" s="1"/>
  <c r="R104" i="18"/>
  <c r="CX104" i="18" s="1"/>
  <c r="R120" i="18"/>
  <c r="CX120" i="18" s="1"/>
  <c r="R136" i="18"/>
  <c r="CX136" i="18" s="1"/>
  <c r="R152" i="18"/>
  <c r="CX152" i="18" s="1"/>
  <c r="R168" i="18"/>
  <c r="CX168" i="18" s="1"/>
  <c r="R184" i="18"/>
  <c r="CX184" i="18" s="1"/>
  <c r="R200" i="18"/>
  <c r="CX200" i="18" s="1"/>
  <c r="R216" i="18"/>
  <c r="CX216" i="18" s="1"/>
  <c r="R296" i="18"/>
  <c r="CX296" i="18" s="1"/>
  <c r="R325" i="18"/>
  <c r="CX325" i="18" s="1"/>
  <c r="R335" i="18"/>
  <c r="CX335" i="18" s="1"/>
  <c r="R275" i="18"/>
  <c r="CX275" i="18" s="1"/>
  <c r="R241" i="18"/>
  <c r="CX241" i="18" s="1"/>
  <c r="R305" i="18"/>
  <c r="CX305" i="18" s="1"/>
  <c r="R308" i="18"/>
  <c r="CX308" i="18" s="1"/>
  <c r="R324" i="18"/>
  <c r="CX324" i="18" s="1"/>
  <c r="R245" i="18"/>
  <c r="CX245" i="18" s="1"/>
  <c r="R344" i="18"/>
  <c r="CX344" i="18" s="1"/>
  <c r="R323" i="18"/>
  <c r="CX323" i="18" s="1"/>
  <c r="R15" i="18"/>
  <c r="CX15" i="18" s="1"/>
  <c r="R31" i="18"/>
  <c r="CX31" i="18" s="1"/>
  <c r="R47" i="18"/>
  <c r="CX47" i="18" s="1"/>
  <c r="R63" i="18"/>
  <c r="CX63" i="18" s="1"/>
  <c r="R79" i="18"/>
  <c r="CX79" i="18" s="1"/>
  <c r="R95" i="18"/>
  <c r="CX95" i="18" s="1"/>
  <c r="R111" i="18"/>
  <c r="CX111" i="18" s="1"/>
  <c r="R127" i="18"/>
  <c r="CX127" i="18" s="1"/>
  <c r="R143" i="18"/>
  <c r="CX143" i="18" s="1"/>
  <c r="R159" i="18"/>
  <c r="CX159" i="18" s="1"/>
  <c r="R175" i="18"/>
  <c r="CX175" i="18" s="1"/>
  <c r="R191" i="18"/>
  <c r="CX191" i="18" s="1"/>
  <c r="R207" i="18"/>
  <c r="CX207" i="18" s="1"/>
  <c r="R223" i="18"/>
  <c r="CX223" i="18" s="1"/>
  <c r="R225" i="18"/>
  <c r="CX225" i="18" s="1"/>
  <c r="R337" i="18"/>
  <c r="CX337" i="18" s="1"/>
  <c r="R340" i="18"/>
  <c r="CX340" i="18" s="1"/>
  <c r="R20" i="18"/>
  <c r="CX20" i="18" s="1"/>
  <c r="R36" i="18"/>
  <c r="CX36" i="18" s="1"/>
  <c r="R52" i="18"/>
  <c r="CX52" i="18" s="1"/>
  <c r="R68" i="18"/>
  <c r="CX68" i="18" s="1"/>
  <c r="R84" i="18"/>
  <c r="CX84" i="18" s="1"/>
  <c r="R100" i="18"/>
  <c r="CX100" i="18" s="1"/>
  <c r="R116" i="18"/>
  <c r="CX116" i="18" s="1"/>
  <c r="R132" i="18"/>
  <c r="CX132" i="18" s="1"/>
  <c r="R148" i="18"/>
  <c r="CX148" i="18" s="1"/>
  <c r="R164" i="18"/>
  <c r="CX164" i="18" s="1"/>
  <c r="R180" i="18"/>
  <c r="CX180" i="18" s="1"/>
  <c r="R196" i="18"/>
  <c r="CX196" i="18" s="1"/>
  <c r="R212" i="18"/>
  <c r="CX212" i="18" s="1"/>
  <c r="R264" i="18"/>
  <c r="CX264" i="18" s="1"/>
  <c r="R293" i="18"/>
  <c r="CX293" i="18" s="1"/>
  <c r="R287" i="18"/>
  <c r="CX287" i="18" s="1"/>
  <c r="R227" i="18"/>
  <c r="CX227" i="18" s="1"/>
  <c r="R273" i="18"/>
  <c r="CX273" i="18" s="1"/>
  <c r="R276" i="18"/>
  <c r="CX276" i="18" s="1"/>
  <c r="R312" i="18"/>
  <c r="CX312" i="18" s="1"/>
  <c r="R239" i="18"/>
  <c r="CX239" i="18" s="1"/>
  <c r="R303" i="18"/>
  <c r="CX303" i="18" s="1"/>
  <c r="R351" i="18"/>
  <c r="CX351" i="18" s="1"/>
  <c r="R348" i="18"/>
  <c r="CX348" i="18" s="1"/>
  <c r="R291" i="18"/>
  <c r="CX291" i="18" s="1"/>
  <c r="R19" i="18"/>
  <c r="CX19" i="18" s="1"/>
  <c r="R35" i="18"/>
  <c r="CX35" i="18" s="1"/>
  <c r="R51" i="18"/>
  <c r="CX51" i="18" s="1"/>
  <c r="R67" i="18"/>
  <c r="CX67" i="18" s="1"/>
  <c r="R83" i="18"/>
  <c r="CX83" i="18" s="1"/>
  <c r="R99" i="18"/>
  <c r="CX99" i="18" s="1"/>
  <c r="R115" i="18"/>
  <c r="CX115" i="18" s="1"/>
  <c r="R131" i="18"/>
  <c r="CX131" i="18" s="1"/>
  <c r="R147" i="18"/>
  <c r="CX147" i="18" s="1"/>
  <c r="R163" i="18"/>
  <c r="CX163" i="18" s="1"/>
  <c r="R179" i="18"/>
  <c r="CX179" i="18" s="1"/>
  <c r="R195" i="18"/>
  <c r="CX195" i="18" s="1"/>
  <c r="R211" i="18"/>
  <c r="CX211" i="18" s="1"/>
  <c r="R16" i="18"/>
  <c r="CX16" i="18" s="1"/>
  <c r="R32" i="18"/>
  <c r="CX32" i="18" s="1"/>
  <c r="R48" i="18"/>
  <c r="CX48" i="18" s="1"/>
  <c r="R64" i="18"/>
  <c r="CX64" i="18" s="1"/>
  <c r="R80" i="18"/>
  <c r="CX80" i="18" s="1"/>
  <c r="R96" i="18"/>
  <c r="CX96" i="18" s="1"/>
  <c r="R112" i="18"/>
  <c r="CX112" i="18" s="1"/>
  <c r="R128" i="18"/>
  <c r="CX128" i="18" s="1"/>
  <c r="R144" i="18"/>
  <c r="CX144" i="18" s="1"/>
  <c r="R160" i="18"/>
  <c r="CX160" i="18" s="1"/>
  <c r="R176" i="18"/>
  <c r="CX176" i="18" s="1"/>
  <c r="R192" i="18"/>
  <c r="CX192" i="18" s="1"/>
  <c r="R208" i="18"/>
  <c r="CX208" i="18" s="1"/>
  <c r="R232" i="18"/>
  <c r="CX232" i="18" s="1"/>
  <c r="R261" i="18"/>
  <c r="CX261" i="18" s="1"/>
  <c r="R243" i="18"/>
  <c r="CX243" i="18" s="1"/>
  <c r="R339" i="18"/>
  <c r="CX339" i="18" s="1"/>
  <c r="R244" i="18"/>
  <c r="CX244" i="18" s="1"/>
  <c r="X341" i="18"/>
  <c r="DD341" i="18" s="1"/>
  <c r="X348" i="18"/>
  <c r="DD348" i="18" s="1"/>
  <c r="X352" i="18"/>
  <c r="DD352" i="18" s="1"/>
  <c r="X345" i="18"/>
  <c r="DD345" i="18" s="1"/>
  <c r="X339" i="18"/>
  <c r="DD339" i="18" s="1"/>
  <c r="X350" i="18"/>
  <c r="DD350" i="18" s="1"/>
  <c r="X334" i="18"/>
  <c r="DD334" i="18" s="1"/>
  <c r="X332" i="18"/>
  <c r="DD332" i="18" s="1"/>
  <c r="X330" i="18"/>
  <c r="DD330" i="18" s="1"/>
  <c r="X328" i="18"/>
  <c r="DD328" i="18" s="1"/>
  <c r="X346" i="18"/>
  <c r="DD346" i="18" s="1"/>
  <c r="X342" i="18"/>
  <c r="DD342" i="18" s="1"/>
  <c r="X326" i="18"/>
  <c r="DD326" i="18" s="1"/>
  <c r="X344" i="18"/>
  <c r="DD344" i="18" s="1"/>
  <c r="X329" i="18"/>
  <c r="DD329" i="18" s="1"/>
  <c r="X313" i="18"/>
  <c r="DD313" i="18" s="1"/>
  <c r="X320" i="18"/>
  <c r="DD320" i="18" s="1"/>
  <c r="X316" i="18"/>
  <c r="DD316" i="18" s="1"/>
  <c r="X314" i="18"/>
  <c r="DD314" i="18" s="1"/>
  <c r="X310" i="18"/>
  <c r="DD310" i="18" s="1"/>
  <c r="X338" i="18"/>
  <c r="DD338" i="18" s="1"/>
  <c r="X318" i="18"/>
  <c r="DD318" i="18" s="1"/>
  <c r="X325" i="18"/>
  <c r="DD325" i="18" s="1"/>
  <c r="X309" i="18"/>
  <c r="DD309" i="18" s="1"/>
  <c r="X298" i="18"/>
  <c r="DD298" i="18" s="1"/>
  <c r="X296" i="18"/>
  <c r="DD296" i="18" s="1"/>
  <c r="X323" i="18"/>
  <c r="DD323" i="18" s="1"/>
  <c r="X297" i="18"/>
  <c r="DD297" i="18" s="1"/>
  <c r="X322" i="18"/>
  <c r="DD322" i="18" s="1"/>
  <c r="X307" i="18"/>
  <c r="DD307" i="18" s="1"/>
  <c r="X306" i="18"/>
  <c r="DD306" i="18" s="1"/>
  <c r="X312" i="18"/>
  <c r="DD312" i="18" s="1"/>
  <c r="X302" i="18"/>
  <c r="DD302" i="18" s="1"/>
  <c r="X293" i="18"/>
  <c r="DD293" i="18" s="1"/>
  <c r="X286" i="18"/>
  <c r="DD286" i="18" s="1"/>
  <c r="X284" i="18"/>
  <c r="DD284" i="18" s="1"/>
  <c r="X282" i="18"/>
  <c r="DD282" i="18" s="1"/>
  <c r="X281" i="18"/>
  <c r="DD281" i="18" s="1"/>
  <c r="X300" i="18"/>
  <c r="DD300" i="18" s="1"/>
  <c r="X291" i="18"/>
  <c r="DD291" i="18" s="1"/>
  <c r="X290" i="18"/>
  <c r="DD290" i="18" s="1"/>
  <c r="X288" i="18"/>
  <c r="DD288" i="18" s="1"/>
  <c r="X278" i="18"/>
  <c r="DD278" i="18" s="1"/>
  <c r="X277" i="18"/>
  <c r="DD277" i="18" s="1"/>
  <c r="X270" i="18"/>
  <c r="DD270" i="18" s="1"/>
  <c r="X268" i="18"/>
  <c r="DD268" i="18" s="1"/>
  <c r="X266" i="18"/>
  <c r="DD266" i="18" s="1"/>
  <c r="X246" i="18"/>
  <c r="DD246" i="18" s="1"/>
  <c r="X280" i="18"/>
  <c r="DD280" i="18" s="1"/>
  <c r="X275" i="18"/>
  <c r="DD275" i="18" s="1"/>
  <c r="X274" i="18"/>
  <c r="DD274" i="18" s="1"/>
  <c r="X294" i="18"/>
  <c r="DD294" i="18" s="1"/>
  <c r="X254" i="18"/>
  <c r="DD254" i="18" s="1"/>
  <c r="X252" i="18"/>
  <c r="DD252" i="18" s="1"/>
  <c r="X262" i="18"/>
  <c r="DD262" i="18" s="1"/>
  <c r="X248" i="18"/>
  <c r="DD248" i="18" s="1"/>
  <c r="X259" i="18"/>
  <c r="DD259" i="18" s="1"/>
  <c r="X230" i="18"/>
  <c r="DD230" i="18" s="1"/>
  <c r="X232" i="18"/>
  <c r="DD232" i="18" s="1"/>
  <c r="X229" i="18"/>
  <c r="DD229" i="18" s="1"/>
  <c r="X261" i="18"/>
  <c r="DD261" i="18" s="1"/>
  <c r="X265" i="18"/>
  <c r="DD265" i="18" s="1"/>
  <c r="X264" i="18"/>
  <c r="DD264" i="18" s="1"/>
  <c r="X250" i="18"/>
  <c r="DD250" i="18" s="1"/>
  <c r="X249" i="18"/>
  <c r="DD249" i="18" s="1"/>
  <c r="X238" i="18"/>
  <c r="DD238" i="18" s="1"/>
  <c r="X258" i="18"/>
  <c r="DD258" i="18" s="1"/>
  <c r="X245" i="18"/>
  <c r="DD245" i="18" s="1"/>
  <c r="X243" i="18"/>
  <c r="DD243" i="18" s="1"/>
  <c r="X242" i="18"/>
  <c r="DD242" i="18" s="1"/>
  <c r="X221" i="18"/>
  <c r="DD221" i="18" s="1"/>
  <c r="X209" i="18"/>
  <c r="DD209" i="18" s="1"/>
  <c r="X202" i="18"/>
  <c r="DD202" i="18" s="1"/>
  <c r="X214" i="18"/>
  <c r="DD214" i="18" s="1"/>
  <c r="X236" i="18"/>
  <c r="DD236" i="18" s="1"/>
  <c r="X217" i="18"/>
  <c r="DD217" i="18" s="1"/>
  <c r="X205" i="18"/>
  <c r="DD205" i="18" s="1"/>
  <c r="X198" i="18"/>
  <c r="DD198" i="18" s="1"/>
  <c r="X189" i="18"/>
  <c r="DD189" i="18" s="1"/>
  <c r="X233" i="18"/>
  <c r="DD233" i="18" s="1"/>
  <c r="X227" i="18"/>
  <c r="DD227" i="18" s="1"/>
  <c r="X226" i="18"/>
  <c r="DD226" i="18" s="1"/>
  <c r="X222" i="18"/>
  <c r="DD222" i="18" s="1"/>
  <c r="X210" i="18"/>
  <c r="DD210" i="18" s="1"/>
  <c r="X201" i="18"/>
  <c r="DD201" i="18" s="1"/>
  <c r="X213" i="18"/>
  <c r="DD213" i="18" s="1"/>
  <c r="X234" i="18"/>
  <c r="DD234" i="18" s="1"/>
  <c r="X231" i="18"/>
  <c r="DD231" i="18" s="1"/>
  <c r="X218" i="18"/>
  <c r="DD218" i="18" s="1"/>
  <c r="X206" i="18"/>
  <c r="DD206" i="18" s="1"/>
  <c r="X197" i="18"/>
  <c r="DD197" i="18" s="1"/>
  <c r="X190" i="18"/>
  <c r="DD190" i="18" s="1"/>
  <c r="X193" i="18"/>
  <c r="DD193" i="18" s="1"/>
  <c r="X162" i="18"/>
  <c r="DD162" i="18" s="1"/>
  <c r="X181" i="18"/>
  <c r="DD181" i="18" s="1"/>
  <c r="X174" i="18"/>
  <c r="DD174" i="18" s="1"/>
  <c r="X153" i="18"/>
  <c r="DD153" i="18" s="1"/>
  <c r="X146" i="18"/>
  <c r="DD146" i="18" s="1"/>
  <c r="X194" i="18"/>
  <c r="DD194" i="18" s="1"/>
  <c r="X186" i="18"/>
  <c r="DD186" i="18" s="1"/>
  <c r="X165" i="18"/>
  <c r="DD165" i="18" s="1"/>
  <c r="X177" i="18"/>
  <c r="DD177" i="18" s="1"/>
  <c r="X170" i="18"/>
  <c r="DD170" i="18" s="1"/>
  <c r="X158" i="18"/>
  <c r="DD158" i="18" s="1"/>
  <c r="X149" i="18"/>
  <c r="DD149" i="18" s="1"/>
  <c r="X161" i="18"/>
  <c r="DD161" i="18" s="1"/>
  <c r="X182" i="18"/>
  <c r="DD182" i="18" s="1"/>
  <c r="X173" i="18"/>
  <c r="DD173" i="18" s="1"/>
  <c r="X154" i="18"/>
  <c r="DD154" i="18" s="1"/>
  <c r="X185" i="18"/>
  <c r="DD185" i="18" s="1"/>
  <c r="X166" i="18"/>
  <c r="DD166" i="18" s="1"/>
  <c r="X178" i="18"/>
  <c r="DD178" i="18" s="1"/>
  <c r="X169" i="18"/>
  <c r="DD169" i="18" s="1"/>
  <c r="X157" i="18"/>
  <c r="DD157" i="18" s="1"/>
  <c r="X150" i="18"/>
  <c r="DD150" i="18" s="1"/>
  <c r="X142" i="18"/>
  <c r="DD142" i="18" s="1"/>
  <c r="X133" i="18"/>
  <c r="DD133" i="18" s="1"/>
  <c r="X126" i="18"/>
  <c r="DD126" i="18" s="1"/>
  <c r="X145" i="18"/>
  <c r="DD145" i="18" s="1"/>
  <c r="X117" i="18"/>
  <c r="DD117" i="18" s="1"/>
  <c r="X110" i="18"/>
  <c r="DD110" i="18" s="1"/>
  <c r="X101" i="18"/>
  <c r="DD101" i="18" s="1"/>
  <c r="X138" i="18"/>
  <c r="DD138" i="18" s="1"/>
  <c r="X129" i="18"/>
  <c r="DD129" i="18" s="1"/>
  <c r="X122" i="18"/>
  <c r="DD122" i="18" s="1"/>
  <c r="X113" i="18"/>
  <c r="DD113" i="18" s="1"/>
  <c r="X106" i="18"/>
  <c r="DD106" i="18" s="1"/>
  <c r="X141" i="18"/>
  <c r="DD141" i="18" s="1"/>
  <c r="X134" i="18"/>
  <c r="DD134" i="18" s="1"/>
  <c r="X125" i="18"/>
  <c r="DD125" i="18" s="1"/>
  <c r="X118" i="18"/>
  <c r="DD118" i="18" s="1"/>
  <c r="X109" i="18"/>
  <c r="DD109" i="18" s="1"/>
  <c r="X102" i="18"/>
  <c r="DD102" i="18" s="1"/>
  <c r="X137" i="18"/>
  <c r="DD137" i="18" s="1"/>
  <c r="X130" i="18"/>
  <c r="DD130" i="18" s="1"/>
  <c r="X121" i="18"/>
  <c r="DD121" i="18" s="1"/>
  <c r="X114" i="18"/>
  <c r="DD114" i="18" s="1"/>
  <c r="X105" i="18"/>
  <c r="DD105" i="18" s="1"/>
  <c r="X89" i="18"/>
  <c r="DD89" i="18" s="1"/>
  <c r="X77" i="18"/>
  <c r="DD77" i="18" s="1"/>
  <c r="X58" i="18"/>
  <c r="DD58" i="18" s="1"/>
  <c r="X94" i="18"/>
  <c r="DD94" i="18" s="1"/>
  <c r="X70" i="18"/>
  <c r="DD70" i="18" s="1"/>
  <c r="X61" i="18"/>
  <c r="DD61" i="18" s="1"/>
  <c r="X97" i="18"/>
  <c r="DD97" i="18" s="1"/>
  <c r="X82" i="18"/>
  <c r="DD82" i="18" s="1"/>
  <c r="X73" i="18"/>
  <c r="DD73" i="18" s="1"/>
  <c r="X85" i="18"/>
  <c r="DD85" i="18" s="1"/>
  <c r="X66" i="18"/>
  <c r="DD66" i="18" s="1"/>
  <c r="X54" i="18"/>
  <c r="DD54" i="18" s="1"/>
  <c r="X90" i="18"/>
  <c r="DD90" i="18" s="1"/>
  <c r="X78" i="18"/>
  <c r="DD78" i="18" s="1"/>
  <c r="X57" i="18"/>
  <c r="DD57" i="18" s="1"/>
  <c r="X93" i="18"/>
  <c r="DD93" i="18" s="1"/>
  <c r="X69" i="18"/>
  <c r="DD69" i="18" s="1"/>
  <c r="X62" i="18"/>
  <c r="DD62" i="18" s="1"/>
  <c r="X98" i="18"/>
  <c r="DD98" i="18" s="1"/>
  <c r="X81" i="18"/>
  <c r="DD81" i="18" s="1"/>
  <c r="X74" i="18"/>
  <c r="DD74" i="18" s="1"/>
  <c r="X86" i="18"/>
  <c r="DD86" i="18" s="1"/>
  <c r="X65" i="18"/>
  <c r="DD65" i="18" s="1"/>
  <c r="X53" i="18"/>
  <c r="DD53" i="18" s="1"/>
  <c r="X46" i="18"/>
  <c r="DD46" i="18" s="1"/>
  <c r="X38" i="18"/>
  <c r="DD38" i="18" s="1"/>
  <c r="X26" i="18"/>
  <c r="DD26" i="18" s="1"/>
  <c r="X21" i="18"/>
  <c r="DD21" i="18" s="1"/>
  <c r="X49" i="18"/>
  <c r="DD49" i="18" s="1"/>
  <c r="X41" i="18"/>
  <c r="DD41" i="18" s="1"/>
  <c r="X34" i="18"/>
  <c r="DD34" i="18" s="1"/>
  <c r="X22" i="18"/>
  <c r="DD22" i="18" s="1"/>
  <c r="X37" i="18"/>
  <c r="DD37" i="18" s="1"/>
  <c r="X25" i="18"/>
  <c r="DD25" i="18" s="1"/>
  <c r="X50" i="18"/>
  <c r="DD50" i="18" s="1"/>
  <c r="X42" i="18"/>
  <c r="DD42" i="18" s="1"/>
  <c r="X30" i="18"/>
  <c r="DD30" i="18" s="1"/>
  <c r="X45" i="18"/>
  <c r="DD45" i="18" s="1"/>
  <c r="X33" i="18"/>
  <c r="DD33" i="18" s="1"/>
  <c r="X29" i="18"/>
  <c r="DD29" i="18" s="1"/>
  <c r="X9" i="18"/>
  <c r="DD9" i="18" s="1"/>
  <c r="X6" i="18"/>
  <c r="DD6" i="18" s="1"/>
  <c r="X17" i="18"/>
  <c r="DD17" i="18" s="1"/>
  <c r="X10" i="18"/>
  <c r="DD10" i="18" s="1"/>
  <c r="X13" i="18"/>
  <c r="DD13" i="18" s="1"/>
  <c r="X18" i="18"/>
  <c r="DD18" i="18" s="1"/>
  <c r="X14" i="18"/>
  <c r="DD14" i="18" s="1"/>
  <c r="X272" i="18"/>
  <c r="DD272" i="18" s="1"/>
  <c r="X301" i="18"/>
  <c r="DD301" i="18" s="1"/>
  <c r="X349" i="18"/>
  <c r="DD349" i="18" s="1"/>
  <c r="X289" i="18"/>
  <c r="DD289" i="18" s="1"/>
  <c r="X267" i="18"/>
  <c r="DD267" i="18" s="1"/>
  <c r="X12" i="18"/>
  <c r="DD12" i="18" s="1"/>
  <c r="X28" i="18"/>
  <c r="DD28" i="18" s="1"/>
  <c r="X44" i="18"/>
  <c r="DD44" i="18" s="1"/>
  <c r="X60" i="18"/>
  <c r="DD60" i="18" s="1"/>
  <c r="X76" i="18"/>
  <c r="DD76" i="18" s="1"/>
  <c r="X92" i="18"/>
  <c r="DD92" i="18" s="1"/>
  <c r="X108" i="18"/>
  <c r="DD108" i="18" s="1"/>
  <c r="X124" i="18"/>
  <c r="DD124" i="18" s="1"/>
  <c r="X140" i="18"/>
  <c r="DD140" i="18" s="1"/>
  <c r="X156" i="18"/>
  <c r="DD156" i="18" s="1"/>
  <c r="X172" i="18"/>
  <c r="DD172" i="18" s="1"/>
  <c r="X188" i="18"/>
  <c r="DD188" i="18" s="1"/>
  <c r="X204" i="18"/>
  <c r="DD204" i="18" s="1"/>
  <c r="X220" i="18"/>
  <c r="DD220" i="18" s="1"/>
  <c r="X319" i="18"/>
  <c r="DD319" i="18" s="1"/>
  <c r="X335" i="18"/>
  <c r="DD335" i="18" s="1"/>
  <c r="X351" i="18"/>
  <c r="DD351" i="18" s="1"/>
  <c r="X237" i="18"/>
  <c r="DD237" i="18" s="1"/>
  <c r="X336" i="18"/>
  <c r="DD336" i="18" s="1"/>
  <c r="X279" i="18"/>
  <c r="DD279" i="18" s="1"/>
  <c r="X295" i="18"/>
  <c r="DD295" i="18" s="1"/>
  <c r="X241" i="18"/>
  <c r="DD241" i="18" s="1"/>
  <c r="X276" i="18"/>
  <c r="DD276" i="18" s="1"/>
  <c r="X337" i="18"/>
  <c r="DD337" i="18" s="1"/>
  <c r="X15" i="18"/>
  <c r="DD15" i="18" s="1"/>
  <c r="X31" i="18"/>
  <c r="DD31" i="18" s="1"/>
  <c r="X47" i="18"/>
  <c r="DD47" i="18" s="1"/>
  <c r="X63" i="18"/>
  <c r="DD63" i="18" s="1"/>
  <c r="X79" i="18"/>
  <c r="DD79" i="18" s="1"/>
  <c r="X95" i="18"/>
  <c r="DD95" i="18" s="1"/>
  <c r="X111" i="18"/>
  <c r="DD111" i="18" s="1"/>
  <c r="X127" i="18"/>
  <c r="DD127" i="18" s="1"/>
  <c r="X143" i="18"/>
  <c r="DD143" i="18" s="1"/>
  <c r="X159" i="18"/>
  <c r="DD159" i="18" s="1"/>
  <c r="X175" i="18"/>
  <c r="DD175" i="18" s="1"/>
  <c r="X191" i="18"/>
  <c r="DD191" i="18" s="1"/>
  <c r="X207" i="18"/>
  <c r="DD207" i="18" s="1"/>
  <c r="X223" i="18"/>
  <c r="DD223" i="18" s="1"/>
  <c r="X287" i="18"/>
  <c r="DD287" i="18" s="1"/>
  <c r="X253" i="18"/>
  <c r="DD253" i="18" s="1"/>
  <c r="X324" i="18"/>
  <c r="DD324" i="18" s="1"/>
  <c r="X299" i="18"/>
  <c r="DD299" i="18" s="1"/>
  <c r="X315" i="18"/>
  <c r="DD315" i="18" s="1"/>
  <c r="X16" i="18"/>
  <c r="DD16" i="18" s="1"/>
  <c r="X32" i="18"/>
  <c r="DD32" i="18" s="1"/>
  <c r="X48" i="18"/>
  <c r="DD48" i="18" s="1"/>
  <c r="X64" i="18"/>
  <c r="DD64" i="18" s="1"/>
  <c r="X80" i="18"/>
  <c r="DD80" i="18" s="1"/>
  <c r="X96" i="18"/>
  <c r="DD96" i="18" s="1"/>
  <c r="X112" i="18"/>
  <c r="DD112" i="18" s="1"/>
  <c r="X128" i="18"/>
  <c r="DD128" i="18" s="1"/>
  <c r="X144" i="18"/>
  <c r="DD144" i="18" s="1"/>
  <c r="X160" i="18"/>
  <c r="DD160" i="18" s="1"/>
  <c r="X176" i="18"/>
  <c r="DD176" i="18" s="1"/>
  <c r="X192" i="18"/>
  <c r="DD192" i="18" s="1"/>
  <c r="X208" i="18"/>
  <c r="DD208" i="18" s="1"/>
  <c r="X224" i="18"/>
  <c r="DD224" i="18" s="1"/>
  <c r="X317" i="18"/>
  <c r="DD317" i="18" s="1"/>
  <c r="X311" i="18"/>
  <c r="DD311" i="18" s="1"/>
  <c r="X228" i="18"/>
  <c r="DD228" i="18" s="1"/>
  <c r="X257" i="18"/>
  <c r="DD257" i="18" s="1"/>
  <c r="X305" i="18"/>
  <c r="DD305" i="18" s="1"/>
  <c r="X19" i="18"/>
  <c r="DD19" i="18" s="1"/>
  <c r="X35" i="18"/>
  <c r="DD35" i="18" s="1"/>
  <c r="X51" i="18"/>
  <c r="DD51" i="18" s="1"/>
  <c r="X67" i="18"/>
  <c r="DD67" i="18" s="1"/>
  <c r="X83" i="18"/>
  <c r="DD83" i="18" s="1"/>
  <c r="X99" i="18"/>
  <c r="DD99" i="18" s="1"/>
  <c r="X115" i="18"/>
  <c r="DD115" i="18" s="1"/>
  <c r="X131" i="18"/>
  <c r="DD131" i="18" s="1"/>
  <c r="X147" i="18"/>
  <c r="DD147" i="18" s="1"/>
  <c r="X163" i="18"/>
  <c r="DD163" i="18" s="1"/>
  <c r="X179" i="18"/>
  <c r="DD179" i="18" s="1"/>
  <c r="X195" i="18"/>
  <c r="DD195" i="18" s="1"/>
  <c r="X211" i="18"/>
  <c r="DD211" i="18" s="1"/>
  <c r="X331" i="18"/>
  <c r="DD331" i="18" s="1"/>
  <c r="X255" i="18"/>
  <c r="DD255" i="18" s="1"/>
  <c r="X240" i="18"/>
  <c r="DD240" i="18" s="1"/>
  <c r="X269" i="18"/>
  <c r="DD269" i="18" s="1"/>
  <c r="X304" i="18"/>
  <c r="DD304" i="18" s="1"/>
  <c r="X327" i="18"/>
  <c r="DD327" i="18" s="1"/>
  <c r="X292" i="18"/>
  <c r="DD292" i="18" s="1"/>
  <c r="X251" i="18"/>
  <c r="DD251" i="18" s="1"/>
  <c r="X283" i="18"/>
  <c r="DD283" i="18" s="1"/>
  <c r="X347" i="18"/>
  <c r="DD347" i="18" s="1"/>
  <c r="X20" i="18"/>
  <c r="DD20" i="18" s="1"/>
  <c r="X36" i="18"/>
  <c r="DD36" i="18" s="1"/>
  <c r="X52" i="18"/>
  <c r="DD52" i="18" s="1"/>
  <c r="X68" i="18"/>
  <c r="DD68" i="18" s="1"/>
  <c r="X84" i="18"/>
  <c r="DD84" i="18" s="1"/>
  <c r="X100" i="18"/>
  <c r="DD100" i="18" s="1"/>
  <c r="X116" i="18"/>
  <c r="DD116" i="18" s="1"/>
  <c r="X132" i="18"/>
  <c r="DD132" i="18" s="1"/>
  <c r="X148" i="18"/>
  <c r="DD148" i="18" s="1"/>
  <c r="X164" i="18"/>
  <c r="DD164" i="18" s="1"/>
  <c r="X180" i="18"/>
  <c r="DD180" i="18" s="1"/>
  <c r="X196" i="18"/>
  <c r="DD196" i="18" s="1"/>
  <c r="X212" i="18"/>
  <c r="DD212" i="18" s="1"/>
  <c r="X239" i="18"/>
  <c r="DD239" i="18" s="1"/>
  <c r="X303" i="18"/>
  <c r="DD303" i="18" s="1"/>
  <c r="X333" i="18"/>
  <c r="DD333" i="18" s="1"/>
  <c r="X247" i="18"/>
  <c r="DD247" i="18" s="1"/>
  <c r="X244" i="18"/>
  <c r="DD244" i="18" s="1"/>
  <c r="X273" i="18"/>
  <c r="DD273" i="18" s="1"/>
  <c r="X340" i="18"/>
  <c r="DD340" i="18" s="1"/>
  <c r="X7" i="18"/>
  <c r="DD7" i="18" s="1"/>
  <c r="X23" i="18"/>
  <c r="DD23" i="18" s="1"/>
  <c r="X39" i="18"/>
  <c r="DD39" i="18" s="1"/>
  <c r="X55" i="18"/>
  <c r="DD55" i="18" s="1"/>
  <c r="X71" i="18"/>
  <c r="DD71" i="18" s="1"/>
  <c r="X87" i="18"/>
  <c r="DD87" i="18" s="1"/>
  <c r="X103" i="18"/>
  <c r="DD103" i="18" s="1"/>
  <c r="X119" i="18"/>
  <c r="DD119" i="18" s="1"/>
  <c r="X135" i="18"/>
  <c r="DD135" i="18" s="1"/>
  <c r="X151" i="18"/>
  <c r="DD151" i="18" s="1"/>
  <c r="X167" i="18"/>
  <c r="DD167" i="18" s="1"/>
  <c r="X183" i="18"/>
  <c r="DD183" i="18" s="1"/>
  <c r="X199" i="18"/>
  <c r="DD199" i="18" s="1"/>
  <c r="X215" i="18"/>
  <c r="DD215" i="18" s="1"/>
  <c r="X256" i="18"/>
  <c r="DD256" i="18" s="1"/>
  <c r="X263" i="18"/>
  <c r="DD263" i="18" s="1"/>
  <c r="X343" i="18"/>
  <c r="DD343" i="18" s="1"/>
  <c r="X321" i="18"/>
  <c r="DD321" i="18" s="1"/>
  <c r="X235" i="18"/>
  <c r="DD235" i="18" s="1"/>
  <c r="X8" i="18"/>
  <c r="DD8" i="18" s="1"/>
  <c r="X24" i="18"/>
  <c r="DD24" i="18" s="1"/>
  <c r="X40" i="18"/>
  <c r="DD40" i="18" s="1"/>
  <c r="X56" i="18"/>
  <c r="DD56" i="18" s="1"/>
  <c r="X72" i="18"/>
  <c r="DD72" i="18" s="1"/>
  <c r="X88" i="18"/>
  <c r="DD88" i="18" s="1"/>
  <c r="X104" i="18"/>
  <c r="DD104" i="18" s="1"/>
  <c r="X120" i="18"/>
  <c r="DD120" i="18" s="1"/>
  <c r="X136" i="18"/>
  <c r="DD136" i="18" s="1"/>
  <c r="X152" i="18"/>
  <c r="DD152" i="18" s="1"/>
  <c r="X168" i="18"/>
  <c r="DD168" i="18" s="1"/>
  <c r="X184" i="18"/>
  <c r="DD184" i="18" s="1"/>
  <c r="X200" i="18"/>
  <c r="DD200" i="18" s="1"/>
  <c r="X216" i="18"/>
  <c r="DD216" i="18" s="1"/>
  <c r="X271" i="18"/>
  <c r="DD271" i="18" s="1"/>
  <c r="X285" i="18"/>
  <c r="DD285" i="18" s="1"/>
  <c r="X225" i="18"/>
  <c r="DD225" i="18" s="1"/>
  <c r="X260" i="18"/>
  <c r="DD260" i="18" s="1"/>
  <c r="X308" i="18"/>
  <c r="DD308" i="18" s="1"/>
  <c r="X353" i="18"/>
  <c r="DD353" i="18" s="1"/>
  <c r="X11" i="18"/>
  <c r="DD11" i="18" s="1"/>
  <c r="X27" i="18"/>
  <c r="DD27" i="18" s="1"/>
  <c r="X43" i="18"/>
  <c r="DD43" i="18" s="1"/>
  <c r="X59" i="18"/>
  <c r="DD59" i="18" s="1"/>
  <c r="X75" i="18"/>
  <c r="DD75" i="18" s="1"/>
  <c r="X91" i="18"/>
  <c r="DD91" i="18" s="1"/>
  <c r="X107" i="18"/>
  <c r="DD107" i="18" s="1"/>
  <c r="X123" i="18"/>
  <c r="DD123" i="18" s="1"/>
  <c r="X139" i="18"/>
  <c r="DD139" i="18" s="1"/>
  <c r="X155" i="18"/>
  <c r="DD155" i="18" s="1"/>
  <c r="X171" i="18"/>
  <c r="DD171" i="18" s="1"/>
  <c r="X187" i="18"/>
  <c r="DD187" i="18" s="1"/>
  <c r="X203" i="18"/>
  <c r="DD203" i="18" s="1"/>
  <c r="X219" i="18"/>
  <c r="DD219" i="18"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AY284"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G96" i="15" l="1"/>
  <c r="H96" i="15" s="1"/>
  <c r="G28" i="15"/>
  <c r="H28" i="15" s="1"/>
  <c r="C281" i="15"/>
  <c r="D281" i="15" s="1"/>
  <c r="G176" i="15"/>
  <c r="H176" i="15" s="1"/>
  <c r="K126" i="15"/>
  <c r="L126" i="15" s="1"/>
  <c r="K87" i="15"/>
  <c r="L87" i="15" s="1"/>
  <c r="G274" i="15"/>
  <c r="H274" i="15" s="1"/>
  <c r="G147" i="15"/>
  <c r="K64" i="15"/>
  <c r="L64" i="15" s="1"/>
  <c r="G158" i="15"/>
  <c r="H158" i="15" s="1"/>
  <c r="K283" i="15"/>
  <c r="L283" i="15" s="1"/>
  <c r="G144" i="15"/>
  <c r="H144" i="15" s="1"/>
  <c r="G301" i="15"/>
  <c r="H301" i="15" s="1"/>
  <c r="K226" i="15"/>
  <c r="L226" i="15" s="1"/>
  <c r="K167" i="15"/>
  <c r="L167" i="15" s="1"/>
  <c r="G224" i="15"/>
  <c r="H224" i="15" s="1"/>
  <c r="C43" i="15"/>
  <c r="D43" i="15" s="1"/>
  <c r="K46" i="15"/>
  <c r="L46" i="15" s="1"/>
  <c r="G340" i="15"/>
  <c r="H340" i="15" s="1"/>
  <c r="C336" i="15"/>
  <c r="D336" i="15" s="1"/>
  <c r="C55" i="15"/>
  <c r="D55" i="15" s="1"/>
  <c r="K220" i="15"/>
  <c r="L220" i="15" s="1"/>
  <c r="K113" i="15"/>
  <c r="L113" i="15" s="1"/>
  <c r="K105" i="15"/>
  <c r="L105" i="15" s="1"/>
  <c r="G10" i="15"/>
  <c r="H10" i="15" s="1"/>
  <c r="C106" i="15"/>
  <c r="D106" i="15" s="1"/>
  <c r="C116" i="15"/>
  <c r="D116" i="15" s="1"/>
  <c r="K139" i="15"/>
  <c r="L139" i="15" s="1"/>
  <c r="C57" i="15"/>
  <c r="D57" i="15" s="1"/>
  <c r="C261" i="15"/>
  <c r="D261" i="15" s="1"/>
  <c r="G287" i="15"/>
  <c r="H287" i="15" s="1"/>
  <c r="C109" i="15"/>
  <c r="D109" i="15" s="1"/>
  <c r="K61" i="15"/>
  <c r="L61" i="15" s="1"/>
  <c r="K117" i="15"/>
  <c r="L117" i="15" s="1"/>
  <c r="K354" i="15"/>
  <c r="L354" i="15" s="1"/>
  <c r="G66" i="15"/>
  <c r="H66" i="15" s="1"/>
  <c r="C290" i="15"/>
  <c r="D290" i="15" s="1"/>
  <c r="G21" i="15"/>
  <c r="H21" i="15" s="1"/>
  <c r="G251" i="15"/>
  <c r="H251" i="15" s="1"/>
  <c r="C205" i="15"/>
  <c r="C135" i="15"/>
  <c r="D135" i="15" s="1"/>
  <c r="C247" i="15"/>
  <c r="D247" i="15" s="1"/>
  <c r="G313" i="15"/>
  <c r="H313" i="15" s="1"/>
  <c r="K196" i="15"/>
  <c r="L196" i="15" s="1"/>
  <c r="K89" i="15"/>
  <c r="L89" i="15" s="1"/>
  <c r="G127" i="15"/>
  <c r="H127" i="15" s="1"/>
  <c r="K100" i="15"/>
  <c r="L100" i="15" s="1"/>
  <c r="G13" i="15"/>
  <c r="C146" i="15"/>
  <c r="D146" i="15" s="1"/>
  <c r="C331" i="15"/>
  <c r="D331" i="15" s="1"/>
  <c r="G194" i="15"/>
  <c r="H194" i="15" s="1"/>
  <c r="G195" i="15"/>
  <c r="H195" i="15" s="1"/>
  <c r="G294" i="15"/>
  <c r="H294" i="15" s="1"/>
  <c r="G259" i="15"/>
  <c r="H259" i="15" s="1"/>
  <c r="K101" i="15"/>
  <c r="L101" i="15" s="1"/>
  <c r="K72" i="15"/>
  <c r="L72" i="15" s="1"/>
  <c r="G320" i="15"/>
  <c r="H320" i="15" s="1"/>
  <c r="G47" i="15"/>
  <c r="H47" i="15" s="1"/>
  <c r="C81" i="15"/>
  <c r="D81" i="15" s="1"/>
  <c r="C67" i="15"/>
  <c r="D67" i="15" s="1"/>
  <c r="C123" i="15"/>
  <c r="D123" i="15" s="1"/>
  <c r="G33" i="15"/>
  <c r="H33" i="15" s="1"/>
  <c r="C343" i="15"/>
  <c r="D343" i="15" s="1"/>
  <c r="G179" i="15"/>
  <c r="K180" i="15"/>
  <c r="L180" i="15" s="1"/>
  <c r="B39" i="14"/>
  <c r="B35" i="14" s="1"/>
  <c r="K300" i="15"/>
  <c r="L300" i="15" s="1"/>
  <c r="C19" i="15"/>
  <c r="D19" i="15" s="1"/>
  <c r="K269" i="15"/>
  <c r="L269" i="15" s="1"/>
  <c r="C220" i="15"/>
  <c r="D220" i="15" s="1"/>
  <c r="K207" i="15"/>
  <c r="L207" i="15" s="1"/>
  <c r="C229" i="15"/>
  <c r="D229" i="15" s="1"/>
  <c r="G31" i="15"/>
  <c r="H31" i="15" s="1"/>
  <c r="C341" i="15"/>
  <c r="D341" i="15" s="1"/>
  <c r="G87" i="15"/>
  <c r="H87" i="15" s="1"/>
  <c r="C254" i="15"/>
  <c r="D254" i="15" s="1"/>
  <c r="G337" i="15"/>
  <c r="H337" i="15" s="1"/>
  <c r="K35" i="15"/>
  <c r="L35" i="15" s="1"/>
  <c r="G275" i="15"/>
  <c r="H275" i="15" s="1"/>
  <c r="K270" i="15"/>
  <c r="L270" i="15" s="1"/>
  <c r="C64" i="15"/>
  <c r="D64" i="15" s="1"/>
  <c r="G117" i="15"/>
  <c r="H117" i="15" s="1"/>
  <c r="D39" i="14"/>
  <c r="D35" i="14" s="1"/>
  <c r="AA6" i="15" s="1"/>
  <c r="AC6" i="15" s="1"/>
  <c r="AD6" i="15" s="1"/>
  <c r="K122" i="15"/>
  <c r="L122" i="15" s="1"/>
  <c r="C167" i="15"/>
  <c r="D167" i="15" s="1"/>
  <c r="G16" i="15"/>
  <c r="H16" i="15" s="1"/>
  <c r="C310" i="15"/>
  <c r="D310" i="15" s="1"/>
  <c r="G297" i="15"/>
  <c r="K59" i="15"/>
  <c r="L59" i="15" s="1"/>
  <c r="G299" i="15"/>
  <c r="H299" i="15" s="1"/>
  <c r="K230" i="15"/>
  <c r="L230" i="15" s="1"/>
  <c r="C12" i="15"/>
  <c r="D12" i="15" s="1"/>
  <c r="K286" i="15"/>
  <c r="L286" i="15" s="1"/>
  <c r="G284" i="15"/>
  <c r="H284" i="15" s="1"/>
  <c r="K208" i="15"/>
  <c r="L208" i="15" s="1"/>
  <c r="C342" i="15"/>
  <c r="C177" i="15"/>
  <c r="D177" i="15" s="1"/>
  <c r="C70" i="15"/>
  <c r="D70" i="15" s="1"/>
  <c r="C163" i="15"/>
  <c r="D163" i="15" s="1"/>
  <c r="K349" i="15"/>
  <c r="L349" i="15" s="1"/>
  <c r="K290" i="15"/>
  <c r="L290" i="15" s="1"/>
  <c r="K120" i="15"/>
  <c r="L120" i="15" s="1"/>
  <c r="G101" i="15"/>
  <c r="H101" i="15" s="1"/>
  <c r="C166" i="15"/>
  <c r="G34" i="15"/>
  <c r="H34" i="15" s="1"/>
  <c r="G178" i="15"/>
  <c r="H178" i="15" s="1"/>
  <c r="C194" i="15"/>
  <c r="D194" i="15" s="1"/>
  <c r="K243" i="15"/>
  <c r="L243" i="15" s="1"/>
  <c r="C250" i="15"/>
  <c r="D250" i="15" s="1"/>
  <c r="K299" i="15"/>
  <c r="L299" i="15" s="1"/>
  <c r="C324" i="15"/>
  <c r="D324" i="15" s="1"/>
  <c r="K183" i="15"/>
  <c r="G171" i="15"/>
  <c r="H171" i="15" s="1"/>
  <c r="G150" i="15"/>
  <c r="H150" i="15" s="1"/>
  <c r="C206" i="15"/>
  <c r="D206" i="15" s="1"/>
  <c r="G40" i="15"/>
  <c r="H40" i="15" s="1"/>
  <c r="K19" i="15"/>
  <c r="L19" i="15" s="1"/>
  <c r="K287" i="15"/>
  <c r="L287" i="15" s="1"/>
  <c r="G186" i="15"/>
  <c r="H186" i="15" s="1"/>
  <c r="K257" i="15"/>
  <c r="C272" i="15"/>
  <c r="D272" i="15" s="1"/>
  <c r="K297" i="15"/>
  <c r="L297" i="15" s="1"/>
  <c r="C280" i="15"/>
  <c r="D280" i="15" s="1"/>
  <c r="C329" i="15"/>
  <c r="D329" i="15" s="1"/>
  <c r="C111" i="15"/>
  <c r="D111" i="15" s="1"/>
  <c r="K88" i="15"/>
  <c r="L88" i="15" s="1"/>
  <c r="C149" i="15"/>
  <c r="D149" i="15" s="1"/>
  <c r="G107" i="15"/>
  <c r="K22" i="15"/>
  <c r="L22" i="15" s="1"/>
  <c r="G112" i="15"/>
  <c r="H112" i="15" s="1"/>
  <c r="G188" i="15"/>
  <c r="H188" i="15" s="1"/>
  <c r="G278" i="15"/>
  <c r="H278" i="15" s="1"/>
  <c r="G264" i="15"/>
  <c r="H264" i="15" s="1"/>
  <c r="O135" i="15"/>
  <c r="P135" i="15" s="1"/>
  <c r="W267" i="15"/>
  <c r="Y267" i="15" s="1"/>
  <c r="Z267" i="15" s="1"/>
  <c r="AA101" i="15"/>
  <c r="AI282" i="15"/>
  <c r="AM124" i="15"/>
  <c r="AO124" i="15" s="1"/>
  <c r="AP124" i="15" s="1"/>
  <c r="AU304" i="15"/>
  <c r="AW304" i="15" s="1"/>
  <c r="AX304" i="15" s="1"/>
  <c r="AY146" i="15"/>
  <c r="AZ146" i="15" s="1"/>
  <c r="S328" i="15"/>
  <c r="U328" i="15" s="1"/>
  <c r="V328" i="15" s="1"/>
  <c r="W170" i="15"/>
  <c r="Y170" i="15" s="1"/>
  <c r="Z170" i="15" s="1"/>
  <c r="AE350" i="15"/>
  <c r="AG350" i="15" s="1"/>
  <c r="AH350" i="15" s="1"/>
  <c r="AI193" i="15"/>
  <c r="AM35" i="15"/>
  <c r="AN35" i="15" s="1"/>
  <c r="AU215" i="15"/>
  <c r="AY49" i="15"/>
  <c r="BA49" i="15" s="1"/>
  <c r="BB49" i="15" s="1"/>
  <c r="S231" i="15"/>
  <c r="U231" i="15" s="1"/>
  <c r="V231" i="15" s="1"/>
  <c r="W73" i="15"/>
  <c r="Y73" i="15" s="1"/>
  <c r="Z73" i="15" s="1"/>
  <c r="AE261" i="15"/>
  <c r="AG261" i="15" s="1"/>
  <c r="AH261" i="15" s="1"/>
  <c r="AI96" i="15"/>
  <c r="AK96" i="15" s="1"/>
  <c r="AL96" i="15" s="1"/>
  <c r="AQ228" i="15"/>
  <c r="AU62" i="15"/>
  <c r="O244" i="15"/>
  <c r="S78" i="15"/>
  <c r="T78" i="15" s="1"/>
  <c r="AA266" i="15"/>
  <c r="AC266" i="15" s="1"/>
  <c r="AD266" i="15" s="1"/>
  <c r="AE100" i="15"/>
  <c r="AF100" i="15" s="1"/>
  <c r="AM281" i="15"/>
  <c r="AN281" i="15" s="1"/>
  <c r="AQ123" i="15"/>
  <c r="AS123" i="15" s="1"/>
  <c r="AT123" i="15" s="1"/>
  <c r="AY303" i="15"/>
  <c r="O131" i="15"/>
  <c r="W311" i="15"/>
  <c r="Y311" i="15" s="1"/>
  <c r="Z311" i="15" s="1"/>
  <c r="AA153" i="15"/>
  <c r="AB153" i="15" s="1"/>
  <c r="AI342" i="15"/>
  <c r="AJ342" i="15" s="1"/>
  <c r="AM176" i="15"/>
  <c r="AN176" i="15" s="1"/>
  <c r="AQ18" i="15"/>
  <c r="AS18" i="15" s="1"/>
  <c r="AT18" i="15" s="1"/>
  <c r="AY206" i="15"/>
  <c r="BA206" i="15" s="1"/>
  <c r="BB206" i="15" s="1"/>
  <c r="O42" i="15"/>
  <c r="P42" i="15" s="1"/>
  <c r="W222" i="15"/>
  <c r="AA56" i="15"/>
  <c r="AB56" i="15" s="1"/>
  <c r="AI245" i="15"/>
  <c r="AJ245" i="15" s="1"/>
  <c r="AM79" i="15"/>
  <c r="AO79" i="15" s="1"/>
  <c r="AP79" i="15" s="1"/>
  <c r="AU267" i="15"/>
  <c r="AV267" i="15" s="1"/>
  <c r="AY101" i="15"/>
  <c r="BA101" i="15" s="1"/>
  <c r="BB101" i="15" s="1"/>
  <c r="S291" i="15"/>
  <c r="U291" i="15" s="1"/>
  <c r="V291" i="15" s="1"/>
  <c r="W125" i="15"/>
  <c r="AE313" i="15"/>
  <c r="AI156" i="15"/>
  <c r="AK156" i="15" s="1"/>
  <c r="AL156" i="15" s="1"/>
  <c r="AQ336" i="15"/>
  <c r="AR336" i="15" s="1"/>
  <c r="AU178" i="15"/>
  <c r="AV178" i="15" s="1"/>
  <c r="AY20" i="15"/>
  <c r="AZ20" i="15" s="1"/>
  <c r="S210" i="15"/>
  <c r="U210" i="15" s="1"/>
  <c r="V210" i="15" s="1"/>
  <c r="W44" i="15"/>
  <c r="Y44" i="15" s="1"/>
  <c r="Z44" i="15" s="1"/>
  <c r="AE224" i="15"/>
  <c r="AI67" i="15"/>
  <c r="AQ247" i="15"/>
  <c r="AS247" i="15" s="1"/>
  <c r="AT247" i="15" s="1"/>
  <c r="AU81" i="15"/>
  <c r="AV81" i="15" s="1"/>
  <c r="O255" i="15"/>
  <c r="P255" i="15" s="1"/>
  <c r="S97" i="15"/>
  <c r="U97" i="15" s="1"/>
  <c r="V97" i="15" s="1"/>
  <c r="AA285" i="15"/>
  <c r="AB285" i="15" s="1"/>
  <c r="AE119" i="15"/>
  <c r="AG119" i="15" s="1"/>
  <c r="AH119" i="15" s="1"/>
  <c r="AM308" i="15"/>
  <c r="AQ142" i="15"/>
  <c r="AY330" i="15"/>
  <c r="O166" i="15"/>
  <c r="Q166" i="15" s="1"/>
  <c r="R166" i="15" s="1"/>
  <c r="W354" i="15"/>
  <c r="X354" i="15" s="1"/>
  <c r="AA188" i="15"/>
  <c r="AC188" i="15" s="1"/>
  <c r="AD188" i="15" s="1"/>
  <c r="AE22" i="15"/>
  <c r="AG22" i="15" s="1"/>
  <c r="AH22" i="15" s="1"/>
  <c r="AM219" i="15"/>
  <c r="AO219" i="15" s="1"/>
  <c r="AP219" i="15" s="1"/>
  <c r="AQ53" i="15"/>
  <c r="AY233" i="15"/>
  <c r="O69" i="15"/>
  <c r="Q69" i="15" s="1"/>
  <c r="R69" i="15" s="1"/>
  <c r="W257" i="15"/>
  <c r="X257" i="15" s="1"/>
  <c r="AA99" i="15"/>
  <c r="AB99" i="15" s="1"/>
  <c r="AI280" i="15"/>
  <c r="AJ280" i="15" s="1"/>
  <c r="AM122" i="15"/>
  <c r="AN122" i="15" s="1"/>
  <c r="AU310" i="15"/>
  <c r="AW310" i="15" s="1"/>
  <c r="AX310" i="15" s="1"/>
  <c r="AY144" i="15"/>
  <c r="BA144" i="15" s="1"/>
  <c r="BB144" i="15" s="1"/>
  <c r="S326" i="15"/>
  <c r="W160" i="15"/>
  <c r="Y160" i="15" s="1"/>
  <c r="Z160" i="15" s="1"/>
  <c r="AE348" i="15"/>
  <c r="AF348" i="15" s="1"/>
  <c r="AI183" i="15"/>
  <c r="AJ183" i="15" s="1"/>
  <c r="AM17" i="15"/>
  <c r="AO17" i="15" s="1"/>
  <c r="AP17" i="15" s="1"/>
  <c r="AU205" i="15"/>
  <c r="AW205" i="15" s="1"/>
  <c r="AX205" i="15" s="1"/>
  <c r="AY39" i="15"/>
  <c r="BA39" i="15" s="1"/>
  <c r="BB39" i="15" s="1"/>
  <c r="S213" i="15"/>
  <c r="W47" i="15"/>
  <c r="AE243" i="15"/>
  <c r="AG243" i="15" s="1"/>
  <c r="AH243" i="15" s="1"/>
  <c r="AI78" i="15"/>
  <c r="AJ78" i="15" s="1"/>
  <c r="AQ266" i="15"/>
  <c r="AS266" i="15" s="1"/>
  <c r="AT266" i="15" s="1"/>
  <c r="AU108" i="15"/>
  <c r="AW108" i="15" s="1"/>
  <c r="AX108" i="15" s="1"/>
  <c r="O290" i="15"/>
  <c r="Q290" i="15" s="1"/>
  <c r="R290" i="15" s="1"/>
  <c r="S124" i="15"/>
  <c r="U124" i="15" s="1"/>
  <c r="V124" i="15" s="1"/>
  <c r="AA304" i="15"/>
  <c r="AE146" i="15"/>
  <c r="AM327" i="15"/>
  <c r="AQ161" i="15"/>
  <c r="AS161" i="15" s="1"/>
  <c r="AT161" i="15" s="1"/>
  <c r="O249" i="15"/>
  <c r="P249" i="15" s="1"/>
  <c r="AA271" i="15"/>
  <c r="AC271" i="15" s="1"/>
  <c r="AD271" i="15" s="1"/>
  <c r="AM302" i="15"/>
  <c r="AO302" i="15" s="1"/>
  <c r="AP302" i="15" s="1"/>
  <c r="O40" i="15"/>
  <c r="Q40" i="15" s="1"/>
  <c r="R40" i="15" s="1"/>
  <c r="AM85" i="15"/>
  <c r="W123" i="15"/>
  <c r="AU160" i="15"/>
  <c r="AV160" i="15" s="1"/>
  <c r="AE206" i="15"/>
  <c r="AF206" i="15" s="1"/>
  <c r="O253" i="15"/>
  <c r="Q253" i="15" s="1"/>
  <c r="R253" i="15" s="1"/>
  <c r="AY328" i="15"/>
  <c r="AZ328" i="15" s="1"/>
  <c r="O51" i="15"/>
  <c r="Q51" i="15" s="1"/>
  <c r="R51" i="15" s="1"/>
  <c r="W78" i="15"/>
  <c r="X78" i="15" s="1"/>
  <c r="AE105" i="15"/>
  <c r="AM205" i="15"/>
  <c r="AU216" i="15"/>
  <c r="AV216" i="15" s="1"/>
  <c r="O309" i="15"/>
  <c r="P309" i="15" s="1"/>
  <c r="S54" i="15"/>
  <c r="U54" i="15" s="1"/>
  <c r="V54" i="15" s="1"/>
  <c r="AA129" i="15"/>
  <c r="AC129" i="15" s="1"/>
  <c r="AD129" i="15" s="1"/>
  <c r="AI157" i="15"/>
  <c r="AJ157" i="15" s="1"/>
  <c r="AQ248" i="15"/>
  <c r="AS248" i="15" s="1"/>
  <c r="AT248" i="15" s="1"/>
  <c r="AY347" i="15"/>
  <c r="O78" i="15"/>
  <c r="W105" i="15"/>
  <c r="AE196" i="15"/>
  <c r="AG196" i="15" s="1"/>
  <c r="AH196" i="15" s="1"/>
  <c r="AM272" i="15"/>
  <c r="AO272" i="15" s="1"/>
  <c r="AP272" i="15" s="1"/>
  <c r="AQ9" i="15"/>
  <c r="AS9" i="15" s="1"/>
  <c r="AT9" i="15" s="1"/>
  <c r="AY116" i="15"/>
  <c r="BA116" i="15" s="1"/>
  <c r="BB116" i="15" s="1"/>
  <c r="S257" i="15"/>
  <c r="U257" i="15" s="1"/>
  <c r="V257" i="15" s="1"/>
  <c r="AA348" i="15"/>
  <c r="AE93" i="15"/>
  <c r="AM177" i="15"/>
  <c r="AN177" i="15" s="1"/>
  <c r="AU268" i="15"/>
  <c r="AW268" i="15" s="1"/>
  <c r="AX268" i="15" s="1"/>
  <c r="O345" i="15"/>
  <c r="P345" i="15" s="1"/>
  <c r="S106" i="15"/>
  <c r="U106" i="15" s="1"/>
  <c r="V106" i="15" s="1"/>
  <c r="AA245" i="15"/>
  <c r="AC245" i="15" s="1"/>
  <c r="AD245" i="15" s="1"/>
  <c r="AI337" i="15"/>
  <c r="AJ337" i="15" s="1"/>
  <c r="AM82" i="15"/>
  <c r="AU165" i="15"/>
  <c r="O186" i="15"/>
  <c r="Q186" i="15" s="1"/>
  <c r="R186" i="15" s="1"/>
  <c r="W269" i="15"/>
  <c r="X269" i="15" s="1"/>
  <c r="AE304" i="15"/>
  <c r="AF304" i="15" s="1"/>
  <c r="AI34" i="15"/>
  <c r="AJ34" i="15" s="1"/>
  <c r="AQ133" i="15"/>
  <c r="AS133" i="15" s="1"/>
  <c r="AT133" i="15" s="1"/>
  <c r="AY224" i="15"/>
  <c r="BA224" i="15" s="1"/>
  <c r="BB224" i="15" s="1"/>
  <c r="S293" i="15"/>
  <c r="U293" i="15" s="1"/>
  <c r="V293" i="15" s="1"/>
  <c r="W38" i="15"/>
  <c r="AE129" i="15"/>
  <c r="AG129" i="15" s="1"/>
  <c r="AH129" i="15" s="1"/>
  <c r="AM165" i="15"/>
  <c r="AN165" i="15" s="1"/>
  <c r="D34" i="14"/>
  <c r="AY6" i="15" s="1"/>
  <c r="BA6" i="15" s="1"/>
  <c r="BB6" i="15" s="1"/>
  <c r="K58" i="15"/>
  <c r="L58" i="15" s="1"/>
  <c r="G114" i="15"/>
  <c r="H114" i="15" s="1"/>
  <c r="K40" i="15"/>
  <c r="L40" i="15" s="1"/>
  <c r="K223" i="15"/>
  <c r="L223" i="15" s="1"/>
  <c r="K62" i="15"/>
  <c r="L62" i="15" s="1"/>
  <c r="K236" i="15"/>
  <c r="L236" i="15" s="1"/>
  <c r="K75" i="15"/>
  <c r="L75" i="15" s="1"/>
  <c r="C24" i="15"/>
  <c r="D24" i="15" s="1"/>
  <c r="C39" i="15"/>
  <c r="D39" i="15" s="1"/>
  <c r="C133" i="15"/>
  <c r="D133" i="15" s="1"/>
  <c r="G341" i="15"/>
  <c r="H341" i="15" s="1"/>
  <c r="G32" i="15"/>
  <c r="G182" i="15"/>
  <c r="H182" i="15" s="1"/>
  <c r="G306" i="15"/>
  <c r="H306" i="15" s="1"/>
  <c r="C82" i="15"/>
  <c r="D82" i="15" s="1"/>
  <c r="C217" i="15"/>
  <c r="D217" i="15" s="1"/>
  <c r="G170" i="15"/>
  <c r="H170" i="15" s="1"/>
  <c r="K274" i="15"/>
  <c r="L274" i="15" s="1"/>
  <c r="G37" i="15"/>
  <c r="H37" i="15" s="1"/>
  <c r="K193" i="15"/>
  <c r="K23" i="15"/>
  <c r="L23" i="15" s="1"/>
  <c r="K205" i="15"/>
  <c r="L205" i="15" s="1"/>
  <c r="K36" i="15"/>
  <c r="L36" i="15" s="1"/>
  <c r="C277" i="15"/>
  <c r="D277" i="15" s="1"/>
  <c r="G239" i="15"/>
  <c r="H239" i="15" s="1"/>
  <c r="C174" i="15"/>
  <c r="D174" i="15" s="1"/>
  <c r="C38" i="15"/>
  <c r="D38" i="15" s="1"/>
  <c r="C144" i="15"/>
  <c r="D144" i="15" s="1"/>
  <c r="C77" i="15"/>
  <c r="D77" i="15" s="1"/>
  <c r="C156" i="15"/>
  <c r="D156" i="15" s="1"/>
  <c r="C267" i="15"/>
  <c r="D267" i="15" s="1"/>
  <c r="K258" i="15"/>
  <c r="L258" i="15" s="1"/>
  <c r="G233" i="15"/>
  <c r="H233" i="15" s="1"/>
  <c r="C17" i="15"/>
  <c r="D17" i="15" s="1"/>
  <c r="K256" i="15"/>
  <c r="L256" i="15" s="1"/>
  <c r="K48" i="15"/>
  <c r="K232" i="15"/>
  <c r="L232" i="15" s="1"/>
  <c r="K143" i="15"/>
  <c r="L143" i="15" s="1"/>
  <c r="K325" i="15"/>
  <c r="L325" i="15" s="1"/>
  <c r="K156" i="15"/>
  <c r="L156" i="15" s="1"/>
  <c r="O7" i="15"/>
  <c r="Q7" i="15" s="1"/>
  <c r="R7" i="15" s="1"/>
  <c r="C300" i="15"/>
  <c r="D300" i="15" s="1"/>
  <c r="G55" i="15"/>
  <c r="H55" i="15" s="1"/>
  <c r="G246" i="15"/>
  <c r="G350" i="15"/>
  <c r="H350" i="15" s="1"/>
  <c r="C101" i="15"/>
  <c r="D101" i="15" s="1"/>
  <c r="G309" i="15"/>
  <c r="H309" i="15" s="1"/>
  <c r="K353" i="15"/>
  <c r="L353" i="15" s="1"/>
  <c r="G235" i="15"/>
  <c r="H235" i="15" s="1"/>
  <c r="G354" i="15"/>
  <c r="H354" i="15" s="1"/>
  <c r="C130" i="15"/>
  <c r="D130" i="15" s="1"/>
  <c r="C265" i="15"/>
  <c r="K248" i="15"/>
  <c r="L248" i="15" s="1"/>
  <c r="K210" i="15"/>
  <c r="L210" i="15" s="1"/>
  <c r="K170" i="15"/>
  <c r="L170" i="15" s="1"/>
  <c r="K49" i="15"/>
  <c r="L49" i="15" s="1"/>
  <c r="K166" i="15"/>
  <c r="L166" i="15" s="1"/>
  <c r="K340" i="15"/>
  <c r="L340" i="15" s="1"/>
  <c r="K179" i="15"/>
  <c r="L179" i="15" s="1"/>
  <c r="C238" i="15"/>
  <c r="C119" i="15"/>
  <c r="D119" i="15" s="1"/>
  <c r="C213" i="15"/>
  <c r="D213" i="15" s="1"/>
  <c r="G155" i="15"/>
  <c r="H155" i="15" s="1"/>
  <c r="G137" i="15"/>
  <c r="H137" i="15" s="1"/>
  <c r="G291" i="15"/>
  <c r="H291" i="15" s="1"/>
  <c r="C59" i="15"/>
  <c r="D59" i="15" s="1"/>
  <c r="C186" i="15"/>
  <c r="D186" i="15" s="1"/>
  <c r="C321" i="15"/>
  <c r="G121" i="15"/>
  <c r="H121" i="15" s="1"/>
  <c r="G23" i="15"/>
  <c r="H23" i="15" s="1"/>
  <c r="K138" i="15"/>
  <c r="L138" i="15" s="1"/>
  <c r="K41" i="15"/>
  <c r="L41" i="15" s="1"/>
  <c r="K222" i="15"/>
  <c r="L222" i="15" s="1"/>
  <c r="K53" i="15"/>
  <c r="L53" i="15" s="1"/>
  <c r="K235" i="15"/>
  <c r="L235" i="15" s="1"/>
  <c r="C176" i="15"/>
  <c r="D176" i="15" s="1"/>
  <c r="C289" i="15"/>
  <c r="D289" i="15" s="1"/>
  <c r="C190" i="15"/>
  <c r="D190" i="15" s="1"/>
  <c r="C136" i="15"/>
  <c r="D136" i="15" s="1"/>
  <c r="C246" i="15"/>
  <c r="D246" i="15" s="1"/>
  <c r="G56" i="15"/>
  <c r="H56" i="15" s="1"/>
  <c r="C285" i="15"/>
  <c r="D285" i="15" s="1"/>
  <c r="C260" i="15"/>
  <c r="D260" i="15" s="1"/>
  <c r="K98" i="15"/>
  <c r="G210" i="15"/>
  <c r="H210" i="15" s="1"/>
  <c r="G273" i="15"/>
  <c r="H273" i="15" s="1"/>
  <c r="G344" i="15"/>
  <c r="H344" i="15" s="1"/>
  <c r="K160" i="15"/>
  <c r="L160" i="15" s="1"/>
  <c r="G133" i="15"/>
  <c r="H133" i="15" s="1"/>
  <c r="K136" i="15"/>
  <c r="L136" i="15" s="1"/>
  <c r="K119" i="15"/>
  <c r="L119" i="15" s="1"/>
  <c r="K301" i="15"/>
  <c r="K132" i="15"/>
  <c r="L132" i="15" s="1"/>
  <c r="C159" i="15"/>
  <c r="D159" i="15" s="1"/>
  <c r="C219" i="15"/>
  <c r="D219" i="15" s="1"/>
  <c r="K298" i="15"/>
  <c r="L298" i="15" s="1"/>
  <c r="C30" i="15"/>
  <c r="D30" i="15" s="1"/>
  <c r="C215" i="15"/>
  <c r="D215" i="15" s="1"/>
  <c r="C309" i="15"/>
  <c r="D309" i="15" s="1"/>
  <c r="G48" i="15"/>
  <c r="K130" i="15"/>
  <c r="L130" i="15" s="1"/>
  <c r="G211" i="15"/>
  <c r="H211" i="15" s="1"/>
  <c r="G330" i="15"/>
  <c r="H330" i="15" s="1"/>
  <c r="C42" i="15"/>
  <c r="D42" i="15" s="1"/>
  <c r="C113" i="15"/>
  <c r="D113" i="15" s="1"/>
  <c r="K352" i="15"/>
  <c r="L352" i="15" s="1"/>
  <c r="G86" i="15"/>
  <c r="H86" i="15" s="1"/>
  <c r="G124" i="15"/>
  <c r="K25" i="15"/>
  <c r="L25" i="15" s="1"/>
  <c r="K206" i="15"/>
  <c r="L206" i="15" s="1"/>
  <c r="K37" i="15"/>
  <c r="L37" i="15" s="1"/>
  <c r="K219" i="15"/>
  <c r="L219" i="15" s="1"/>
  <c r="G236" i="15"/>
  <c r="H236" i="15" s="1"/>
  <c r="C161" i="15"/>
  <c r="D161" i="15" s="1"/>
  <c r="C318" i="15"/>
  <c r="D318" i="15" s="1"/>
  <c r="C327" i="15"/>
  <c r="G120" i="15"/>
  <c r="H120" i="15" s="1"/>
  <c r="G279" i="15"/>
  <c r="H279" i="15" s="1"/>
  <c r="G212" i="15"/>
  <c r="H212" i="15" s="1"/>
  <c r="C52" i="15"/>
  <c r="D52" i="15" s="1"/>
  <c r="C99" i="15"/>
  <c r="D99" i="15" s="1"/>
  <c r="C226" i="15"/>
  <c r="D226" i="15" s="1"/>
  <c r="G7" i="15"/>
  <c r="H7" i="15" s="1"/>
  <c r="G200" i="15"/>
  <c r="G63" i="15"/>
  <c r="H63" i="15" s="1"/>
  <c r="G53" i="15"/>
  <c r="H53" i="15" s="1"/>
  <c r="K273" i="15"/>
  <c r="L273" i="15" s="1"/>
  <c r="K103" i="15"/>
  <c r="L103" i="15" s="1"/>
  <c r="K285" i="15"/>
  <c r="L285" i="15" s="1"/>
  <c r="K116" i="15"/>
  <c r="L116" i="15" s="1"/>
  <c r="O71" i="15"/>
  <c r="P71" i="15" s="1"/>
  <c r="W203" i="15"/>
  <c r="X203" i="15" s="1"/>
  <c r="AA37" i="15"/>
  <c r="AI218" i="15"/>
  <c r="AJ218" i="15" s="1"/>
  <c r="AM60" i="15"/>
  <c r="AO60" i="15" s="1"/>
  <c r="AP60" i="15" s="1"/>
  <c r="AU240" i="15"/>
  <c r="AW240" i="15" s="1"/>
  <c r="AX240" i="15" s="1"/>
  <c r="AY82" i="15"/>
  <c r="BA82" i="15" s="1"/>
  <c r="BB82" i="15" s="1"/>
  <c r="S264" i="15"/>
  <c r="T264" i="15" s="1"/>
  <c r="W106" i="15"/>
  <c r="Y106" i="15" s="1"/>
  <c r="Z106" i="15" s="1"/>
  <c r="AE286" i="15"/>
  <c r="AI129" i="15"/>
  <c r="AQ317" i="15"/>
  <c r="AR317" i="15" s="1"/>
  <c r="AU151" i="15"/>
  <c r="AW151" i="15" s="1"/>
  <c r="AX151" i="15" s="1"/>
  <c r="O333" i="15"/>
  <c r="P333" i="15" s="1"/>
  <c r="S167" i="15"/>
  <c r="U167" i="15" s="1"/>
  <c r="V167" i="15" s="1"/>
  <c r="W9" i="15"/>
  <c r="Y9" i="15" s="1"/>
  <c r="Z9" i="15" s="1"/>
  <c r="AE197" i="15"/>
  <c r="AF197" i="15" s="1"/>
  <c r="AI32" i="15"/>
  <c r="AQ164" i="15"/>
  <c r="AY344" i="15"/>
  <c r="BA344" i="15" s="1"/>
  <c r="BB344" i="15" s="1"/>
  <c r="O180" i="15"/>
  <c r="Q180" i="15" s="1"/>
  <c r="R180" i="15" s="1"/>
  <c r="S14" i="15"/>
  <c r="U14" i="15" s="1"/>
  <c r="V14" i="15" s="1"/>
  <c r="AA202" i="15"/>
  <c r="AC202" i="15" s="1"/>
  <c r="AD202" i="15" s="1"/>
  <c r="AE36" i="15"/>
  <c r="AF36" i="15" s="1"/>
  <c r="AM217" i="15"/>
  <c r="AO217" i="15" s="1"/>
  <c r="AP217" i="15" s="1"/>
  <c r="AQ59" i="15"/>
  <c r="AY239" i="15"/>
  <c r="O67" i="15"/>
  <c r="Q67" i="15" s="1"/>
  <c r="R67" i="15" s="1"/>
  <c r="W247" i="15"/>
  <c r="X247" i="15" s="1"/>
  <c r="AA89" i="15"/>
  <c r="AC89" i="15" s="1"/>
  <c r="AD89" i="15" s="1"/>
  <c r="AI278" i="15"/>
  <c r="AK278" i="15" s="1"/>
  <c r="AL278" i="15" s="1"/>
  <c r="AM112" i="15"/>
  <c r="AO112" i="15" s="1"/>
  <c r="AP112" i="15" s="1"/>
  <c r="AU308" i="15"/>
  <c r="AW308" i="15" s="1"/>
  <c r="AX308" i="15" s="1"/>
  <c r="AY142" i="15"/>
  <c r="S324" i="15"/>
  <c r="U324" i="15" s="1"/>
  <c r="V324" i="15" s="1"/>
  <c r="W158" i="15"/>
  <c r="Y158" i="15" s="1"/>
  <c r="Z158" i="15" s="1"/>
  <c r="AE346" i="15"/>
  <c r="AG346" i="15" s="1"/>
  <c r="AH346" i="15" s="1"/>
  <c r="AI181" i="15"/>
  <c r="AJ181" i="15" s="1"/>
  <c r="AM15" i="15"/>
  <c r="AN15" i="15" s="1"/>
  <c r="AU203" i="15"/>
  <c r="AV203" i="15" s="1"/>
  <c r="AY37" i="15"/>
  <c r="BA37" i="15" s="1"/>
  <c r="BB37" i="15" s="1"/>
  <c r="S227" i="15"/>
  <c r="U227" i="15" s="1"/>
  <c r="V227" i="15" s="1"/>
  <c r="W61" i="15"/>
  <c r="AE249" i="15"/>
  <c r="AG249" i="15" s="1"/>
  <c r="AH249" i="15" s="1"/>
  <c r="AI92" i="15"/>
  <c r="AK92" i="15" s="1"/>
  <c r="AL92" i="15" s="1"/>
  <c r="AQ272" i="15"/>
  <c r="AR272" i="15" s="1"/>
  <c r="AU114" i="15"/>
  <c r="AW114" i="15" s="1"/>
  <c r="AX114" i="15" s="1"/>
  <c r="O304" i="15"/>
  <c r="Q304" i="15" s="1"/>
  <c r="R304" i="15" s="1"/>
  <c r="S146" i="15"/>
  <c r="T146" i="15" s="1"/>
  <c r="AA326" i="15"/>
  <c r="AE160" i="15"/>
  <c r="AM349" i="15"/>
  <c r="AO349" i="15" s="1"/>
  <c r="AP349" i="15" s="1"/>
  <c r="AQ183" i="15"/>
  <c r="AS183" i="15" s="1"/>
  <c r="AT183" i="15" s="1"/>
  <c r="AU17" i="15"/>
  <c r="AW17" i="15" s="1"/>
  <c r="AX17" i="15" s="1"/>
  <c r="O191" i="15"/>
  <c r="Q191" i="15" s="1"/>
  <c r="R191" i="15" s="1"/>
  <c r="S33" i="15"/>
  <c r="U33" i="15" s="1"/>
  <c r="V33" i="15" s="1"/>
  <c r="AA221" i="15"/>
  <c r="AC221" i="15" s="1"/>
  <c r="AD221" i="15" s="1"/>
  <c r="AE55" i="15"/>
  <c r="AM244" i="15"/>
  <c r="AQ78" i="15"/>
  <c r="AS78" i="15" s="1"/>
  <c r="AT78" i="15" s="1"/>
  <c r="AY266" i="15"/>
  <c r="AZ266" i="15" s="1"/>
  <c r="O102" i="15"/>
  <c r="P102" i="15" s="1"/>
  <c r="W290" i="15"/>
  <c r="X290" i="15" s="1"/>
  <c r="AA124" i="15"/>
  <c r="AC124" i="15" s="1"/>
  <c r="AD124" i="15" s="1"/>
  <c r="AI313" i="15"/>
  <c r="AK313" i="15" s="1"/>
  <c r="AL313" i="15" s="1"/>
  <c r="AM155" i="15"/>
  <c r="AU335" i="15"/>
  <c r="AY169" i="15"/>
  <c r="BA169" i="15" s="1"/>
  <c r="BB169" i="15" s="1"/>
  <c r="S351" i="15"/>
  <c r="T351" i="15" s="1"/>
  <c r="W193" i="15"/>
  <c r="Y193" i="15" s="1"/>
  <c r="Z193" i="15" s="1"/>
  <c r="AA35" i="15"/>
  <c r="AB35" i="15" s="1"/>
  <c r="AI216" i="15"/>
  <c r="AK216" i="15" s="1"/>
  <c r="AL216" i="15" s="1"/>
  <c r="AM58" i="15"/>
  <c r="AO58" i="15" s="1"/>
  <c r="AP58" i="15" s="1"/>
  <c r="AU246" i="15"/>
  <c r="AY80" i="15"/>
  <c r="S262" i="15"/>
  <c r="T262" i="15" s="1"/>
  <c r="W96" i="15"/>
  <c r="Y96" i="15" s="1"/>
  <c r="Z96" i="15" s="1"/>
  <c r="AE284" i="15"/>
  <c r="AG284" i="15" s="1"/>
  <c r="AH284" i="15" s="1"/>
  <c r="AI119" i="15"/>
  <c r="AK119" i="15" s="1"/>
  <c r="AL119" i="15" s="1"/>
  <c r="AQ307" i="15"/>
  <c r="AS307" i="15" s="1"/>
  <c r="AT307" i="15" s="1"/>
  <c r="AU141" i="15"/>
  <c r="AV141" i="15" s="1"/>
  <c r="O315" i="15"/>
  <c r="S149" i="15"/>
  <c r="AA337" i="15"/>
  <c r="AB337" i="15" s="1"/>
  <c r="AE179" i="15"/>
  <c r="AG179" i="15" s="1"/>
  <c r="AH179" i="15" s="1"/>
  <c r="AI14" i="15"/>
  <c r="AJ14" i="15" s="1"/>
  <c r="AQ202" i="15"/>
  <c r="AS202" i="15" s="1"/>
  <c r="AT202" i="15" s="1"/>
  <c r="AU44" i="15"/>
  <c r="AW44" i="15" s="1"/>
  <c r="AX44" i="15" s="1"/>
  <c r="O226" i="15"/>
  <c r="Q226" i="15" s="1"/>
  <c r="R226" i="15" s="1"/>
  <c r="S60" i="15"/>
  <c r="AA240" i="15"/>
  <c r="AE82" i="15"/>
  <c r="AF82" i="15" s="1"/>
  <c r="AM263" i="15"/>
  <c r="AN263" i="15" s="1"/>
  <c r="AQ97" i="15"/>
  <c r="AR97" i="15" s="1"/>
  <c r="O121" i="15"/>
  <c r="P121" i="15" s="1"/>
  <c r="AA143" i="15"/>
  <c r="AC143" i="15" s="1"/>
  <c r="AD143" i="15" s="1"/>
  <c r="AM174" i="15"/>
  <c r="AO174" i="15" s="1"/>
  <c r="AP174" i="15" s="1"/>
  <c r="S266" i="15"/>
  <c r="AQ303" i="15"/>
  <c r="AS303" i="15" s="1"/>
  <c r="AT303" i="15" s="1"/>
  <c r="AA341" i="15"/>
  <c r="AC341" i="15" s="1"/>
  <c r="AD341" i="15" s="1"/>
  <c r="AU32" i="15"/>
  <c r="AW32" i="15" s="1"/>
  <c r="AX32" i="15" s="1"/>
  <c r="AE78" i="15"/>
  <c r="AF78" i="15" s="1"/>
  <c r="O125" i="15"/>
  <c r="Q125" i="15" s="1"/>
  <c r="R125" i="15" s="1"/>
  <c r="O164" i="15"/>
  <c r="Q164" i="15" s="1"/>
  <c r="R164" i="15" s="1"/>
  <c r="W231" i="15"/>
  <c r="X231" i="15" s="1"/>
  <c r="AE266" i="15"/>
  <c r="AM294" i="15"/>
  <c r="AQ39" i="15"/>
  <c r="AS39" i="15" s="1"/>
  <c r="AT39" i="15" s="1"/>
  <c r="AY58" i="15"/>
  <c r="AZ58" i="15" s="1"/>
  <c r="S143" i="15"/>
  <c r="U143" i="15" s="1"/>
  <c r="V143" i="15" s="1"/>
  <c r="AA242" i="15"/>
  <c r="AB242" i="15" s="1"/>
  <c r="AI254" i="15"/>
  <c r="AJ254" i="15" s="1"/>
  <c r="AQ337" i="15"/>
  <c r="AS337" i="15" s="1"/>
  <c r="AT337" i="15" s="1"/>
  <c r="AU90" i="15"/>
  <c r="O167" i="15"/>
  <c r="W266" i="15"/>
  <c r="AE293" i="15"/>
  <c r="AF293" i="15" s="1"/>
  <c r="AI31" i="15"/>
  <c r="AJ31" i="15" s="1"/>
  <c r="AQ114" i="15"/>
  <c r="AS114" i="15" s="1"/>
  <c r="AT114" i="15" s="1"/>
  <c r="AY197" i="15"/>
  <c r="BA197" i="15" s="1"/>
  <c r="BB197" i="15" s="1"/>
  <c r="S306" i="15"/>
  <c r="T306" i="15" s="1"/>
  <c r="W99" i="15"/>
  <c r="AE182" i="15"/>
  <c r="AM282" i="15"/>
  <c r="AN282" i="15" s="1"/>
  <c r="AQ19" i="15"/>
  <c r="AS19" i="15" s="1"/>
  <c r="AT19" i="15" s="1"/>
  <c r="AY102" i="15"/>
  <c r="AZ102" i="15" s="1"/>
  <c r="S187" i="15"/>
  <c r="U187" i="15" s="1"/>
  <c r="V187" i="15" s="1"/>
  <c r="AA286" i="15"/>
  <c r="AB286" i="15" s="1"/>
  <c r="AE79" i="15"/>
  <c r="AG79" i="15" s="1"/>
  <c r="AH79" i="15" s="1"/>
  <c r="AM179" i="15"/>
  <c r="AU270" i="15"/>
  <c r="AV270" i="15" s="1"/>
  <c r="O339" i="15"/>
  <c r="Q339" i="15" s="1"/>
  <c r="R339" i="15" s="1"/>
  <c r="S20" i="15"/>
  <c r="U20" i="15" s="1"/>
  <c r="V20" i="15" s="1"/>
  <c r="AA103" i="15"/>
  <c r="AB103" i="15" s="1"/>
  <c r="AI147" i="15"/>
  <c r="AJ147" i="15" s="1"/>
  <c r="AQ222" i="15"/>
  <c r="AS222" i="15" s="1"/>
  <c r="AT222" i="15" s="1"/>
  <c r="AY313" i="15"/>
  <c r="BA313" i="15" s="1"/>
  <c r="BB313" i="15" s="1"/>
  <c r="O60" i="15"/>
  <c r="Q60" i="15" s="1"/>
  <c r="R60" i="15" s="1"/>
  <c r="W127" i="15"/>
  <c r="X127" i="15" s="1"/>
  <c r="AE226" i="15"/>
  <c r="AG226" i="15" s="1"/>
  <c r="AH226" i="15" s="1"/>
  <c r="AM254" i="15"/>
  <c r="AO254" i="15" s="1"/>
  <c r="AP254" i="15" s="1"/>
  <c r="AU345" i="15"/>
  <c r="AW345" i="15" s="1"/>
  <c r="AX345" i="15" s="1"/>
  <c r="G324" i="15"/>
  <c r="H324" i="15" s="1"/>
  <c r="G119" i="15"/>
  <c r="H119" i="15" s="1"/>
  <c r="K265" i="15"/>
  <c r="L265" i="15" s="1"/>
  <c r="K159" i="15"/>
  <c r="K341" i="15"/>
  <c r="L341" i="15" s="1"/>
  <c r="K172" i="15"/>
  <c r="L172" i="15" s="1"/>
  <c r="K11" i="15"/>
  <c r="L11" i="15" s="1"/>
  <c r="C142" i="15"/>
  <c r="D142" i="15" s="1"/>
  <c r="G254" i="15"/>
  <c r="H254" i="15" s="1"/>
  <c r="G348" i="15"/>
  <c r="H348" i="15" s="1"/>
  <c r="G213" i="15"/>
  <c r="H213" i="15" s="1"/>
  <c r="C292" i="15"/>
  <c r="G24" i="15"/>
  <c r="H24" i="15" s="1"/>
  <c r="G242" i="15"/>
  <c r="H242" i="15" s="1"/>
  <c r="C18" i="15"/>
  <c r="D18" i="15" s="1"/>
  <c r="C153" i="15"/>
  <c r="D153" i="15" s="1"/>
  <c r="G106" i="15"/>
  <c r="H106" i="15" s="1"/>
  <c r="K18" i="15"/>
  <c r="L18" i="15" s="1"/>
  <c r="K234" i="15"/>
  <c r="L234" i="15" s="1"/>
  <c r="K129" i="15"/>
  <c r="L129" i="15" s="1"/>
  <c r="K310" i="15"/>
  <c r="L310" i="15" s="1"/>
  <c r="K141" i="15"/>
  <c r="L141" i="15" s="1"/>
  <c r="K323" i="15"/>
  <c r="L323" i="15" s="1"/>
  <c r="G229" i="15"/>
  <c r="H229" i="15" s="1"/>
  <c r="C78" i="15"/>
  <c r="D78" i="15" s="1"/>
  <c r="G136" i="15"/>
  <c r="H136" i="15" s="1"/>
  <c r="G253" i="15"/>
  <c r="H253" i="15" s="1"/>
  <c r="C16" i="15"/>
  <c r="D16" i="15" s="1"/>
  <c r="G292" i="15"/>
  <c r="H292" i="15" s="1"/>
  <c r="C92" i="15"/>
  <c r="D92" i="15" s="1"/>
  <c r="C203" i="15"/>
  <c r="D203" i="15" s="1"/>
  <c r="C330" i="15"/>
  <c r="D330" i="15" s="1"/>
  <c r="G145" i="15"/>
  <c r="H145" i="15" s="1"/>
  <c r="G304" i="15"/>
  <c r="H304" i="15" s="1"/>
  <c r="G167" i="15"/>
  <c r="H167" i="15" s="1"/>
  <c r="G157" i="15"/>
  <c r="K249" i="15"/>
  <c r="L249" i="15" s="1"/>
  <c r="K79" i="15"/>
  <c r="L79" i="15" s="1"/>
  <c r="K261" i="15"/>
  <c r="L261" i="15" s="1"/>
  <c r="K92" i="15"/>
  <c r="L92" i="15" s="1"/>
  <c r="C168" i="15"/>
  <c r="D168" i="15" s="1"/>
  <c r="G323" i="15"/>
  <c r="H323" i="15" s="1"/>
  <c r="K266" i="15"/>
  <c r="L266" i="15" s="1"/>
  <c r="C56" i="15"/>
  <c r="G222" i="15"/>
  <c r="H222" i="15" s="1"/>
  <c r="G316" i="15"/>
  <c r="H316" i="15" s="1"/>
  <c r="G153" i="15"/>
  <c r="H153" i="15" s="1"/>
  <c r="C340" i="15"/>
  <c r="D340" i="15" s="1"/>
  <c r="G152" i="15"/>
  <c r="H152" i="15" s="1"/>
  <c r="G290" i="15"/>
  <c r="H290" i="15" s="1"/>
  <c r="C66" i="15"/>
  <c r="D66" i="15" s="1"/>
  <c r="C201" i="15"/>
  <c r="D201" i="15" s="1"/>
  <c r="G154" i="15"/>
  <c r="H154" i="15" s="1"/>
  <c r="G110" i="15"/>
  <c r="H110" i="15" s="1"/>
  <c r="G148" i="15"/>
  <c r="H148" i="15" s="1"/>
  <c r="K327" i="15"/>
  <c r="L327" i="15" s="1"/>
  <c r="K102" i="15"/>
  <c r="L102" i="15" s="1"/>
  <c r="K276" i="15"/>
  <c r="L276" i="15" s="1"/>
  <c r="K115" i="15"/>
  <c r="L115" i="15" s="1"/>
  <c r="C334" i="15"/>
  <c r="G334" i="15"/>
  <c r="H334" i="15" s="1"/>
  <c r="C85" i="15"/>
  <c r="D85" i="15" s="1"/>
  <c r="G293" i="15"/>
  <c r="H293" i="15" s="1"/>
  <c r="K304" i="15"/>
  <c r="L304" i="15" s="1"/>
  <c r="G227" i="15"/>
  <c r="H227" i="15" s="1"/>
  <c r="G346" i="15"/>
  <c r="H346" i="15" s="1"/>
  <c r="C122" i="15"/>
  <c r="D122" i="15" s="1"/>
  <c r="C257" i="15"/>
  <c r="K154" i="15"/>
  <c r="L154" i="15" s="1"/>
  <c r="K178" i="15"/>
  <c r="L178" i="15" s="1"/>
  <c r="G140" i="15"/>
  <c r="H140" i="15" s="1"/>
  <c r="K319" i="15"/>
  <c r="L319" i="15" s="1"/>
  <c r="K158" i="15"/>
  <c r="L158" i="15" s="1"/>
  <c r="K332" i="15"/>
  <c r="L332" i="15" s="1"/>
  <c r="K171" i="15"/>
  <c r="L171" i="15" s="1"/>
  <c r="G197" i="15"/>
  <c r="H197" i="15" s="1"/>
  <c r="C33" i="15"/>
  <c r="D33" i="15" s="1"/>
  <c r="C296" i="15"/>
  <c r="D296" i="15" s="1"/>
  <c r="C351" i="15"/>
  <c r="D351" i="15" s="1"/>
  <c r="C118" i="15"/>
  <c r="D118" i="15" s="1"/>
  <c r="C224" i="15"/>
  <c r="D224" i="15" s="1"/>
  <c r="C157" i="15"/>
  <c r="D157" i="15" s="1"/>
  <c r="C196" i="15"/>
  <c r="D196" i="15" s="1"/>
  <c r="C307" i="15"/>
  <c r="G83" i="15"/>
  <c r="H83" i="15" s="1"/>
  <c r="G209" i="15"/>
  <c r="H209" i="15" s="1"/>
  <c r="G280" i="15"/>
  <c r="H280" i="15" s="1"/>
  <c r="G143" i="15"/>
  <c r="H143" i="15" s="1"/>
  <c r="G69" i="15"/>
  <c r="H69" i="15" s="1"/>
  <c r="K225" i="15"/>
  <c r="L225" i="15" s="1"/>
  <c r="K55" i="15"/>
  <c r="L55" i="15" s="1"/>
  <c r="K237" i="15"/>
  <c r="K68" i="15"/>
  <c r="L68" i="15" s="1"/>
  <c r="C8" i="15"/>
  <c r="D8" i="15" s="1"/>
  <c r="G314" i="15"/>
  <c r="H314" i="15" s="1"/>
  <c r="K112" i="15"/>
  <c r="L112" i="15" s="1"/>
  <c r="C152" i="15"/>
  <c r="D152" i="15" s="1"/>
  <c r="C87" i="15"/>
  <c r="D87" i="15" s="1"/>
  <c r="C181" i="15"/>
  <c r="D181" i="15" s="1"/>
  <c r="G261" i="15"/>
  <c r="C316" i="15"/>
  <c r="D316" i="15" s="1"/>
  <c r="G88" i="15"/>
  <c r="H88" i="15" s="1"/>
  <c r="G266" i="15"/>
  <c r="H266" i="15" s="1"/>
  <c r="G329" i="15"/>
  <c r="H329" i="15" s="1"/>
  <c r="C49" i="15"/>
  <c r="D49" i="15" s="1"/>
  <c r="K128" i="15"/>
  <c r="L128" i="15" s="1"/>
  <c r="G22" i="15"/>
  <c r="H22" i="15" s="1"/>
  <c r="G60" i="15"/>
  <c r="H60" i="15" s="1"/>
  <c r="K303" i="15"/>
  <c r="L303" i="15" s="1"/>
  <c r="K142" i="15"/>
  <c r="L142" i="15" s="1"/>
  <c r="K316" i="15"/>
  <c r="L316" i="15" s="1"/>
  <c r="K155" i="15"/>
  <c r="L155" i="15" s="1"/>
  <c r="K305" i="15"/>
  <c r="L305" i="15" s="1"/>
  <c r="G189" i="15"/>
  <c r="H189" i="15" s="1"/>
  <c r="G319" i="15"/>
  <c r="H319" i="15" s="1"/>
  <c r="C199" i="15"/>
  <c r="C293" i="15"/>
  <c r="D293" i="15" s="1"/>
  <c r="G49" i="15"/>
  <c r="H49" i="15" s="1"/>
  <c r="G206" i="15"/>
  <c r="H206" i="15" s="1"/>
  <c r="G331" i="15"/>
  <c r="H331" i="15" s="1"/>
  <c r="C35" i="15"/>
  <c r="D35" i="15" s="1"/>
  <c r="C162" i="15"/>
  <c r="D162" i="15" s="1"/>
  <c r="C297" i="15"/>
  <c r="D297" i="15" s="1"/>
  <c r="G57" i="15"/>
  <c r="H57" i="15" s="1"/>
  <c r="K321" i="15"/>
  <c r="L321" i="15" s="1"/>
  <c r="K296" i="15"/>
  <c r="L296" i="15" s="1"/>
  <c r="K209" i="15"/>
  <c r="L209" i="15" s="1"/>
  <c r="K39" i="15"/>
  <c r="L39" i="15" s="1"/>
  <c r="K221" i="15"/>
  <c r="L221" i="15" s="1"/>
  <c r="K52" i="15"/>
  <c r="L52" i="15" s="1"/>
  <c r="S297" i="15"/>
  <c r="U297" i="15" s="1"/>
  <c r="V297" i="15" s="1"/>
  <c r="W139" i="15"/>
  <c r="AE319" i="15"/>
  <c r="AI154" i="15"/>
  <c r="AK154" i="15" s="1"/>
  <c r="AL154" i="15" s="1"/>
  <c r="AQ342" i="15"/>
  <c r="AS342" i="15" s="1"/>
  <c r="AT342" i="15" s="1"/>
  <c r="AU176" i="15"/>
  <c r="AW176" i="15" s="1"/>
  <c r="AX176" i="15" s="1"/>
  <c r="AY18" i="15"/>
  <c r="BA18" i="15" s="1"/>
  <c r="BB18" i="15" s="1"/>
  <c r="S200" i="15"/>
  <c r="T200" i="15" s="1"/>
  <c r="W42" i="15"/>
  <c r="Y42" i="15" s="1"/>
  <c r="Z42" i="15" s="1"/>
  <c r="AE222" i="15"/>
  <c r="AI65" i="15"/>
  <c r="AQ253" i="15"/>
  <c r="AR253" i="15" s="1"/>
  <c r="AU87" i="15"/>
  <c r="AW87" i="15" s="1"/>
  <c r="AX87" i="15" s="1"/>
  <c r="O269" i="15"/>
  <c r="Q269" i="15" s="1"/>
  <c r="R269" i="15" s="1"/>
  <c r="S103" i="15"/>
  <c r="T103" i="15" s="1"/>
  <c r="AA299" i="15"/>
  <c r="AC299" i="15" s="1"/>
  <c r="AD299" i="15" s="1"/>
  <c r="AE133" i="15"/>
  <c r="AG133" i="15" s="1"/>
  <c r="AH133" i="15" s="1"/>
  <c r="AM322" i="15"/>
  <c r="AQ100" i="15"/>
  <c r="AY280" i="15"/>
  <c r="BA280" i="15" s="1"/>
  <c r="BB280" i="15" s="1"/>
  <c r="O116" i="15"/>
  <c r="P116" i="15" s="1"/>
  <c r="W296" i="15"/>
  <c r="X296" i="15" s="1"/>
  <c r="AA138" i="15"/>
  <c r="AC138" i="15" s="1"/>
  <c r="AD138" i="15" s="1"/>
  <c r="AI319" i="15"/>
  <c r="AJ319" i="15" s="1"/>
  <c r="AM153" i="15"/>
  <c r="AN153" i="15" s="1"/>
  <c r="AU341" i="15"/>
  <c r="AY175" i="15"/>
  <c r="S349" i="15"/>
  <c r="U349" i="15" s="1"/>
  <c r="V349" i="15" s="1"/>
  <c r="W183" i="15"/>
  <c r="Y183" i="15" s="1"/>
  <c r="Z183" i="15" s="1"/>
  <c r="AA25" i="15"/>
  <c r="AB25" i="15" s="1"/>
  <c r="AI214" i="15"/>
  <c r="AK214" i="15" s="1"/>
  <c r="AL214" i="15" s="1"/>
  <c r="AM48" i="15"/>
  <c r="AO48" i="15" s="1"/>
  <c r="AP48" i="15" s="1"/>
  <c r="AU244" i="15"/>
  <c r="AW244" i="15" s="1"/>
  <c r="AX244" i="15" s="1"/>
  <c r="AY78" i="15"/>
  <c r="S260" i="15"/>
  <c r="W94" i="15"/>
  <c r="Y94" i="15" s="1"/>
  <c r="Z94" i="15" s="1"/>
  <c r="AE282" i="15"/>
  <c r="AF282" i="15" s="1"/>
  <c r="AI117" i="15"/>
  <c r="AJ117" i="15" s="1"/>
  <c r="AQ297" i="15"/>
  <c r="AS297" i="15" s="1"/>
  <c r="AT297" i="15" s="1"/>
  <c r="AU139" i="15"/>
  <c r="AV139" i="15" s="1"/>
  <c r="O321" i="15"/>
  <c r="Q321" i="15" s="1"/>
  <c r="R321" i="15" s="1"/>
  <c r="S163" i="15"/>
  <c r="AA343" i="15"/>
  <c r="AE185" i="15"/>
  <c r="AG185" i="15" s="1"/>
  <c r="AH185" i="15" s="1"/>
  <c r="AI28" i="15"/>
  <c r="AK28" i="15" s="1"/>
  <c r="AL28" i="15" s="1"/>
  <c r="AQ208" i="15"/>
  <c r="AS208" i="15" s="1"/>
  <c r="AT208" i="15" s="1"/>
  <c r="AU50" i="15"/>
  <c r="AW50" i="15" s="1"/>
  <c r="AX50" i="15" s="1"/>
  <c r="O240" i="15"/>
  <c r="Q240" i="15" s="1"/>
  <c r="R240" i="15" s="1"/>
  <c r="S82" i="15"/>
  <c r="T82" i="15" s="1"/>
  <c r="AA262" i="15"/>
  <c r="AB262" i="15" s="1"/>
  <c r="AE96" i="15"/>
  <c r="AM285" i="15"/>
  <c r="AQ119" i="15"/>
  <c r="AS119" i="15" s="1"/>
  <c r="AT119" i="15" s="1"/>
  <c r="AY307" i="15"/>
  <c r="BA307" i="15" s="1"/>
  <c r="BB307" i="15" s="1"/>
  <c r="O127" i="15"/>
  <c r="P127" i="15" s="1"/>
  <c r="W323" i="15"/>
  <c r="Y323" i="15" s="1"/>
  <c r="Z323" i="15" s="1"/>
  <c r="AA157" i="15"/>
  <c r="AC157" i="15" s="1"/>
  <c r="AD157" i="15" s="1"/>
  <c r="AI338" i="15"/>
  <c r="AM180" i="15"/>
  <c r="AQ14" i="15"/>
  <c r="AY202" i="15"/>
  <c r="AZ202" i="15" s="1"/>
  <c r="O38" i="15"/>
  <c r="P38" i="15" s="1"/>
  <c r="W226" i="15"/>
  <c r="Y226" i="15" s="1"/>
  <c r="Z226" i="15" s="1"/>
  <c r="AA60" i="15"/>
  <c r="AC60" i="15" s="1"/>
  <c r="AD60" i="15" s="1"/>
  <c r="AI249" i="15"/>
  <c r="AK249" i="15" s="1"/>
  <c r="AL249" i="15" s="1"/>
  <c r="AM91" i="15"/>
  <c r="AU271" i="15"/>
  <c r="AY105" i="15"/>
  <c r="BA105" i="15" s="1"/>
  <c r="BB105" i="15" s="1"/>
  <c r="S287" i="15"/>
  <c r="T287" i="15" s="1"/>
  <c r="W129" i="15"/>
  <c r="Y129" i="15" s="1"/>
  <c r="Z129" i="15" s="1"/>
  <c r="AE317" i="15"/>
  <c r="AG317" i="15" s="1"/>
  <c r="AH317" i="15" s="1"/>
  <c r="AI152" i="15"/>
  <c r="AK152" i="15" s="1"/>
  <c r="AL152" i="15" s="1"/>
  <c r="AQ348" i="15"/>
  <c r="AS348" i="15" s="1"/>
  <c r="AT348" i="15" s="1"/>
  <c r="AU182" i="15"/>
  <c r="AY16" i="15"/>
  <c r="S198" i="15"/>
  <c r="T198" i="15" s="1"/>
  <c r="W32" i="15"/>
  <c r="X32" i="15" s="1"/>
  <c r="AE220" i="15"/>
  <c r="AG220" i="15" s="1"/>
  <c r="AH220" i="15" s="1"/>
  <c r="AI55" i="15"/>
  <c r="AJ55" i="15" s="1"/>
  <c r="AQ243" i="15"/>
  <c r="AS243" i="15" s="1"/>
  <c r="AT243" i="15" s="1"/>
  <c r="AU77" i="15"/>
  <c r="AW77" i="15" s="1"/>
  <c r="AX77" i="15" s="1"/>
  <c r="O251" i="15"/>
  <c r="Q251" i="15" s="1"/>
  <c r="R251" i="15" s="1"/>
  <c r="S85" i="15"/>
  <c r="AA273" i="15"/>
  <c r="AB273" i="15" s="1"/>
  <c r="AE115" i="15"/>
  <c r="AG115" i="15" s="1"/>
  <c r="AH115" i="15" s="1"/>
  <c r="AM296" i="15"/>
  <c r="AO296" i="15" s="1"/>
  <c r="AP296" i="15" s="1"/>
  <c r="AQ138" i="15"/>
  <c r="AR138" i="15" s="1"/>
  <c r="AY326" i="15"/>
  <c r="AZ326" i="15" s="1"/>
  <c r="O162" i="15"/>
  <c r="P162" i="15" s="1"/>
  <c r="W342" i="15"/>
  <c r="AA176" i="15"/>
  <c r="AE18" i="15"/>
  <c r="AF18" i="15" s="1"/>
  <c r="AM199" i="15"/>
  <c r="AN199" i="15" s="1"/>
  <c r="AU323" i="15"/>
  <c r="AW323" i="15" s="1"/>
  <c r="AX323" i="15" s="1"/>
  <c r="S347" i="15"/>
  <c r="U347" i="15" s="1"/>
  <c r="V347" i="15" s="1"/>
  <c r="AA15" i="15"/>
  <c r="AC15" i="15" s="1"/>
  <c r="AD15" i="15" s="1"/>
  <c r="AM46" i="15"/>
  <c r="AO46" i="15" s="1"/>
  <c r="AP46" i="15" s="1"/>
  <c r="W228" i="15"/>
  <c r="AU265" i="15"/>
  <c r="AE303" i="15"/>
  <c r="O350" i="15"/>
  <c r="P350" i="15" s="1"/>
  <c r="AI49" i="15"/>
  <c r="AK49" i="15" s="1"/>
  <c r="AL49" i="15" s="1"/>
  <c r="S87" i="15"/>
  <c r="T87" i="15" s="1"/>
  <c r="W344" i="15"/>
  <c r="Y344" i="15" s="1"/>
  <c r="Z344" i="15" s="1"/>
  <c r="AA73" i="15"/>
  <c r="AC73" i="15" s="1"/>
  <c r="AD73" i="15" s="1"/>
  <c r="AI101" i="15"/>
  <c r="AQ128" i="15"/>
  <c r="AY227" i="15"/>
  <c r="S240" i="15"/>
  <c r="U240" i="15" s="1"/>
  <c r="V240" i="15" s="1"/>
  <c r="AA339" i="15"/>
  <c r="AC339" i="15" s="1"/>
  <c r="AD339" i="15" s="1"/>
  <c r="AE76" i="15"/>
  <c r="AG76" i="15" s="1"/>
  <c r="AH76" i="15" s="1"/>
  <c r="AM88" i="15"/>
  <c r="AO88" i="15" s="1"/>
  <c r="AP88" i="15" s="1"/>
  <c r="AU179" i="15"/>
  <c r="AW179" i="15" s="1"/>
  <c r="AX179" i="15" s="1"/>
  <c r="O280" i="15"/>
  <c r="Q280" i="15" s="1"/>
  <c r="R280" i="15" s="1"/>
  <c r="S9" i="15"/>
  <c r="AA100" i="15"/>
  <c r="AB100" i="15" s="1"/>
  <c r="AI128" i="15"/>
  <c r="AK128" i="15" s="1"/>
  <c r="AL128" i="15" s="1"/>
  <c r="AQ219" i="15"/>
  <c r="AR219" i="15" s="1"/>
  <c r="AY302" i="15"/>
  <c r="AZ302" i="15" s="1"/>
  <c r="O33" i="15"/>
  <c r="Q33" i="15" s="1"/>
  <c r="R33" i="15" s="1"/>
  <c r="W140" i="15"/>
  <c r="Y140" i="15" s="1"/>
  <c r="Z140" i="15" s="1"/>
  <c r="AE279" i="15"/>
  <c r="AI25" i="15"/>
  <c r="AK25" i="15" s="1"/>
  <c r="AL25" i="15" s="1"/>
  <c r="AQ124" i="15"/>
  <c r="AY199" i="15"/>
  <c r="AZ199" i="15" s="1"/>
  <c r="S284" i="15"/>
  <c r="U284" i="15" s="1"/>
  <c r="V284" i="15" s="1"/>
  <c r="W21" i="15"/>
  <c r="Y21" i="15" s="1"/>
  <c r="Z21" i="15" s="1"/>
  <c r="AE120" i="15"/>
  <c r="AF120" i="15" s="1"/>
  <c r="AM268" i="15"/>
  <c r="AO268" i="15" s="1"/>
  <c r="AP268" i="15" s="1"/>
  <c r="AQ13" i="15"/>
  <c r="AS13" i="15" s="1"/>
  <c r="AT13" i="15" s="1"/>
  <c r="AY104" i="15"/>
  <c r="S173" i="15"/>
  <c r="U173" i="15" s="1"/>
  <c r="V173" i="15" s="1"/>
  <c r="AA200" i="15"/>
  <c r="AB200" i="15" s="1"/>
  <c r="AI300" i="15"/>
  <c r="AK300" i="15" s="1"/>
  <c r="AL300" i="15" s="1"/>
  <c r="AQ327" i="15"/>
  <c r="AR327" i="15" s="1"/>
  <c r="AU56" i="15"/>
  <c r="AW56" i="15" s="1"/>
  <c r="AX56" i="15" s="1"/>
  <c r="O149" i="15"/>
  <c r="Q149" i="15" s="1"/>
  <c r="R149" i="15" s="1"/>
  <c r="W240" i="15"/>
  <c r="AE323" i="15"/>
  <c r="AI61" i="15"/>
  <c r="AQ88" i="15"/>
  <c r="AS88" i="15" s="1"/>
  <c r="AT88" i="15" s="1"/>
  <c r="AY187" i="15"/>
  <c r="AZ187" i="15" s="1"/>
  <c r="C236" i="15"/>
  <c r="D236" i="15" s="1"/>
  <c r="G70" i="15"/>
  <c r="H70" i="15" s="1"/>
  <c r="K201" i="15"/>
  <c r="L201" i="15" s="1"/>
  <c r="K95" i="15"/>
  <c r="L95" i="15" s="1"/>
  <c r="K277" i="15"/>
  <c r="L277" i="15" s="1"/>
  <c r="K108" i="15"/>
  <c r="L108" i="15" s="1"/>
  <c r="C350" i="15"/>
  <c r="D350" i="15" s="1"/>
  <c r="C303" i="15"/>
  <c r="D303" i="15" s="1"/>
  <c r="K194" i="15"/>
  <c r="L194" i="15" s="1"/>
  <c r="G220" i="15"/>
  <c r="H220" i="15" s="1"/>
  <c r="C349" i="15"/>
  <c r="D349" i="15" s="1"/>
  <c r="C228" i="15"/>
  <c r="D228" i="15" s="1"/>
  <c r="C339" i="15"/>
  <c r="D339" i="15" s="1"/>
  <c r="G166" i="15"/>
  <c r="H166" i="15" s="1"/>
  <c r="G305" i="15"/>
  <c r="H305" i="15" s="1"/>
  <c r="C89" i="15"/>
  <c r="D89" i="15" s="1"/>
  <c r="G42" i="15"/>
  <c r="H42" i="15" s="1"/>
  <c r="G126" i="15"/>
  <c r="H126" i="15" s="1"/>
  <c r="G164" i="15"/>
  <c r="H164" i="15" s="1"/>
  <c r="K65" i="15"/>
  <c r="L65" i="15" s="1"/>
  <c r="K246" i="15"/>
  <c r="L246" i="15" s="1"/>
  <c r="K77" i="15"/>
  <c r="L77" i="15" s="1"/>
  <c r="K259" i="15"/>
  <c r="L259" i="15" s="1"/>
  <c r="G51" i="15"/>
  <c r="H51" i="15" s="1"/>
  <c r="C200" i="15"/>
  <c r="D200" i="15" s="1"/>
  <c r="C279" i="15"/>
  <c r="D279" i="15" s="1"/>
  <c r="K346" i="15"/>
  <c r="L346" i="15" s="1"/>
  <c r="G231" i="15"/>
  <c r="H231" i="15" s="1"/>
  <c r="G89" i="15"/>
  <c r="H89" i="15" s="1"/>
  <c r="C28" i="15"/>
  <c r="D28" i="15" s="1"/>
  <c r="C139" i="15"/>
  <c r="D139" i="15" s="1"/>
  <c r="C266" i="15"/>
  <c r="D266" i="15" s="1"/>
  <c r="K250" i="15"/>
  <c r="L250" i="15" s="1"/>
  <c r="G240" i="15"/>
  <c r="H240" i="15" s="1"/>
  <c r="G103" i="15"/>
  <c r="H103" i="15" s="1"/>
  <c r="G93" i="15"/>
  <c r="K185" i="15"/>
  <c r="L185" i="15" s="1"/>
  <c r="K15" i="15"/>
  <c r="L15" i="15" s="1"/>
  <c r="K197" i="15"/>
  <c r="L197" i="15" s="1"/>
  <c r="K28" i="15"/>
  <c r="L28" i="15" s="1"/>
  <c r="G255" i="15"/>
  <c r="H255" i="15" s="1"/>
  <c r="C91" i="15"/>
  <c r="D91" i="15" s="1"/>
  <c r="C40" i="15"/>
  <c r="D40" i="15" s="1"/>
  <c r="C222" i="15"/>
  <c r="C278" i="15"/>
  <c r="D278" i="15" s="1"/>
  <c r="G169" i="15"/>
  <c r="H169" i="15" s="1"/>
  <c r="C317" i="15"/>
  <c r="D317" i="15" s="1"/>
  <c r="C276" i="15"/>
  <c r="D276" i="15" s="1"/>
  <c r="K280" i="15"/>
  <c r="L280" i="15" s="1"/>
  <c r="G226" i="15"/>
  <c r="H226" i="15" s="1"/>
  <c r="G353" i="15"/>
  <c r="H353" i="15" s="1"/>
  <c r="C137" i="15"/>
  <c r="D137" i="15" s="1"/>
  <c r="G90" i="15"/>
  <c r="H90" i="15" s="1"/>
  <c r="G46" i="15"/>
  <c r="H46" i="15" s="1"/>
  <c r="G84" i="15"/>
  <c r="H84" i="15" s="1"/>
  <c r="K263" i="15"/>
  <c r="L263" i="15" s="1"/>
  <c r="K38" i="15"/>
  <c r="L38" i="15" s="1"/>
  <c r="K212" i="15"/>
  <c r="L212" i="15" s="1"/>
  <c r="K51" i="15"/>
  <c r="L51" i="15" s="1"/>
  <c r="C14" i="15"/>
  <c r="D14" i="15" s="1"/>
  <c r="G205" i="15"/>
  <c r="H205" i="15" s="1"/>
  <c r="G300" i="15"/>
  <c r="H300" i="15" s="1"/>
  <c r="G91" i="15"/>
  <c r="H91" i="15" s="1"/>
  <c r="C332" i="15"/>
  <c r="D332" i="15" s="1"/>
  <c r="G129" i="15"/>
  <c r="H129" i="15" s="1"/>
  <c r="G282" i="15"/>
  <c r="H282" i="15" s="1"/>
  <c r="C58" i="15"/>
  <c r="D58" i="15" s="1"/>
  <c r="C193" i="15"/>
  <c r="G146" i="15"/>
  <c r="H146" i="15" s="1"/>
  <c r="G102" i="15"/>
  <c r="H102" i="15" s="1"/>
  <c r="G76" i="15"/>
  <c r="H76" i="15" s="1"/>
  <c r="K255" i="15"/>
  <c r="L255" i="15" s="1"/>
  <c r="K94" i="15"/>
  <c r="L94" i="15" s="1"/>
  <c r="K268" i="15"/>
  <c r="L268" i="15" s="1"/>
  <c r="K107" i="15"/>
  <c r="L107" i="15" s="1"/>
  <c r="C108" i="15"/>
  <c r="G35" i="15"/>
  <c r="H35" i="15" s="1"/>
  <c r="C287" i="15"/>
  <c r="D287" i="15" s="1"/>
  <c r="C46" i="15"/>
  <c r="D46" i="15" s="1"/>
  <c r="G333" i="15"/>
  <c r="H333" i="15" s="1"/>
  <c r="C96" i="15"/>
  <c r="D96" i="15" s="1"/>
  <c r="C29" i="15"/>
  <c r="D29" i="15" s="1"/>
  <c r="C132" i="15"/>
  <c r="D132" i="15" s="1"/>
  <c r="C243" i="15"/>
  <c r="C306" i="15"/>
  <c r="D306" i="15" s="1"/>
  <c r="G81" i="15"/>
  <c r="H81" i="15" s="1"/>
  <c r="G216" i="15"/>
  <c r="H216" i="15" s="1"/>
  <c r="G79" i="15"/>
  <c r="H79" i="15" s="1"/>
  <c r="K337" i="15"/>
  <c r="L337" i="15" s="1"/>
  <c r="K161" i="15"/>
  <c r="L161" i="15" s="1"/>
  <c r="K342" i="15"/>
  <c r="L342" i="15" s="1"/>
  <c r="K173" i="15"/>
  <c r="K7" i="15"/>
  <c r="L7" i="15" s="1"/>
  <c r="G270" i="15"/>
  <c r="H270" i="15" s="1"/>
  <c r="C346" i="15"/>
  <c r="D346" i="15" s="1"/>
  <c r="G44" i="15"/>
  <c r="H44" i="15" s="1"/>
  <c r="C270" i="15"/>
  <c r="D270" i="15" s="1"/>
  <c r="G302" i="15"/>
  <c r="H302" i="15" s="1"/>
  <c r="C53" i="15"/>
  <c r="D53" i="15" s="1"/>
  <c r="K282" i="15"/>
  <c r="C252" i="15"/>
  <c r="D252" i="15" s="1"/>
  <c r="K24" i="15"/>
  <c r="L24" i="15" s="1"/>
  <c r="G202" i="15"/>
  <c r="H202" i="15" s="1"/>
  <c r="G265" i="15"/>
  <c r="H265" i="15" s="1"/>
  <c r="G336" i="15"/>
  <c r="H336" i="15" s="1"/>
  <c r="G199" i="15"/>
  <c r="H199" i="15" s="1"/>
  <c r="K176" i="15"/>
  <c r="L176" i="15" s="1"/>
  <c r="K336" i="15"/>
  <c r="K239" i="15"/>
  <c r="L239" i="15" s="1"/>
  <c r="K78" i="15"/>
  <c r="L78" i="15" s="1"/>
  <c r="K252" i="15"/>
  <c r="L252" i="15" s="1"/>
  <c r="K91" i="15"/>
  <c r="L91" i="15" s="1"/>
  <c r="C237" i="15"/>
  <c r="D237" i="15" s="1"/>
  <c r="G183" i="15"/>
  <c r="H183" i="15" s="1"/>
  <c r="C110" i="15"/>
  <c r="D110" i="15" s="1"/>
  <c r="C71" i="15"/>
  <c r="C165" i="15"/>
  <c r="D165" i="15" s="1"/>
  <c r="K289" i="15"/>
  <c r="L289" i="15" s="1"/>
  <c r="G73" i="15"/>
  <c r="H73" i="15" s="1"/>
  <c r="G267" i="15"/>
  <c r="H267" i="15" s="1"/>
  <c r="G322" i="15"/>
  <c r="H322" i="15" s="1"/>
  <c r="C98" i="15"/>
  <c r="D98" i="15" s="1"/>
  <c r="C233" i="15"/>
  <c r="D233" i="15" s="1"/>
  <c r="G122" i="15"/>
  <c r="K82" i="15"/>
  <c r="L82" i="15" s="1"/>
  <c r="K42" i="15"/>
  <c r="L42" i="15" s="1"/>
  <c r="K145" i="15"/>
  <c r="L145" i="15" s="1"/>
  <c r="K326" i="15"/>
  <c r="L326" i="15" s="1"/>
  <c r="K157" i="15"/>
  <c r="L157" i="15" s="1"/>
  <c r="K339" i="15"/>
  <c r="L339" i="15" s="1"/>
  <c r="S233" i="15"/>
  <c r="U233" i="15" s="1"/>
  <c r="V233" i="15" s="1"/>
  <c r="W75" i="15"/>
  <c r="AE255" i="15"/>
  <c r="AG255" i="15" s="1"/>
  <c r="AH255" i="15" s="1"/>
  <c r="AI90" i="15"/>
  <c r="AK90" i="15" s="1"/>
  <c r="AL90" i="15" s="1"/>
  <c r="AQ278" i="15"/>
  <c r="AR278" i="15" s="1"/>
  <c r="AU112" i="15"/>
  <c r="AW112" i="15" s="1"/>
  <c r="AX112" i="15" s="1"/>
  <c r="O302" i="15"/>
  <c r="Q302" i="15" s="1"/>
  <c r="R302" i="15" s="1"/>
  <c r="S136" i="15"/>
  <c r="U136" i="15" s="1"/>
  <c r="V136" i="15" s="1"/>
  <c r="AA324" i="15"/>
  <c r="AC324" i="15" s="1"/>
  <c r="AD324" i="15" s="1"/>
  <c r="AE158" i="15"/>
  <c r="AM7" i="15"/>
  <c r="AO7" i="15" s="1"/>
  <c r="AP7" i="15" s="1"/>
  <c r="AQ189" i="15"/>
  <c r="AS189" i="15" s="1"/>
  <c r="AT189" i="15" s="1"/>
  <c r="AU23" i="15"/>
  <c r="AW23" i="15" s="1"/>
  <c r="AX23" i="15" s="1"/>
  <c r="O205" i="15"/>
  <c r="P205" i="15" s="1"/>
  <c r="S39" i="15"/>
  <c r="U39" i="15" s="1"/>
  <c r="V39" i="15" s="1"/>
  <c r="AA235" i="15"/>
  <c r="AB235" i="15" s="1"/>
  <c r="AE69" i="15"/>
  <c r="AG69" i="15" s="1"/>
  <c r="AH69" i="15" s="1"/>
  <c r="AM258" i="15"/>
  <c r="AO258" i="15" s="1"/>
  <c r="AP258" i="15" s="1"/>
  <c r="AQ36" i="15"/>
  <c r="AS36" i="15" s="1"/>
  <c r="AT36" i="15" s="1"/>
  <c r="AY216" i="15"/>
  <c r="BA216" i="15" s="1"/>
  <c r="BB216" i="15" s="1"/>
  <c r="O52" i="15"/>
  <c r="Q52" i="15" s="1"/>
  <c r="R52" i="15" s="1"/>
  <c r="W232" i="15"/>
  <c r="Y232" i="15" s="1"/>
  <c r="Z232" i="15" s="1"/>
  <c r="AA74" i="15"/>
  <c r="AC74" i="15" s="1"/>
  <c r="AD74" i="15" s="1"/>
  <c r="AI255" i="15"/>
  <c r="AK255" i="15" s="1"/>
  <c r="AL255" i="15" s="1"/>
  <c r="AM89" i="15"/>
  <c r="AO89" i="15" s="1"/>
  <c r="AP89" i="15" s="1"/>
  <c r="AU277" i="15"/>
  <c r="AY111" i="15"/>
  <c r="BA111" i="15" s="1"/>
  <c r="BB111" i="15" s="1"/>
  <c r="S285" i="15"/>
  <c r="W119" i="15"/>
  <c r="Y119" i="15" s="1"/>
  <c r="Z119" i="15" s="1"/>
  <c r="AE315" i="15"/>
  <c r="AF315" i="15" s="1"/>
  <c r="AI150" i="15"/>
  <c r="AJ150" i="15" s="1"/>
  <c r="AQ338" i="15"/>
  <c r="AS338" i="15" s="1"/>
  <c r="AT338" i="15" s="1"/>
  <c r="AU180" i="15"/>
  <c r="AW180" i="15" s="1"/>
  <c r="AX180" i="15" s="1"/>
  <c r="AY14" i="15"/>
  <c r="S196" i="15"/>
  <c r="U196" i="15" s="1"/>
  <c r="V196" i="15" s="1"/>
  <c r="W30" i="15"/>
  <c r="X30" i="15" s="1"/>
  <c r="AE218" i="15"/>
  <c r="AG218" i="15" s="1"/>
  <c r="AH218" i="15" s="1"/>
  <c r="AI53" i="15"/>
  <c r="AK53" i="15" s="1"/>
  <c r="AL53" i="15" s="1"/>
  <c r="AQ233" i="15"/>
  <c r="AS233" i="15" s="1"/>
  <c r="AT233" i="15" s="1"/>
  <c r="AU75" i="15"/>
  <c r="AW75" i="15" s="1"/>
  <c r="AX75" i="15" s="1"/>
  <c r="O257" i="15"/>
  <c r="Q257" i="15" s="1"/>
  <c r="R257" i="15" s="1"/>
  <c r="S99" i="15"/>
  <c r="AA279" i="15"/>
  <c r="AC279" i="15" s="1"/>
  <c r="AD279" i="15" s="1"/>
  <c r="AE121" i="15"/>
  <c r="AF121" i="15" s="1"/>
  <c r="AM310" i="15"/>
  <c r="AN310" i="15" s="1"/>
  <c r="AQ144" i="15"/>
  <c r="AR144" i="15" s="1"/>
  <c r="AY340" i="15"/>
  <c r="BA340" i="15" s="1"/>
  <c r="BB340" i="15" s="1"/>
  <c r="O176" i="15"/>
  <c r="Q176" i="15" s="1"/>
  <c r="R176" i="15" s="1"/>
  <c r="S18" i="15"/>
  <c r="U18" i="15" s="1"/>
  <c r="V18" i="15" s="1"/>
  <c r="AA198" i="15"/>
  <c r="AC198" i="15" s="1"/>
  <c r="AD198" i="15" s="1"/>
  <c r="AE32" i="15"/>
  <c r="AG32" i="15" s="1"/>
  <c r="AH32" i="15" s="1"/>
  <c r="AM221" i="15"/>
  <c r="AO221" i="15" s="1"/>
  <c r="AP221" i="15" s="1"/>
  <c r="AQ55" i="15"/>
  <c r="AR55" i="15" s="1"/>
  <c r="AY243" i="15"/>
  <c r="AZ243" i="15" s="1"/>
  <c r="O63" i="15"/>
  <c r="P63" i="15" s="1"/>
  <c r="W259" i="15"/>
  <c r="X259" i="15" s="1"/>
  <c r="AA93" i="15"/>
  <c r="AC93" i="15" s="1"/>
  <c r="AD93" i="15" s="1"/>
  <c r="AI274" i="15"/>
  <c r="AM116" i="15"/>
  <c r="AO116" i="15" s="1"/>
  <c r="AP116" i="15" s="1"/>
  <c r="AU296" i="15"/>
  <c r="AW296" i="15" s="1"/>
  <c r="AX296" i="15" s="1"/>
  <c r="AY138" i="15"/>
  <c r="BA138" i="15" s="1"/>
  <c r="BB138" i="15" s="1"/>
  <c r="S320" i="15"/>
  <c r="T320" i="15" s="1"/>
  <c r="W162" i="15"/>
  <c r="Y162" i="15" s="1"/>
  <c r="Z162" i="15" s="1"/>
  <c r="AE342" i="15"/>
  <c r="AG342" i="15" s="1"/>
  <c r="AH342" i="15" s="1"/>
  <c r="AI185" i="15"/>
  <c r="AK185" i="15" s="1"/>
  <c r="AL185" i="15" s="1"/>
  <c r="AM27" i="15"/>
  <c r="AU207" i="15"/>
  <c r="AW207" i="15" s="1"/>
  <c r="AX207" i="15" s="1"/>
  <c r="AY41" i="15"/>
  <c r="AZ41" i="15" s="1"/>
  <c r="S223" i="15"/>
  <c r="U223" i="15" s="1"/>
  <c r="V223" i="15" s="1"/>
  <c r="W65" i="15"/>
  <c r="Y65" i="15" s="1"/>
  <c r="Z65" i="15" s="1"/>
  <c r="AE253" i="15"/>
  <c r="AG253" i="15" s="1"/>
  <c r="AH253" i="15" s="1"/>
  <c r="AI88" i="15"/>
  <c r="AK88" i="15" s="1"/>
  <c r="AL88" i="15" s="1"/>
  <c r="AQ284" i="15"/>
  <c r="AS284" i="15" s="1"/>
  <c r="AT284" i="15" s="1"/>
  <c r="AU118" i="15"/>
  <c r="O300" i="15"/>
  <c r="Q300" i="15" s="1"/>
  <c r="R300" i="15" s="1"/>
  <c r="S134" i="15"/>
  <c r="T134" i="15" s="1"/>
  <c r="AA322" i="15"/>
  <c r="AB322" i="15" s="1"/>
  <c r="AE156" i="15"/>
  <c r="AG156" i="15" s="1"/>
  <c r="AH156" i="15" s="1"/>
  <c r="AM337" i="15"/>
  <c r="AN337" i="15" s="1"/>
  <c r="AQ179" i="15"/>
  <c r="AS179" i="15" s="1"/>
  <c r="AT179" i="15" s="1"/>
  <c r="AU13" i="15"/>
  <c r="AW13" i="15" s="1"/>
  <c r="AX13" i="15" s="1"/>
  <c r="O187" i="15"/>
  <c r="P187" i="15" s="1"/>
  <c r="S21" i="15"/>
  <c r="U21" i="15" s="1"/>
  <c r="V21" i="15" s="1"/>
  <c r="AA209" i="15"/>
  <c r="AC209" i="15" s="1"/>
  <c r="AD209" i="15" s="1"/>
  <c r="AE51" i="15"/>
  <c r="AF51" i="15" s="1"/>
  <c r="AM232" i="15"/>
  <c r="AN232" i="15" s="1"/>
  <c r="AQ74" i="15"/>
  <c r="AS74" i="15" s="1"/>
  <c r="AT74" i="15" s="1"/>
  <c r="AY262" i="15"/>
  <c r="AZ262" i="15" s="1"/>
  <c r="O98" i="15"/>
  <c r="P98" i="15" s="1"/>
  <c r="W278" i="15"/>
  <c r="AA112" i="15"/>
  <c r="AC112" i="15" s="1"/>
  <c r="AD112" i="15" s="1"/>
  <c r="AI301" i="15"/>
  <c r="AM135" i="15"/>
  <c r="AO135" i="15" s="1"/>
  <c r="AP135" i="15" s="1"/>
  <c r="AU259" i="15"/>
  <c r="AW259" i="15" s="1"/>
  <c r="AX259" i="15" s="1"/>
  <c r="S283" i="15"/>
  <c r="U283" i="15" s="1"/>
  <c r="V283" i="15" s="1"/>
  <c r="AE305" i="15"/>
  <c r="AG305" i="15" s="1"/>
  <c r="AH305" i="15" s="1"/>
  <c r="AQ136" i="15"/>
  <c r="AS136" i="15" s="1"/>
  <c r="AT136" i="15" s="1"/>
  <c r="W100" i="15"/>
  <c r="AU137" i="15"/>
  <c r="AW137" i="15" s="1"/>
  <c r="AX137" i="15" s="1"/>
  <c r="AE175" i="15"/>
  <c r="AG175" i="15" s="1"/>
  <c r="AH175" i="15" s="1"/>
  <c r="O222" i="15"/>
  <c r="P222" i="15" s="1"/>
  <c r="AM275" i="15"/>
  <c r="AO275" i="15" s="1"/>
  <c r="AP275" i="15" s="1"/>
  <c r="W313" i="15"/>
  <c r="Y313" i="15" s="1"/>
  <c r="Z313" i="15" s="1"/>
  <c r="AA186" i="15"/>
  <c r="AC186" i="15" s="1"/>
  <c r="AD186" i="15" s="1"/>
  <c r="AI262" i="15"/>
  <c r="AK262" i="15" s="1"/>
  <c r="AL262" i="15" s="1"/>
  <c r="AQ281" i="15"/>
  <c r="AY324" i="15"/>
  <c r="O47" i="15"/>
  <c r="Q47" i="15" s="1"/>
  <c r="R47" i="15" s="1"/>
  <c r="W82" i="15"/>
  <c r="Y82" i="15" s="1"/>
  <c r="Z82" i="15" s="1"/>
  <c r="AE173" i="15"/>
  <c r="AF173" i="15" s="1"/>
  <c r="AM257" i="15"/>
  <c r="AN257" i="15" s="1"/>
  <c r="AU284" i="15"/>
  <c r="AW284" i="15" s="1"/>
  <c r="AX284" i="15" s="1"/>
  <c r="AY13" i="15"/>
  <c r="BA13" i="15" s="1"/>
  <c r="BB13" i="15" s="1"/>
  <c r="S122" i="15"/>
  <c r="AA197" i="15"/>
  <c r="AB197" i="15" s="1"/>
  <c r="AI289" i="15"/>
  <c r="AJ289" i="15" s="1"/>
  <c r="AQ324" i="15"/>
  <c r="AS324" i="15" s="1"/>
  <c r="AT324" i="15" s="1"/>
  <c r="AU53" i="15"/>
  <c r="AW53" i="15" s="1"/>
  <c r="AX53" i="15" s="1"/>
  <c r="O138" i="15"/>
  <c r="P138" i="15" s="1"/>
  <c r="W221" i="15"/>
  <c r="X221" i="15" s="1"/>
  <c r="AE320" i="15"/>
  <c r="AG320" i="15" s="1"/>
  <c r="AH320" i="15" s="1"/>
  <c r="AI114" i="15"/>
  <c r="AQ213" i="15"/>
  <c r="AY304" i="15"/>
  <c r="AZ304" i="15" s="1"/>
  <c r="O27" i="15"/>
  <c r="P27" i="15" s="1"/>
  <c r="W118" i="15"/>
  <c r="X118" i="15" s="1"/>
  <c r="AE209" i="15"/>
  <c r="AF209" i="15" s="1"/>
  <c r="AM309" i="15"/>
  <c r="AO309" i="15" s="1"/>
  <c r="AP309" i="15" s="1"/>
  <c r="AQ102" i="15"/>
  <c r="AR102" i="15" s="1"/>
  <c r="AY193" i="15"/>
  <c r="S286" i="15"/>
  <c r="AA297" i="15"/>
  <c r="AC297" i="15" s="1"/>
  <c r="AD297" i="15" s="1"/>
  <c r="AE42" i="15"/>
  <c r="AF42" i="15" s="1"/>
  <c r="AM134" i="15"/>
  <c r="AO134" i="15" s="1"/>
  <c r="AP134" i="15" s="1"/>
  <c r="AU161" i="15"/>
  <c r="AV161" i="15" s="1"/>
  <c r="O246" i="15"/>
  <c r="Q246" i="15" s="1"/>
  <c r="R246" i="15" s="1"/>
  <c r="W337" i="15"/>
  <c r="Y337" i="15" s="1"/>
  <c r="Z337" i="15" s="1"/>
  <c r="AA82" i="15"/>
  <c r="AI158" i="15"/>
  <c r="AQ241" i="15"/>
  <c r="AS241" i="15" s="1"/>
  <c r="AT241" i="15" s="1"/>
  <c r="AY251" i="15"/>
  <c r="AZ251" i="15" s="1"/>
  <c r="AQ63" i="15"/>
  <c r="AS63" i="15" s="1"/>
  <c r="AT63" i="15" s="1"/>
  <c r="AM229" i="15"/>
  <c r="AO229" i="15" s="1"/>
  <c r="AP229" i="15" s="1"/>
  <c r="AE40" i="15"/>
  <c r="AG40" i="15" s="1"/>
  <c r="AH40" i="15" s="1"/>
  <c r="AA206" i="15"/>
  <c r="AC206" i="15" s="1"/>
  <c r="AD206" i="15" s="1"/>
  <c r="S26" i="15"/>
  <c r="O184" i="15"/>
  <c r="AY348" i="15"/>
  <c r="AZ348" i="15" s="1"/>
  <c r="AQ152" i="15"/>
  <c r="AS152" i="15" s="1"/>
  <c r="AT152" i="15" s="1"/>
  <c r="AM318" i="15"/>
  <c r="AN318" i="15" s="1"/>
  <c r="AE193" i="15"/>
  <c r="AG193" i="15" s="1"/>
  <c r="AH193" i="15" s="1"/>
  <c r="AA351" i="15"/>
  <c r="AC351" i="15" s="1"/>
  <c r="AD351" i="15" s="1"/>
  <c r="S171" i="15"/>
  <c r="U171" i="15" s="1"/>
  <c r="V171" i="15" s="1"/>
  <c r="O329" i="15"/>
  <c r="AU147" i="15"/>
  <c r="AQ305" i="15"/>
  <c r="AR305" i="15" s="1"/>
  <c r="AI125" i="15"/>
  <c r="AK125" i="15" s="1"/>
  <c r="AL125" i="15" s="1"/>
  <c r="AE290" i="15"/>
  <c r="AG290" i="15" s="1"/>
  <c r="AH290" i="15" s="1"/>
  <c r="W102" i="15"/>
  <c r="X102" i="15" s="1"/>
  <c r="S268" i="15"/>
  <c r="U268" i="15" s="1"/>
  <c r="V268" i="15" s="1"/>
  <c r="AY86" i="15"/>
  <c r="BA86" i="15" s="1"/>
  <c r="BB86" i="15" s="1"/>
  <c r="AU252" i="15"/>
  <c r="AM56" i="15"/>
  <c r="AI222" i="15"/>
  <c r="AK222" i="15" s="1"/>
  <c r="AL222" i="15" s="1"/>
  <c r="AA33" i="15"/>
  <c r="AC33" i="15" s="1"/>
  <c r="AD33" i="15" s="1"/>
  <c r="W191" i="15"/>
  <c r="X191" i="15" s="1"/>
  <c r="O11" i="15"/>
  <c r="P11" i="15" s="1"/>
  <c r="AY183" i="15"/>
  <c r="BA183" i="15" s="1"/>
  <c r="BB183" i="15" s="1"/>
  <c r="AU349" i="15"/>
  <c r="AW349" i="15" s="1"/>
  <c r="AX349" i="15" s="1"/>
  <c r="AM161" i="15"/>
  <c r="AI327" i="15"/>
  <c r="AA146" i="15"/>
  <c r="AB146" i="15" s="1"/>
  <c r="W304" i="15"/>
  <c r="Y304" i="15" s="1"/>
  <c r="Z304" i="15" s="1"/>
  <c r="O124" i="15"/>
  <c r="Q124" i="15" s="1"/>
  <c r="R124" i="15" s="1"/>
  <c r="AY288" i="15"/>
  <c r="BA288" i="15" s="1"/>
  <c r="BB288" i="15" s="1"/>
  <c r="AQ108" i="15"/>
  <c r="AS108" i="15" s="1"/>
  <c r="AT108" i="15" s="1"/>
  <c r="AM266" i="15"/>
  <c r="AO266" i="15" s="1"/>
  <c r="AP266" i="15" s="1"/>
  <c r="AE77" i="15"/>
  <c r="AF77" i="15" s="1"/>
  <c r="AA243" i="15"/>
  <c r="S47" i="15"/>
  <c r="O213" i="15"/>
  <c r="P213" i="15" s="1"/>
  <c r="AU31" i="15"/>
  <c r="AW31" i="15" s="1"/>
  <c r="AX31" i="15" s="1"/>
  <c r="AQ197" i="15"/>
  <c r="AS197" i="15" s="1"/>
  <c r="AT197" i="15" s="1"/>
  <c r="AI9" i="15"/>
  <c r="AJ9" i="15" s="1"/>
  <c r="AE166" i="15"/>
  <c r="AG166" i="15" s="1"/>
  <c r="AH166" i="15" s="1"/>
  <c r="AA332" i="15"/>
  <c r="S144" i="15"/>
  <c r="O310" i="15"/>
  <c r="P310" i="15" s="1"/>
  <c r="AU120" i="15"/>
  <c r="AW120" i="15" s="1"/>
  <c r="AX120" i="15" s="1"/>
  <c r="AQ286" i="15"/>
  <c r="AS286" i="15" s="1"/>
  <c r="AT286" i="15" s="1"/>
  <c r="AI98" i="15"/>
  <c r="AJ98" i="15" s="1"/>
  <c r="AE263" i="15"/>
  <c r="AG263" i="15" s="1"/>
  <c r="AH263" i="15" s="1"/>
  <c r="W83" i="15"/>
  <c r="Y83" i="15" s="1"/>
  <c r="Z83" i="15" s="1"/>
  <c r="S241" i="15"/>
  <c r="AY67" i="15"/>
  <c r="AU225" i="15"/>
  <c r="AW225" i="15" s="1"/>
  <c r="AX225" i="15" s="1"/>
  <c r="AM45" i="15"/>
  <c r="AO45" i="15" s="1"/>
  <c r="AP45" i="15" s="1"/>
  <c r="AI211" i="15"/>
  <c r="AJ211" i="15" s="1"/>
  <c r="AA22" i="15"/>
  <c r="AC22" i="15" s="1"/>
  <c r="AD22" i="15" s="1"/>
  <c r="W188" i="15"/>
  <c r="X188" i="15" s="1"/>
  <c r="S354" i="15"/>
  <c r="U354" i="15" s="1"/>
  <c r="V354" i="15" s="1"/>
  <c r="AY164" i="15"/>
  <c r="AQ32" i="15"/>
  <c r="AM198" i="15"/>
  <c r="AO198" i="15" s="1"/>
  <c r="AP198" i="15" s="1"/>
  <c r="AE9" i="15"/>
  <c r="AF9" i="15" s="1"/>
  <c r="AA167" i="15"/>
  <c r="AB167" i="15" s="1"/>
  <c r="W333" i="15"/>
  <c r="Y333" i="15" s="1"/>
  <c r="Z333" i="15" s="1"/>
  <c r="O145" i="15"/>
  <c r="Q145" i="15" s="1"/>
  <c r="R145" i="15" s="1"/>
  <c r="AY309" i="15"/>
  <c r="BA309" i="15" s="1"/>
  <c r="BB309" i="15" s="1"/>
  <c r="AQ121" i="15"/>
  <c r="AM287" i="15"/>
  <c r="AE106" i="15"/>
  <c r="AA264" i="15"/>
  <c r="AB264" i="15" s="1"/>
  <c r="S84" i="15"/>
  <c r="T84" i="15" s="1"/>
  <c r="O250" i="15"/>
  <c r="Q250" i="15" s="1"/>
  <c r="R250" i="15" s="1"/>
  <c r="AU68" i="15"/>
  <c r="AV68" i="15" s="1"/>
  <c r="AQ226" i="15"/>
  <c r="AR226" i="15" s="1"/>
  <c r="AI38" i="15"/>
  <c r="AE203" i="15"/>
  <c r="W71" i="15"/>
  <c r="S237" i="15"/>
  <c r="U237" i="15" s="1"/>
  <c r="V237" i="15" s="1"/>
  <c r="AY63" i="15"/>
  <c r="AZ63" i="15" s="1"/>
  <c r="AU229" i="15"/>
  <c r="AW229" i="15" s="1"/>
  <c r="AX229" i="15" s="1"/>
  <c r="AM41" i="15"/>
  <c r="AO41" i="15" s="1"/>
  <c r="AP41" i="15" s="1"/>
  <c r="AI207" i="15"/>
  <c r="AJ207" i="15" s="1"/>
  <c r="AA26" i="15"/>
  <c r="W184" i="15"/>
  <c r="S350" i="15"/>
  <c r="T350" i="15" s="1"/>
  <c r="AY168" i="15"/>
  <c r="BA168" i="15" s="1"/>
  <c r="BB168" i="15" s="1"/>
  <c r="AU334" i="15"/>
  <c r="AV334" i="15" s="1"/>
  <c r="AM146" i="15"/>
  <c r="AO146" i="15" s="1"/>
  <c r="AP146" i="15" s="1"/>
  <c r="AI304" i="15"/>
  <c r="AJ304" i="15" s="1"/>
  <c r="AA123" i="15"/>
  <c r="AB123" i="15" s="1"/>
  <c r="W281" i="15"/>
  <c r="O93" i="15"/>
  <c r="AY257" i="15"/>
  <c r="AZ257" i="15" s="1"/>
  <c r="AQ77" i="15"/>
  <c r="AS77" i="15" s="1"/>
  <c r="AT77" i="15" s="1"/>
  <c r="AM243" i="15"/>
  <c r="AN243" i="15" s="1"/>
  <c r="AE46" i="15"/>
  <c r="AG46" i="15" s="1"/>
  <c r="AH46" i="15" s="1"/>
  <c r="AA212" i="15"/>
  <c r="AC212" i="15" s="1"/>
  <c r="AD212" i="15" s="1"/>
  <c r="S24" i="15"/>
  <c r="U24" i="15" s="1"/>
  <c r="V24" i="15" s="1"/>
  <c r="O190" i="15"/>
  <c r="AY354" i="15"/>
  <c r="AQ166" i="15"/>
  <c r="AS166" i="15" s="1"/>
  <c r="AT166" i="15" s="1"/>
  <c r="AM332" i="15"/>
  <c r="AN332" i="15" s="1"/>
  <c r="AE143" i="15"/>
  <c r="AG143" i="15" s="1"/>
  <c r="AH143" i="15" s="1"/>
  <c r="AA309" i="15"/>
  <c r="AC309" i="15" s="1"/>
  <c r="AD309" i="15" s="1"/>
  <c r="S121" i="15"/>
  <c r="T121" i="15" s="1"/>
  <c r="O279" i="15"/>
  <c r="Q279" i="15" s="1"/>
  <c r="R279" i="15" s="1"/>
  <c r="AU41" i="15"/>
  <c r="AQ207" i="15"/>
  <c r="AI27" i="15"/>
  <c r="AJ27" i="15" s="1"/>
  <c r="AE184" i="15"/>
  <c r="AG184" i="15" s="1"/>
  <c r="AH184" i="15" s="1"/>
  <c r="AA350" i="15"/>
  <c r="AC350" i="15" s="1"/>
  <c r="AD350" i="15" s="1"/>
  <c r="S170" i="15"/>
  <c r="U170" i="15" s="1"/>
  <c r="V170" i="15" s="1"/>
  <c r="O328" i="15"/>
  <c r="Q328" i="15" s="1"/>
  <c r="R328" i="15" s="1"/>
  <c r="AU138" i="15"/>
  <c r="AW138" i="15" s="1"/>
  <c r="AX138" i="15" s="1"/>
  <c r="AQ296" i="15"/>
  <c r="AI116" i="15"/>
  <c r="AE273" i="15"/>
  <c r="W85" i="15"/>
  <c r="Y85" i="15" s="1"/>
  <c r="Z85" i="15" s="1"/>
  <c r="S251" i="15"/>
  <c r="U251" i="15" s="1"/>
  <c r="V251" i="15" s="1"/>
  <c r="AY61" i="15"/>
  <c r="AZ61" i="15" s="1"/>
  <c r="AU227" i="15"/>
  <c r="AV227" i="15" s="1"/>
  <c r="AM39" i="15"/>
  <c r="AO39" i="15" s="1"/>
  <c r="AP39" i="15" s="1"/>
  <c r="AI205" i="15"/>
  <c r="AA16" i="15"/>
  <c r="W182" i="15"/>
  <c r="Y182" i="15" s="1"/>
  <c r="Z182" i="15" s="1"/>
  <c r="S348" i="15"/>
  <c r="T348" i="15" s="1"/>
  <c r="AY166" i="15"/>
  <c r="BA166" i="15" s="1"/>
  <c r="BB166" i="15" s="1"/>
  <c r="AU332" i="15"/>
  <c r="AW332" i="15" s="1"/>
  <c r="AX332" i="15" s="1"/>
  <c r="AM136" i="15"/>
  <c r="AO136" i="15" s="1"/>
  <c r="AP136" i="15" s="1"/>
  <c r="AI302" i="15"/>
  <c r="AK302" i="15" s="1"/>
  <c r="AL302" i="15" s="1"/>
  <c r="AA113" i="15"/>
  <c r="W271" i="15"/>
  <c r="O91" i="15"/>
  <c r="P91" i="15" s="1"/>
  <c r="AY263" i="15"/>
  <c r="AZ263" i="15" s="1"/>
  <c r="AQ83" i="15"/>
  <c r="AS83" i="15" s="1"/>
  <c r="AT83" i="15" s="1"/>
  <c r="AM241" i="15"/>
  <c r="AN241" i="15" s="1"/>
  <c r="AE60" i="15"/>
  <c r="AF60" i="15" s="1"/>
  <c r="AA226" i="15"/>
  <c r="AC226" i="15" s="1"/>
  <c r="AD226" i="15" s="1"/>
  <c r="S38" i="15"/>
  <c r="O204" i="15"/>
  <c r="AU22" i="15"/>
  <c r="AV22" i="15" s="1"/>
  <c r="AQ188" i="15"/>
  <c r="AS188" i="15" s="1"/>
  <c r="AT188" i="15" s="1"/>
  <c r="AM346" i="15"/>
  <c r="AO346" i="15" s="1"/>
  <c r="AP346" i="15" s="1"/>
  <c r="AE157" i="15"/>
  <c r="AF157" i="15" s="1"/>
  <c r="AA323" i="15"/>
  <c r="AC323" i="15" s="1"/>
  <c r="AD323" i="15" s="1"/>
  <c r="S127" i="15"/>
  <c r="U127" i="15" s="1"/>
  <c r="V127" i="15" s="1"/>
  <c r="O293" i="15"/>
  <c r="AU111" i="15"/>
  <c r="AQ277" i="15"/>
  <c r="AS277" i="15" s="1"/>
  <c r="AT277" i="15" s="1"/>
  <c r="AI89" i="15"/>
  <c r="AK89" i="15" s="1"/>
  <c r="AL89" i="15" s="1"/>
  <c r="AE246" i="15"/>
  <c r="AG246" i="15" s="1"/>
  <c r="AH246" i="15" s="1"/>
  <c r="W66" i="15"/>
  <c r="X66" i="15" s="1"/>
  <c r="S224" i="15"/>
  <c r="T224" i="15" s="1"/>
  <c r="AY42" i="15"/>
  <c r="BA42" i="15" s="1"/>
  <c r="BB42" i="15" s="1"/>
  <c r="AU200" i="15"/>
  <c r="AM20" i="15"/>
  <c r="AI178" i="15"/>
  <c r="AJ178" i="15" s="1"/>
  <c r="AE343" i="15"/>
  <c r="AG343" i="15" s="1"/>
  <c r="AH343" i="15" s="1"/>
  <c r="W163" i="15"/>
  <c r="Y163" i="15" s="1"/>
  <c r="Z163" i="15" s="1"/>
  <c r="S321" i="15"/>
  <c r="T321" i="15" s="1"/>
  <c r="AY83" i="15"/>
  <c r="BA83" i="15" s="1"/>
  <c r="BB83" i="15" s="1"/>
  <c r="AU241" i="15"/>
  <c r="AW241" i="15" s="1"/>
  <c r="AX241" i="15" s="1"/>
  <c r="AM61" i="15"/>
  <c r="AI227" i="15"/>
  <c r="AA38" i="15"/>
  <c r="W204" i="15"/>
  <c r="X204" i="15" s="1"/>
  <c r="O16" i="15"/>
  <c r="Q16" i="15" s="1"/>
  <c r="R16" i="15" s="1"/>
  <c r="AY180" i="15"/>
  <c r="BA180" i="15" s="1"/>
  <c r="BB180" i="15" s="1"/>
  <c r="AU338" i="15"/>
  <c r="AV338" i="15" s="1"/>
  <c r="AM150" i="15"/>
  <c r="AO150" i="15" s="1"/>
  <c r="AP150" i="15" s="1"/>
  <c r="AI316" i="15"/>
  <c r="AA119" i="15"/>
  <c r="W285" i="15"/>
  <c r="X285" i="15" s="1"/>
  <c r="O97" i="15"/>
  <c r="Q97" i="15" s="1"/>
  <c r="R97" i="15" s="1"/>
  <c r="AY261" i="15"/>
  <c r="BA261" i="15" s="1"/>
  <c r="BB261" i="15" s="1"/>
  <c r="AQ73" i="15"/>
  <c r="AR73" i="15" s="1"/>
  <c r="AM239" i="15"/>
  <c r="AO239" i="15" s="1"/>
  <c r="AP239" i="15" s="1"/>
  <c r="AE58" i="15"/>
  <c r="AF58" i="15" s="1"/>
  <c r="AA216" i="15"/>
  <c r="S36" i="15"/>
  <c r="O202" i="15"/>
  <c r="Q202" i="15" s="1"/>
  <c r="R202" i="15" s="1"/>
  <c r="AU20" i="15"/>
  <c r="AW20" i="15" s="1"/>
  <c r="AX20" i="15" s="1"/>
  <c r="AQ178" i="15"/>
  <c r="AS178" i="15" s="1"/>
  <c r="AT178" i="15" s="1"/>
  <c r="AM336" i="15"/>
  <c r="AO336" i="15" s="1"/>
  <c r="AP336" i="15" s="1"/>
  <c r="AE155" i="15"/>
  <c r="AG155" i="15" s="1"/>
  <c r="AH155" i="15" s="1"/>
  <c r="AA313" i="15"/>
  <c r="AB313" i="15" s="1"/>
  <c r="S125" i="15"/>
  <c r="O291" i="15"/>
  <c r="AU117" i="15"/>
  <c r="AV117" i="15" s="1"/>
  <c r="AQ283" i="15"/>
  <c r="AR283" i="15" s="1"/>
  <c r="AI95" i="15"/>
  <c r="AK95" i="15" s="1"/>
  <c r="AL95" i="15" s="1"/>
  <c r="AE260" i="15"/>
  <c r="AG260" i="15" s="1"/>
  <c r="AH260" i="15" s="1"/>
  <c r="W72" i="15"/>
  <c r="Y72" i="15" s="1"/>
  <c r="Z72" i="15" s="1"/>
  <c r="S238" i="15"/>
  <c r="T238" i="15" s="1"/>
  <c r="AY56" i="15"/>
  <c r="AU222" i="15"/>
  <c r="AW222" i="15" s="1"/>
  <c r="AX222" i="15" s="1"/>
  <c r="AM34" i="15"/>
  <c r="AN34" i="15" s="1"/>
  <c r="AI192" i="15"/>
  <c r="AJ192" i="15" s="1"/>
  <c r="AA11" i="15"/>
  <c r="AC11" i="15" s="1"/>
  <c r="AD11" i="15" s="1"/>
  <c r="W169" i="15"/>
  <c r="X169" i="15" s="1"/>
  <c r="O45" i="15"/>
  <c r="Q45" i="15" s="1"/>
  <c r="R45" i="15" s="1"/>
  <c r="AY209" i="15"/>
  <c r="AZ209" i="15" s="1"/>
  <c r="AQ29" i="15"/>
  <c r="AR29" i="15" s="1"/>
  <c r="AM195" i="15"/>
  <c r="AN195" i="15" s="1"/>
  <c r="AI353" i="15"/>
  <c r="AA164" i="15"/>
  <c r="AC164" i="15" s="1"/>
  <c r="AD164" i="15" s="1"/>
  <c r="W330" i="15"/>
  <c r="Y330" i="15" s="1"/>
  <c r="Z330" i="15" s="1"/>
  <c r="O142" i="15"/>
  <c r="Q142" i="15" s="1"/>
  <c r="R142" i="15" s="1"/>
  <c r="AY306" i="15"/>
  <c r="BA306" i="15" s="1"/>
  <c r="BB306" i="15" s="1"/>
  <c r="AQ118" i="15"/>
  <c r="AR118" i="15" s="1"/>
  <c r="AM284" i="15"/>
  <c r="AE95" i="15"/>
  <c r="AA261" i="15"/>
  <c r="AB261" i="15" s="1"/>
  <c r="S73" i="15"/>
  <c r="U73" i="15" s="1"/>
  <c r="V73" i="15" s="1"/>
  <c r="O231" i="15"/>
  <c r="Q231" i="15" s="1"/>
  <c r="R231" i="15" s="1"/>
  <c r="AU57" i="15"/>
  <c r="AW57" i="15" s="1"/>
  <c r="AX57" i="15" s="1"/>
  <c r="AQ223" i="15"/>
  <c r="AS223" i="15" s="1"/>
  <c r="AT223" i="15" s="1"/>
  <c r="AI43" i="15"/>
  <c r="AJ43" i="15" s="1"/>
  <c r="AE200" i="15"/>
  <c r="W20" i="15"/>
  <c r="S186" i="15"/>
  <c r="U186" i="15" s="1"/>
  <c r="V186" i="15" s="1"/>
  <c r="O344" i="15"/>
  <c r="Q344" i="15" s="1"/>
  <c r="R344" i="15" s="1"/>
  <c r="AU154" i="15"/>
  <c r="AW154" i="15" s="1"/>
  <c r="AX154" i="15" s="1"/>
  <c r="AQ312" i="15"/>
  <c r="AR312" i="15" s="1"/>
  <c r="AI132" i="15"/>
  <c r="AK132" i="15" s="1"/>
  <c r="AL132" i="15" s="1"/>
  <c r="AE289" i="15"/>
  <c r="AF289" i="15" s="1"/>
  <c r="W101" i="15"/>
  <c r="S267" i="15"/>
  <c r="AY77" i="15"/>
  <c r="AZ77" i="15" s="1"/>
  <c r="AU243" i="15"/>
  <c r="AV243" i="15" s="1"/>
  <c r="AM55" i="15"/>
  <c r="AO55" i="15" s="1"/>
  <c r="AP55" i="15" s="1"/>
  <c r="AI221" i="15"/>
  <c r="AK221" i="15" s="1"/>
  <c r="AL221" i="15" s="1"/>
  <c r="AA32" i="15"/>
  <c r="AC32" i="15" s="1"/>
  <c r="AD32" i="15" s="1"/>
  <c r="W198" i="15"/>
  <c r="X198" i="15" s="1"/>
  <c r="O18" i="15"/>
  <c r="AY182" i="15"/>
  <c r="AU348" i="15"/>
  <c r="AW348" i="15" s="1"/>
  <c r="AX348" i="15" s="1"/>
  <c r="AM152" i="15"/>
  <c r="AO152" i="15" s="1"/>
  <c r="AP152" i="15" s="1"/>
  <c r="AI318" i="15"/>
  <c r="AJ318" i="15" s="1"/>
  <c r="AA193" i="15"/>
  <c r="AC193" i="15" s="1"/>
  <c r="AD193" i="15" s="1"/>
  <c r="W351" i="15"/>
  <c r="Y351" i="15" s="1"/>
  <c r="Z351" i="15" s="1"/>
  <c r="O171" i="15"/>
  <c r="P171" i="15" s="1"/>
  <c r="AY343" i="15"/>
  <c r="AQ163" i="15"/>
  <c r="AR163" i="15" s="1"/>
  <c r="AM321" i="15"/>
  <c r="AE140" i="15"/>
  <c r="AG140" i="15" s="1"/>
  <c r="AH140" i="15" s="1"/>
  <c r="AA306" i="15"/>
  <c r="AC306" i="15" s="1"/>
  <c r="AD306" i="15" s="1"/>
  <c r="S118" i="15"/>
  <c r="T118" i="15" s="1"/>
  <c r="O284" i="15"/>
  <c r="P284" i="15" s="1"/>
  <c r="AU102" i="15"/>
  <c r="AV102" i="15" s="1"/>
  <c r="AQ268" i="15"/>
  <c r="AI72" i="15"/>
  <c r="AE237" i="15"/>
  <c r="AG237" i="15" s="1"/>
  <c r="AH237" i="15" s="1"/>
  <c r="W49" i="15"/>
  <c r="X49" i="15" s="1"/>
  <c r="S207" i="15"/>
  <c r="T207" i="15" s="1"/>
  <c r="AY25" i="15"/>
  <c r="BA25" i="15" s="1"/>
  <c r="BB25" i="15" s="1"/>
  <c r="AU191" i="15"/>
  <c r="AW191" i="15" s="1"/>
  <c r="AX191" i="15" s="1"/>
  <c r="AM11" i="15"/>
  <c r="AN11" i="15" s="1"/>
  <c r="AI169" i="15"/>
  <c r="AE326" i="15"/>
  <c r="W146" i="15"/>
  <c r="Y146" i="15" s="1"/>
  <c r="Z146" i="15" s="1"/>
  <c r="S304" i="15"/>
  <c r="T304" i="15" s="1"/>
  <c r="AY122" i="15"/>
  <c r="BA122" i="15" s="1"/>
  <c r="BB122" i="15" s="1"/>
  <c r="AU280" i="15"/>
  <c r="AV280" i="15" s="1"/>
  <c r="AM100" i="15"/>
  <c r="AN100" i="15" s="1"/>
  <c r="AI322" i="15"/>
  <c r="AJ322" i="15" s="1"/>
  <c r="AA141" i="15"/>
  <c r="W307" i="15"/>
  <c r="O111" i="15"/>
  <c r="P111" i="15" s="1"/>
  <c r="AY291" i="15"/>
  <c r="BA291" i="15" s="1"/>
  <c r="BB291" i="15" s="1"/>
  <c r="AQ103" i="15"/>
  <c r="AR103" i="15" s="1"/>
  <c r="AM269" i="15"/>
  <c r="AO269" i="15" s="1"/>
  <c r="AP269" i="15" s="1"/>
  <c r="AE80" i="15"/>
  <c r="AG80" i="15" s="1"/>
  <c r="AH80" i="15" s="1"/>
  <c r="AA246" i="15"/>
  <c r="AB246" i="15" s="1"/>
  <c r="S66" i="15"/>
  <c r="O224" i="15"/>
  <c r="AU34" i="15"/>
  <c r="AW34" i="15" s="1"/>
  <c r="AX34" i="15" s="1"/>
  <c r="AQ192" i="15"/>
  <c r="AS192" i="15" s="1"/>
  <c r="AT192" i="15" s="1"/>
  <c r="AI12" i="15"/>
  <c r="AK12" i="15" s="1"/>
  <c r="AL12" i="15" s="1"/>
  <c r="AE169" i="15"/>
  <c r="AG169" i="15" s="1"/>
  <c r="AH169" i="15" s="1"/>
  <c r="W45" i="15"/>
  <c r="Y45" i="15" s="1"/>
  <c r="Z45" i="15" s="1"/>
  <c r="S211" i="15"/>
  <c r="T211" i="15" s="1"/>
  <c r="AY21" i="15"/>
  <c r="AU187" i="15"/>
  <c r="AV187" i="15" s="1"/>
  <c r="AQ345" i="15"/>
  <c r="AR345" i="15" s="1"/>
  <c r="AI165" i="15"/>
  <c r="AK165" i="15" s="1"/>
  <c r="AL165" i="15" s="1"/>
  <c r="AE330" i="15"/>
  <c r="AG330" i="15" s="1"/>
  <c r="AH330" i="15" s="1"/>
  <c r="W142" i="15"/>
  <c r="Y142" i="15" s="1"/>
  <c r="Z142" i="15" s="1"/>
  <c r="S308" i="15"/>
  <c r="T308" i="15" s="1"/>
  <c r="AY126" i="15"/>
  <c r="AZ126" i="15" s="1"/>
  <c r="AU292" i="15"/>
  <c r="AM160" i="15"/>
  <c r="AI326" i="15"/>
  <c r="AA137" i="15"/>
  <c r="AB137" i="15" s="1"/>
  <c r="W295" i="15"/>
  <c r="X295" i="15" s="1"/>
  <c r="O115" i="15"/>
  <c r="Q115" i="15" s="1"/>
  <c r="R115" i="15" s="1"/>
  <c r="AY287" i="15"/>
  <c r="BA287" i="15" s="1"/>
  <c r="BB287" i="15" s="1"/>
  <c r="AQ107" i="15"/>
  <c r="AR107" i="15" s="1"/>
  <c r="AM265" i="15"/>
  <c r="AE84" i="15"/>
  <c r="AA250" i="15"/>
  <c r="AC250" i="15" s="1"/>
  <c r="AD250" i="15" s="1"/>
  <c r="S62" i="15"/>
  <c r="U62" i="15" s="1"/>
  <c r="V62" i="15" s="1"/>
  <c r="O228" i="15"/>
  <c r="Q228" i="15" s="1"/>
  <c r="R228" i="15" s="1"/>
  <c r="AU46" i="15"/>
  <c r="AV46" i="15" s="1"/>
  <c r="AQ212" i="15"/>
  <c r="AS212" i="15" s="1"/>
  <c r="AT212" i="15" s="1"/>
  <c r="AI16" i="15"/>
  <c r="AJ16" i="15" s="1"/>
  <c r="AE181" i="15"/>
  <c r="AG181" i="15" s="1"/>
  <c r="AH181" i="15" s="1"/>
  <c r="AA347" i="15"/>
  <c r="S151" i="15"/>
  <c r="U151" i="15" s="1"/>
  <c r="V151" i="15" s="1"/>
  <c r="O317" i="15"/>
  <c r="Q317" i="15" s="1"/>
  <c r="R317" i="15" s="1"/>
  <c r="AU135" i="15"/>
  <c r="AW135" i="15" s="1"/>
  <c r="AX135" i="15" s="1"/>
  <c r="AQ301" i="15"/>
  <c r="AS301" i="15" s="1"/>
  <c r="AT301" i="15" s="1"/>
  <c r="AI113" i="15"/>
  <c r="AK113" i="15" s="1"/>
  <c r="AL113" i="15" s="1"/>
  <c r="AE270" i="15"/>
  <c r="AF270" i="15" s="1"/>
  <c r="W90" i="15"/>
  <c r="S248" i="15"/>
  <c r="T248" i="15" s="1"/>
  <c r="AY66" i="15"/>
  <c r="BA66" i="15" s="1"/>
  <c r="BB66" i="15" s="1"/>
  <c r="AU224" i="15"/>
  <c r="AV224" i="15" s="1"/>
  <c r="AM44" i="15"/>
  <c r="AN44" i="15" s="1"/>
  <c r="AI202" i="15"/>
  <c r="AK202" i="15" s="1"/>
  <c r="AL202" i="15" s="1"/>
  <c r="AA21" i="15"/>
  <c r="AC21" i="15" s="1"/>
  <c r="AD21" i="15" s="1"/>
  <c r="W187" i="15"/>
  <c r="X187" i="15" s="1"/>
  <c r="S345" i="15"/>
  <c r="AY171" i="15"/>
  <c r="AU329" i="15"/>
  <c r="AM149" i="15"/>
  <c r="AN149" i="15" s="1"/>
  <c r="AI315" i="15"/>
  <c r="AK315" i="15" s="1"/>
  <c r="AL315" i="15" s="1"/>
  <c r="AA126" i="15"/>
  <c r="AB126" i="15" s="1"/>
  <c r="W292" i="15"/>
  <c r="Y292" i="15" s="1"/>
  <c r="Z292" i="15" s="1"/>
  <c r="O104" i="15"/>
  <c r="P104" i="15" s="1"/>
  <c r="AY268" i="15"/>
  <c r="AQ72" i="15"/>
  <c r="AM238" i="15"/>
  <c r="AE49" i="15"/>
  <c r="AG49" i="15" s="1"/>
  <c r="AH49" i="15" s="1"/>
  <c r="AA207" i="15"/>
  <c r="AC207" i="15" s="1"/>
  <c r="AD207" i="15" s="1"/>
  <c r="S27" i="15"/>
  <c r="U27" i="15" s="1"/>
  <c r="V27" i="15" s="1"/>
  <c r="O185" i="15"/>
  <c r="P185" i="15" s="1"/>
  <c r="AY349" i="15"/>
  <c r="AZ349" i="15" s="1"/>
  <c r="AY315" i="15"/>
  <c r="AQ127" i="15"/>
  <c r="AR127" i="15" s="1"/>
  <c r="AM293" i="15"/>
  <c r="AE104" i="15"/>
  <c r="AF104" i="15" s="1"/>
  <c r="AA270" i="15"/>
  <c r="AC270" i="15" s="1"/>
  <c r="AD270" i="15" s="1"/>
  <c r="S90" i="15"/>
  <c r="U90" i="15" s="1"/>
  <c r="V90" i="15" s="1"/>
  <c r="O248" i="15"/>
  <c r="Q248" i="15" s="1"/>
  <c r="R248" i="15" s="1"/>
  <c r="AU58" i="15"/>
  <c r="AW58" i="15" s="1"/>
  <c r="AX58" i="15" s="1"/>
  <c r="AQ216" i="15"/>
  <c r="AR216" i="15" s="1"/>
  <c r="AI36" i="15"/>
  <c r="AE257" i="15"/>
  <c r="AG257" i="15" s="1"/>
  <c r="AH257" i="15" s="1"/>
  <c r="W69" i="15"/>
  <c r="X69" i="15" s="1"/>
  <c r="S235" i="15"/>
  <c r="U235" i="15" s="1"/>
  <c r="V235" i="15" s="1"/>
  <c r="AY45" i="15"/>
  <c r="AZ45" i="15" s="1"/>
  <c r="AU211" i="15"/>
  <c r="AW211" i="15" s="1"/>
  <c r="AX211" i="15" s="1"/>
  <c r="AM23" i="15"/>
  <c r="AO23" i="15" s="1"/>
  <c r="AP23" i="15" s="1"/>
  <c r="AI189" i="15"/>
  <c r="AE354" i="15"/>
  <c r="W166" i="15"/>
  <c r="X166" i="15" s="1"/>
  <c r="S332" i="15"/>
  <c r="U332" i="15" s="1"/>
  <c r="V332" i="15" s="1"/>
  <c r="AY150" i="15"/>
  <c r="BA150" i="15" s="1"/>
  <c r="BB150" i="15" s="1"/>
  <c r="AU316" i="15"/>
  <c r="AV316" i="15" s="1"/>
  <c r="AM120" i="15"/>
  <c r="AO120" i="15" s="1"/>
  <c r="AP120" i="15" s="1"/>
  <c r="AI286" i="15"/>
  <c r="AK286" i="15" s="1"/>
  <c r="AL286" i="15" s="1"/>
  <c r="AA97" i="15"/>
  <c r="W255" i="15"/>
  <c r="X255" i="15" s="1"/>
  <c r="O75" i="15"/>
  <c r="Q75" i="15" s="1"/>
  <c r="R75" i="15" s="1"/>
  <c r="AY247" i="15"/>
  <c r="BA247" i="15" s="1"/>
  <c r="BB247" i="15" s="1"/>
  <c r="AQ67" i="15"/>
  <c r="AS67" i="15" s="1"/>
  <c r="AT67" i="15" s="1"/>
  <c r="AM225" i="15"/>
  <c r="AO225" i="15" s="1"/>
  <c r="AP225" i="15" s="1"/>
  <c r="AE44" i="15"/>
  <c r="AG44" i="15" s="1"/>
  <c r="AH44" i="15" s="1"/>
  <c r="AA210" i="15"/>
  <c r="AC210" i="15" s="1"/>
  <c r="AD210" i="15" s="1"/>
  <c r="S22" i="15"/>
  <c r="O188" i="15"/>
  <c r="AY352" i="15"/>
  <c r="AZ352" i="15" s="1"/>
  <c r="AQ172" i="15"/>
  <c r="AR172" i="15" s="1"/>
  <c r="AM330" i="15"/>
  <c r="AO330" i="15" s="1"/>
  <c r="AP330" i="15" s="1"/>
  <c r="AE141" i="15"/>
  <c r="AG141" i="15" s="1"/>
  <c r="AH141" i="15" s="1"/>
  <c r="AA307" i="15"/>
  <c r="AC307" i="15" s="1"/>
  <c r="AD307" i="15" s="1"/>
  <c r="S111" i="15"/>
  <c r="U111" i="15" s="1"/>
  <c r="V111" i="15" s="1"/>
  <c r="O277" i="15"/>
  <c r="AU95" i="15"/>
  <c r="AQ261" i="15"/>
  <c r="AS261" i="15" s="1"/>
  <c r="AT261" i="15" s="1"/>
  <c r="AI73" i="15"/>
  <c r="AJ73" i="15" s="1"/>
  <c r="AE230" i="15"/>
  <c r="AG230" i="15" s="1"/>
  <c r="AH230" i="15" s="1"/>
  <c r="W50" i="15"/>
  <c r="Y50" i="15" s="1"/>
  <c r="Z50" i="15" s="1"/>
  <c r="S208" i="15"/>
  <c r="U208" i="15" s="1"/>
  <c r="V208" i="15" s="1"/>
  <c r="AY26" i="15"/>
  <c r="BA26" i="15" s="1"/>
  <c r="BB26" i="15" s="1"/>
  <c r="AU184" i="15"/>
  <c r="AQ350" i="15"/>
  <c r="AI162" i="15"/>
  <c r="AJ162" i="15" s="1"/>
  <c r="AE327" i="15"/>
  <c r="AG327" i="15" s="1"/>
  <c r="AH327" i="15" s="1"/>
  <c r="W147" i="15"/>
  <c r="Y147" i="15" s="1"/>
  <c r="Z147" i="15" s="1"/>
  <c r="S305" i="15"/>
  <c r="U305" i="15" s="1"/>
  <c r="V305" i="15" s="1"/>
  <c r="AY131" i="15"/>
  <c r="BA131" i="15" s="1"/>
  <c r="BB131" i="15" s="1"/>
  <c r="AU289" i="15"/>
  <c r="AW289" i="15" s="1"/>
  <c r="AX289" i="15" s="1"/>
  <c r="AM109" i="15"/>
  <c r="AI275" i="15"/>
  <c r="AA86" i="15"/>
  <c r="W252" i="15"/>
  <c r="Y252" i="15" s="1"/>
  <c r="Z252" i="15" s="1"/>
  <c r="O64" i="15"/>
  <c r="Q64" i="15" s="1"/>
  <c r="R64" i="15" s="1"/>
  <c r="AY228" i="15"/>
  <c r="BA228" i="15" s="1"/>
  <c r="BB228" i="15" s="1"/>
  <c r="AQ96" i="15"/>
  <c r="AS96" i="15" s="1"/>
  <c r="AT96" i="15" s="1"/>
  <c r="AM262" i="15"/>
  <c r="AO262" i="15" s="1"/>
  <c r="AP262" i="15" s="1"/>
  <c r="AE73" i="15"/>
  <c r="AA231" i="15"/>
  <c r="S51" i="15"/>
  <c r="U51" i="15" s="1"/>
  <c r="V51" i="15" s="1"/>
  <c r="O209" i="15"/>
  <c r="P209" i="15" s="1"/>
  <c r="AU27" i="15"/>
  <c r="AV27" i="15" s="1"/>
  <c r="AQ185" i="15"/>
  <c r="AS185" i="15" s="1"/>
  <c r="AT185" i="15" s="1"/>
  <c r="AM351" i="15"/>
  <c r="AO351" i="15" s="1"/>
  <c r="AP351" i="15" s="1"/>
  <c r="AE170" i="15"/>
  <c r="AG170" i="15" s="1"/>
  <c r="AH170" i="15" s="1"/>
  <c r="AA328" i="15"/>
  <c r="AB328" i="15" s="1"/>
  <c r="S148" i="15"/>
  <c r="T148" i="15" s="1"/>
  <c r="O314" i="15"/>
  <c r="Q314" i="15" s="1"/>
  <c r="R314" i="15" s="1"/>
  <c r="AU132" i="15"/>
  <c r="AV132" i="15" s="1"/>
  <c r="AQ290" i="15"/>
  <c r="AS290" i="15" s="1"/>
  <c r="AT290" i="15" s="1"/>
  <c r="AI102" i="15"/>
  <c r="AJ102" i="15" s="1"/>
  <c r="AE267" i="15"/>
  <c r="AF267" i="15" s="1"/>
  <c r="W135" i="15"/>
  <c r="Y135" i="15" s="1"/>
  <c r="Z135" i="15" s="1"/>
  <c r="S301" i="15"/>
  <c r="AY127" i="15"/>
  <c r="AU293" i="15"/>
  <c r="AW293" i="15" s="1"/>
  <c r="AX293" i="15" s="1"/>
  <c r="AM105" i="15"/>
  <c r="AO105" i="15" s="1"/>
  <c r="AP105" i="15" s="1"/>
  <c r="AI271" i="15"/>
  <c r="AJ271" i="15" s="1"/>
  <c r="AA90" i="15"/>
  <c r="AC90" i="15" s="1"/>
  <c r="AD90" i="15" s="1"/>
  <c r="W248" i="15"/>
  <c r="Y248" i="15" s="1"/>
  <c r="Z248" i="15" s="1"/>
  <c r="O68" i="15"/>
  <c r="Q68" i="15" s="1"/>
  <c r="R68" i="15" s="1"/>
  <c r="AY232" i="15"/>
  <c r="AQ52" i="15"/>
  <c r="AM210" i="15"/>
  <c r="AE21" i="15"/>
  <c r="AG21" i="15" s="1"/>
  <c r="AH21" i="15" s="1"/>
  <c r="AA187" i="15"/>
  <c r="AB187" i="15" s="1"/>
  <c r="W345" i="15"/>
  <c r="Y345" i="15" s="1"/>
  <c r="Z345" i="15" s="1"/>
  <c r="O157" i="15"/>
  <c r="Q157" i="15" s="1"/>
  <c r="R157" i="15" s="1"/>
  <c r="AY321" i="15"/>
  <c r="BA321" i="15" s="1"/>
  <c r="BB321" i="15" s="1"/>
  <c r="AQ141" i="15"/>
  <c r="AM307" i="15"/>
  <c r="AE110" i="15"/>
  <c r="AG110" i="15" s="1"/>
  <c r="AH110" i="15" s="1"/>
  <c r="AA276" i="15"/>
  <c r="AB276" i="15" s="1"/>
  <c r="S88" i="15"/>
  <c r="T88" i="15" s="1"/>
  <c r="O254" i="15"/>
  <c r="Q254" i="15" s="1"/>
  <c r="R254" i="15" s="1"/>
  <c r="AU64" i="15"/>
  <c r="AV64" i="15" s="1"/>
  <c r="AQ230" i="15"/>
  <c r="AS230" i="15" s="1"/>
  <c r="AT230" i="15" s="1"/>
  <c r="AI42" i="15"/>
  <c r="AE207" i="15"/>
  <c r="W27" i="15"/>
  <c r="Y27" i="15" s="1"/>
  <c r="Z27" i="15" s="1"/>
  <c r="S185" i="15"/>
  <c r="T185" i="15" s="1"/>
  <c r="O343" i="15"/>
  <c r="Q343" i="15" s="1"/>
  <c r="R343" i="15" s="1"/>
  <c r="AU105" i="15"/>
  <c r="AW105" i="15" s="1"/>
  <c r="AX105" i="15" s="1"/>
  <c r="AQ271" i="15"/>
  <c r="AR271" i="15" s="1"/>
  <c r="AI91" i="15"/>
  <c r="AK91" i="15" s="1"/>
  <c r="AL91" i="15" s="1"/>
  <c r="AE248" i="15"/>
  <c r="W68" i="15"/>
  <c r="S234" i="15"/>
  <c r="U234" i="15" s="1"/>
  <c r="V234" i="15" s="1"/>
  <c r="AY44" i="15"/>
  <c r="BA44" i="15" s="1"/>
  <c r="BB44" i="15" s="1"/>
  <c r="AU202" i="15"/>
  <c r="AV202" i="15" s="1"/>
  <c r="AM14" i="15"/>
  <c r="AO14" i="15" s="1"/>
  <c r="AP14" i="15" s="1"/>
  <c r="AI180" i="15"/>
  <c r="AK180" i="15" s="1"/>
  <c r="AL180" i="15" s="1"/>
  <c r="AE337" i="15"/>
  <c r="AG337" i="15" s="1"/>
  <c r="AH337" i="15" s="1"/>
  <c r="W149" i="15"/>
  <c r="S315" i="15"/>
  <c r="AY125" i="15"/>
  <c r="AU291" i="15"/>
  <c r="AW291" i="15" s="1"/>
  <c r="AX291" i="15" s="1"/>
  <c r="AM103" i="15"/>
  <c r="AO103" i="15" s="1"/>
  <c r="AP103" i="15" s="1"/>
  <c r="AI269" i="15"/>
  <c r="AK269" i="15" s="1"/>
  <c r="AL269" i="15" s="1"/>
  <c r="AA80" i="15"/>
  <c r="AC80" i="15" s="1"/>
  <c r="AD80" i="15" s="1"/>
  <c r="W246" i="15"/>
  <c r="Y246" i="15" s="1"/>
  <c r="Z246" i="15" s="1"/>
  <c r="O66" i="15"/>
  <c r="AY230" i="15"/>
  <c r="AQ42" i="15"/>
  <c r="AS42" i="15" s="1"/>
  <c r="AT42" i="15" s="1"/>
  <c r="AM200" i="15"/>
  <c r="AN200" i="15" s="1"/>
  <c r="AE19" i="15"/>
  <c r="AG19" i="15" s="1"/>
  <c r="AH19" i="15" s="1"/>
  <c r="AA177" i="15"/>
  <c r="AC177" i="15" s="1"/>
  <c r="AD177" i="15" s="1"/>
  <c r="W335" i="15"/>
  <c r="X335" i="15" s="1"/>
  <c r="O155" i="15"/>
  <c r="Q155" i="15" s="1"/>
  <c r="R155" i="15" s="1"/>
  <c r="AY327" i="15"/>
  <c r="AZ327" i="15" s="1"/>
  <c r="AQ147" i="15"/>
  <c r="AM305" i="15"/>
  <c r="AO305" i="15" s="1"/>
  <c r="AP305" i="15" s="1"/>
  <c r="AE124" i="15"/>
  <c r="AF124" i="15" s="1"/>
  <c r="AA290" i="15"/>
  <c r="AC290" i="15" s="1"/>
  <c r="AD290" i="15" s="1"/>
  <c r="S102" i="15"/>
  <c r="T102" i="15" s="1"/>
  <c r="O268" i="15"/>
  <c r="Q268" i="15" s="1"/>
  <c r="R268" i="15" s="1"/>
  <c r="AU86" i="15"/>
  <c r="AW86" i="15" s="1"/>
  <c r="AX86" i="15" s="1"/>
  <c r="AQ252" i="15"/>
  <c r="AI56" i="15"/>
  <c r="AE221" i="15"/>
  <c r="AF221" i="15" s="1"/>
  <c r="W33" i="15"/>
  <c r="Y33" i="15" s="1"/>
  <c r="Z33" i="15" s="1"/>
  <c r="S191" i="15"/>
  <c r="U191" i="15" s="1"/>
  <c r="V191" i="15" s="1"/>
  <c r="AY9" i="15"/>
  <c r="BA9" i="15" s="1"/>
  <c r="BB9" i="15" s="1"/>
  <c r="AU175" i="15"/>
  <c r="AW175" i="15" s="1"/>
  <c r="AX175" i="15" s="1"/>
  <c r="AQ341" i="15"/>
  <c r="AS341" i="15" s="1"/>
  <c r="AT341" i="15" s="1"/>
  <c r="AI153" i="15"/>
  <c r="AE310" i="15"/>
  <c r="W130" i="15"/>
  <c r="Y130" i="15" s="1"/>
  <c r="Z130" i="15" s="1"/>
  <c r="S288" i="15"/>
  <c r="U288" i="15" s="1"/>
  <c r="V288" i="15" s="1"/>
  <c r="AY106" i="15"/>
  <c r="BA106" i="15" s="1"/>
  <c r="BB106" i="15" s="1"/>
  <c r="AU264" i="15"/>
  <c r="AW264" i="15" s="1"/>
  <c r="AX264" i="15" s="1"/>
  <c r="AM84" i="15"/>
  <c r="AO84" i="15" s="1"/>
  <c r="AP84" i="15" s="1"/>
  <c r="AI242" i="15"/>
  <c r="AK242" i="15" s="1"/>
  <c r="AL242" i="15" s="1"/>
  <c r="AA61" i="15"/>
  <c r="W227" i="15"/>
  <c r="O31" i="15"/>
  <c r="P31" i="15" s="1"/>
  <c r="AY147" i="15"/>
  <c r="AZ147" i="15" s="1"/>
  <c r="AU305" i="15"/>
  <c r="AW305" i="15" s="1"/>
  <c r="AX305" i="15" s="1"/>
  <c r="AM125" i="15"/>
  <c r="AO125" i="15" s="1"/>
  <c r="AP125" i="15" s="1"/>
  <c r="AI291" i="15"/>
  <c r="AK291" i="15" s="1"/>
  <c r="AL291" i="15" s="1"/>
  <c r="AA102" i="15"/>
  <c r="AC102" i="15" s="1"/>
  <c r="AD102" i="15" s="1"/>
  <c r="W268" i="15"/>
  <c r="O80" i="15"/>
  <c r="AY244" i="15"/>
  <c r="AQ48" i="15"/>
  <c r="AR48" i="15" s="1"/>
  <c r="AM214" i="15"/>
  <c r="AO214" i="15" s="1"/>
  <c r="AP214" i="15" s="1"/>
  <c r="AE25" i="15"/>
  <c r="AG25" i="15" s="1"/>
  <c r="AH25" i="15" s="1"/>
  <c r="AA183" i="15"/>
  <c r="AC183" i="15" s="1"/>
  <c r="AD183" i="15" s="1"/>
  <c r="W349" i="15"/>
  <c r="Y349" i="15" s="1"/>
  <c r="Z349" i="15" s="1"/>
  <c r="O161" i="15"/>
  <c r="AY325" i="15"/>
  <c r="AQ137" i="15"/>
  <c r="AM303" i="15"/>
  <c r="AO303" i="15" s="1"/>
  <c r="AP303" i="15" s="1"/>
  <c r="AE122" i="15"/>
  <c r="AG122" i="15" s="1"/>
  <c r="AH122" i="15" s="1"/>
  <c r="AA280" i="15"/>
  <c r="AB280" i="15" s="1"/>
  <c r="S100" i="15"/>
  <c r="U100" i="15" s="1"/>
  <c r="V100" i="15" s="1"/>
  <c r="O266" i="15"/>
  <c r="Q266" i="15" s="1"/>
  <c r="R266" i="15" s="1"/>
  <c r="AU84" i="15"/>
  <c r="AQ242" i="15"/>
  <c r="AS242" i="15" s="1"/>
  <c r="AT242" i="15" s="1"/>
  <c r="AI54" i="15"/>
  <c r="AJ54" i="15" s="1"/>
  <c r="AE219" i="15"/>
  <c r="AG219" i="15" s="1"/>
  <c r="AH219" i="15" s="1"/>
  <c r="W23" i="15"/>
  <c r="Y23" i="15" s="1"/>
  <c r="Z23" i="15" s="1"/>
  <c r="S189" i="15"/>
  <c r="T189" i="15" s="1"/>
  <c r="AY15" i="15"/>
  <c r="BA15" i="15" s="1"/>
  <c r="BB15" i="15" s="1"/>
  <c r="AU181" i="15"/>
  <c r="AW181" i="15" s="1"/>
  <c r="AX181" i="15" s="1"/>
  <c r="AQ347" i="15"/>
  <c r="AI159" i="15"/>
  <c r="AE324" i="15"/>
  <c r="W136" i="15"/>
  <c r="X136" i="15" s="1"/>
  <c r="S302" i="15"/>
  <c r="U302" i="15" s="1"/>
  <c r="V302" i="15" s="1"/>
  <c r="AY120" i="15"/>
  <c r="AZ120" i="15" s="1"/>
  <c r="AU286" i="15"/>
  <c r="AW286" i="15" s="1"/>
  <c r="AX286" i="15" s="1"/>
  <c r="AM98" i="15"/>
  <c r="AO98" i="15" s="1"/>
  <c r="AP98" i="15" s="1"/>
  <c r="AI256" i="15"/>
  <c r="AJ256" i="15" s="1"/>
  <c r="AA75" i="15"/>
  <c r="W233" i="15"/>
  <c r="X233" i="15" s="1"/>
  <c r="O109" i="15"/>
  <c r="P109" i="15" s="1"/>
  <c r="AY273" i="15"/>
  <c r="BA273" i="15" s="1"/>
  <c r="BB273" i="15" s="1"/>
  <c r="AQ93" i="15"/>
  <c r="AR93" i="15" s="1"/>
  <c r="AM259" i="15"/>
  <c r="AO259" i="15" s="1"/>
  <c r="AP259" i="15" s="1"/>
  <c r="AE62" i="15"/>
  <c r="AG62" i="15" s="1"/>
  <c r="AH62" i="15" s="1"/>
  <c r="AA228" i="15"/>
  <c r="S40" i="15"/>
  <c r="O206" i="15"/>
  <c r="AU16" i="15"/>
  <c r="AW16" i="15" s="1"/>
  <c r="AX16" i="15" s="1"/>
  <c r="AQ182" i="15"/>
  <c r="AS182" i="15" s="1"/>
  <c r="AT182" i="15" s="1"/>
  <c r="AM348" i="15"/>
  <c r="AO348" i="15" s="1"/>
  <c r="AP348" i="15" s="1"/>
  <c r="AE159" i="15"/>
  <c r="AG159" i="15" s="1"/>
  <c r="AH159" i="15" s="1"/>
  <c r="AA325" i="15"/>
  <c r="AC325" i="15" s="1"/>
  <c r="AD325" i="15" s="1"/>
  <c r="S137" i="15"/>
  <c r="O295" i="15"/>
  <c r="AU121" i="15"/>
  <c r="AW121" i="15" s="1"/>
  <c r="AX121" i="15" s="1"/>
  <c r="AQ287" i="15"/>
  <c r="AS287" i="15" s="1"/>
  <c r="AT287" i="15" s="1"/>
  <c r="AI107" i="15"/>
  <c r="AJ107" i="15" s="1"/>
  <c r="AE264" i="15"/>
  <c r="AG264" i="15" s="1"/>
  <c r="AH264" i="15" s="1"/>
  <c r="W84" i="15"/>
  <c r="S250" i="15"/>
  <c r="U250" i="15" s="1"/>
  <c r="V250" i="15" s="1"/>
  <c r="AY60" i="15"/>
  <c r="AU218" i="15"/>
  <c r="AM30" i="15"/>
  <c r="AN30" i="15" s="1"/>
  <c r="AI196" i="15"/>
  <c r="AJ196" i="15" s="1"/>
  <c r="AE353" i="15"/>
  <c r="AF353" i="15" s="1"/>
  <c r="W165" i="15"/>
  <c r="Y165" i="15" s="1"/>
  <c r="Z165" i="15" s="1"/>
  <c r="S331" i="15"/>
  <c r="AY141" i="15"/>
  <c r="AZ141" i="15" s="1"/>
  <c r="AU307" i="15"/>
  <c r="AM119" i="15"/>
  <c r="AN119" i="15" s="1"/>
  <c r="AI285" i="15"/>
  <c r="AA96" i="15"/>
  <c r="AB96" i="15" s="1"/>
  <c r="W262" i="15"/>
  <c r="Y262" i="15" s="1"/>
  <c r="Z262" i="15" s="1"/>
  <c r="O82" i="15"/>
  <c r="Q82" i="15" s="1"/>
  <c r="R82" i="15" s="1"/>
  <c r="AY246" i="15"/>
  <c r="AQ58" i="15"/>
  <c r="AS58" i="15" s="1"/>
  <c r="AT58" i="15" s="1"/>
  <c r="AM216" i="15"/>
  <c r="AE35" i="15"/>
  <c r="AA257" i="15"/>
  <c r="AC257" i="15" s="1"/>
  <c r="AD257" i="15" s="1"/>
  <c r="S69" i="15"/>
  <c r="U69" i="15" s="1"/>
  <c r="V69" i="15" s="1"/>
  <c r="O235" i="15"/>
  <c r="Q235" i="15" s="1"/>
  <c r="R235" i="15" s="1"/>
  <c r="AU61" i="15"/>
  <c r="AW61" i="15" s="1"/>
  <c r="AX61" i="15" s="1"/>
  <c r="AQ227" i="15"/>
  <c r="AI39" i="15"/>
  <c r="AJ39" i="15" s="1"/>
  <c r="AE204" i="15"/>
  <c r="W16" i="15"/>
  <c r="S182" i="15"/>
  <c r="T182" i="15" s="1"/>
  <c r="O348" i="15"/>
  <c r="Q348" i="15" s="1"/>
  <c r="R348" i="15" s="1"/>
  <c r="AU166" i="15"/>
  <c r="AW166" i="15" s="1"/>
  <c r="AX166" i="15" s="1"/>
  <c r="AQ332" i="15"/>
  <c r="AS332" i="15" s="1"/>
  <c r="AT332" i="15" s="1"/>
  <c r="AI136" i="15"/>
  <c r="AE301" i="15"/>
  <c r="AG301" i="15" s="1"/>
  <c r="AH301" i="15" s="1"/>
  <c r="W113" i="15"/>
  <c r="S271" i="15"/>
  <c r="AY89" i="15"/>
  <c r="AU255" i="15"/>
  <c r="AV255" i="15" s="1"/>
  <c r="AM75" i="15"/>
  <c r="AO75" i="15" s="1"/>
  <c r="AP75" i="15" s="1"/>
  <c r="AI233" i="15"/>
  <c r="AJ233" i="15" s="1"/>
  <c r="AA44" i="15"/>
  <c r="W210" i="15"/>
  <c r="X210" i="15" s="1"/>
  <c r="O22" i="15"/>
  <c r="AY186" i="15"/>
  <c r="AZ186" i="15" s="1"/>
  <c r="AU344" i="15"/>
  <c r="AV344" i="15" s="1"/>
  <c r="AM164" i="15"/>
  <c r="AN164" i="15" s="1"/>
  <c r="AE39" i="15"/>
  <c r="AG39" i="15" s="1"/>
  <c r="AH39" i="15" s="1"/>
  <c r="AA205" i="15"/>
  <c r="AB205" i="15" s="1"/>
  <c r="S17" i="15"/>
  <c r="O175" i="15"/>
  <c r="P175" i="15" s="1"/>
  <c r="AY7" i="15"/>
  <c r="AQ167" i="15"/>
  <c r="AM333" i="15"/>
  <c r="AE144" i="15"/>
  <c r="AG144" i="15" s="1"/>
  <c r="AH144" i="15" s="1"/>
  <c r="AA310" i="15"/>
  <c r="AC310" i="15" s="1"/>
  <c r="AD310" i="15" s="1"/>
  <c r="S130" i="15"/>
  <c r="U130" i="15" s="1"/>
  <c r="V130" i="15" s="1"/>
  <c r="O288" i="15"/>
  <c r="AU98" i="15"/>
  <c r="AW98" i="15" s="1"/>
  <c r="AX98" i="15" s="1"/>
  <c r="AQ256" i="15"/>
  <c r="AI76" i="15"/>
  <c r="AE233" i="15"/>
  <c r="AF233" i="15" s="1"/>
  <c r="W109" i="15"/>
  <c r="Y109" i="15" s="1"/>
  <c r="Z109" i="15" s="1"/>
  <c r="S275" i="15"/>
  <c r="U275" i="15" s="1"/>
  <c r="V275" i="15" s="1"/>
  <c r="AY85" i="15"/>
  <c r="BA85" i="15" s="1"/>
  <c r="BB85" i="15" s="1"/>
  <c r="AU251" i="15"/>
  <c r="AM63" i="15"/>
  <c r="AO63" i="15" s="1"/>
  <c r="AP63" i="15" s="1"/>
  <c r="AI229" i="15"/>
  <c r="AA40" i="15"/>
  <c r="W206" i="15"/>
  <c r="O26" i="15"/>
  <c r="P26" i="15" s="1"/>
  <c r="AY190" i="15"/>
  <c r="BA190" i="15" s="1"/>
  <c r="BB190" i="15" s="1"/>
  <c r="AQ66" i="15"/>
  <c r="AS66" i="15" s="1"/>
  <c r="AT66" i="15" s="1"/>
  <c r="AM224" i="15"/>
  <c r="AE43" i="15"/>
  <c r="AF43" i="15" s="1"/>
  <c r="AA201" i="15"/>
  <c r="S13" i="15"/>
  <c r="O179" i="15"/>
  <c r="P179" i="15" s="1"/>
  <c r="AY351" i="15"/>
  <c r="AZ351" i="15" s="1"/>
  <c r="AQ171" i="15"/>
  <c r="AS171" i="15" s="1"/>
  <c r="AT171" i="15" s="1"/>
  <c r="AM329" i="15"/>
  <c r="AN329" i="15" s="1"/>
  <c r="AE148" i="15"/>
  <c r="AA314" i="15"/>
  <c r="AC314" i="15" s="1"/>
  <c r="AD314" i="15" s="1"/>
  <c r="S126" i="15"/>
  <c r="O292" i="15"/>
  <c r="AU110" i="15"/>
  <c r="AQ276" i="15"/>
  <c r="AS276" i="15" s="1"/>
  <c r="AT276" i="15" s="1"/>
  <c r="AI80" i="15"/>
  <c r="AK80" i="15" s="1"/>
  <c r="AL80" i="15" s="1"/>
  <c r="AE245" i="15"/>
  <c r="AG245" i="15" s="1"/>
  <c r="AH245" i="15" s="1"/>
  <c r="W57" i="15"/>
  <c r="S215" i="15"/>
  <c r="U215" i="15" s="1"/>
  <c r="V215" i="15" s="1"/>
  <c r="AY33" i="15"/>
  <c r="AU199" i="15"/>
  <c r="AM19" i="15"/>
  <c r="AN19" i="15" s="1"/>
  <c r="AI177" i="15"/>
  <c r="AK177" i="15" s="1"/>
  <c r="AL177" i="15" s="1"/>
  <c r="AE334" i="15"/>
  <c r="AG334" i="15" s="1"/>
  <c r="AH334" i="15" s="1"/>
  <c r="W154" i="15"/>
  <c r="Y154" i="15" s="1"/>
  <c r="Z154" i="15" s="1"/>
  <c r="S312" i="15"/>
  <c r="AY130" i="15"/>
  <c r="BA130" i="15" s="1"/>
  <c r="BB130" i="15" s="1"/>
  <c r="AU288" i="15"/>
  <c r="AM108" i="15"/>
  <c r="AI266" i="15"/>
  <c r="AA85" i="15"/>
  <c r="AB85" i="15" s="1"/>
  <c r="W251" i="15"/>
  <c r="X251" i="15" s="1"/>
  <c r="O55" i="15"/>
  <c r="Q55" i="15" s="1"/>
  <c r="R55" i="15" s="1"/>
  <c r="AY235" i="15"/>
  <c r="AQ47" i="15"/>
  <c r="AR47" i="15" s="1"/>
  <c r="AM213" i="15"/>
  <c r="AE24" i="15"/>
  <c r="AA190" i="15"/>
  <c r="S10" i="15"/>
  <c r="T10" i="15" s="1"/>
  <c r="O168" i="15"/>
  <c r="P168" i="15" s="1"/>
  <c r="AY332" i="15"/>
  <c r="BA332" i="15" s="1"/>
  <c r="BB332" i="15" s="1"/>
  <c r="AU25" i="15"/>
  <c r="AW25" i="15" s="1"/>
  <c r="AX25" i="15" s="1"/>
  <c r="AQ191" i="15"/>
  <c r="AR191" i="15" s="1"/>
  <c r="AI11" i="15"/>
  <c r="AE168" i="15"/>
  <c r="AA334" i="15"/>
  <c r="S154" i="15"/>
  <c r="U154" i="15" s="1"/>
  <c r="V154" i="15" s="1"/>
  <c r="O312" i="15"/>
  <c r="P312" i="15" s="1"/>
  <c r="AU122" i="15"/>
  <c r="AV122" i="15" s="1"/>
  <c r="AQ280" i="15"/>
  <c r="AS280" i="15" s="1"/>
  <c r="AT280" i="15" s="1"/>
  <c r="AI100" i="15"/>
  <c r="AJ100" i="15" s="1"/>
  <c r="AE321" i="15"/>
  <c r="W133" i="15"/>
  <c r="X133" i="15" s="1"/>
  <c r="S299" i="15"/>
  <c r="U299" i="15" s="1"/>
  <c r="V299" i="15" s="1"/>
  <c r="AY109" i="15"/>
  <c r="BA109" i="15" s="1"/>
  <c r="BB109" i="15" s="1"/>
  <c r="AU275" i="15"/>
  <c r="AW275" i="15" s="1"/>
  <c r="AX275" i="15" s="1"/>
  <c r="AM87" i="15"/>
  <c r="AO87" i="15" s="1"/>
  <c r="AP87" i="15" s="1"/>
  <c r="AI253" i="15"/>
  <c r="AK253" i="15" s="1"/>
  <c r="AL253" i="15" s="1"/>
  <c r="AA64" i="15"/>
  <c r="AC64" i="15" s="1"/>
  <c r="AD64" i="15" s="1"/>
  <c r="W230" i="15"/>
  <c r="O50" i="15"/>
  <c r="AY214" i="15"/>
  <c r="AZ214" i="15" s="1"/>
  <c r="AQ26" i="15"/>
  <c r="AR26" i="15" s="1"/>
  <c r="AM184" i="15"/>
  <c r="AO184" i="15" s="1"/>
  <c r="AP184" i="15" s="1"/>
  <c r="AI350" i="15"/>
  <c r="AK350" i="15" s="1"/>
  <c r="AL350" i="15" s="1"/>
  <c r="AA161" i="15"/>
  <c r="AC161" i="15" s="1"/>
  <c r="AD161" i="15" s="1"/>
  <c r="W319" i="15"/>
  <c r="Y319" i="15" s="1"/>
  <c r="Z319" i="15" s="1"/>
  <c r="O139" i="15"/>
  <c r="AY311" i="15"/>
  <c r="AQ131" i="15"/>
  <c r="AM289" i="15"/>
  <c r="AN289" i="15" s="1"/>
  <c r="AE108" i="15"/>
  <c r="AF108" i="15" s="1"/>
  <c r="AA274" i="15"/>
  <c r="AC274" i="15" s="1"/>
  <c r="AD274" i="15" s="1"/>
  <c r="S86" i="15"/>
  <c r="U86" i="15" s="1"/>
  <c r="V86" i="15" s="1"/>
  <c r="O252" i="15"/>
  <c r="P252" i="15" s="1"/>
  <c r="AU70" i="15"/>
  <c r="AW70" i="15" s="1"/>
  <c r="AX70" i="15" s="1"/>
  <c r="AQ236" i="15"/>
  <c r="AI40" i="15"/>
  <c r="AJ40" i="15" s="1"/>
  <c r="AE205" i="15"/>
  <c r="AG205" i="15" s="1"/>
  <c r="AH205" i="15" s="1"/>
  <c r="W17" i="15"/>
  <c r="X17" i="15" s="1"/>
  <c r="S175" i="15"/>
  <c r="T175" i="15" s="1"/>
  <c r="O341" i="15"/>
  <c r="Q341" i="15" s="1"/>
  <c r="R341" i="15" s="1"/>
  <c r="AU159" i="15"/>
  <c r="AW159" i="15" s="1"/>
  <c r="AX159" i="15" s="1"/>
  <c r="AQ325" i="15"/>
  <c r="AI137" i="15"/>
  <c r="AE294" i="15"/>
  <c r="W114" i="15"/>
  <c r="Y114" i="15" s="1"/>
  <c r="Z114" i="15" s="1"/>
  <c r="S272" i="15"/>
  <c r="T272" i="15" s="1"/>
  <c r="AY90" i="15"/>
  <c r="BA90" i="15" s="1"/>
  <c r="BB90" i="15" s="1"/>
  <c r="AU248" i="15"/>
  <c r="AW248" i="15" s="1"/>
  <c r="AX248" i="15" s="1"/>
  <c r="AM68" i="15"/>
  <c r="AO68" i="15" s="1"/>
  <c r="AP68" i="15" s="1"/>
  <c r="AI226" i="15"/>
  <c r="AA45" i="15"/>
  <c r="W211" i="15"/>
  <c r="X211" i="15" s="1"/>
  <c r="O15" i="15"/>
  <c r="P15" i="15" s="1"/>
  <c r="AY195" i="15"/>
  <c r="BA195" i="15" s="1"/>
  <c r="BB195" i="15" s="1"/>
  <c r="AU353" i="15"/>
  <c r="AW353" i="15" s="1"/>
  <c r="AX353" i="15" s="1"/>
  <c r="AM173" i="15"/>
  <c r="AO173" i="15" s="1"/>
  <c r="AP173" i="15" s="1"/>
  <c r="AI339" i="15"/>
  <c r="AK339" i="15" s="1"/>
  <c r="AL339" i="15" s="1"/>
  <c r="AA150" i="15"/>
  <c r="W316" i="15"/>
  <c r="O128" i="15"/>
  <c r="AY292" i="15"/>
  <c r="AZ292" i="15" s="1"/>
  <c r="AQ160" i="15"/>
  <c r="AR160" i="15" s="1"/>
  <c r="AM326" i="15"/>
  <c r="AO326" i="15" s="1"/>
  <c r="AP326" i="15" s="1"/>
  <c r="AE137" i="15"/>
  <c r="AG137" i="15" s="1"/>
  <c r="AH137" i="15" s="1"/>
  <c r="AA295" i="15"/>
  <c r="S115" i="15"/>
  <c r="O273" i="15"/>
  <c r="AU91" i="15"/>
  <c r="AV91" i="15" s="1"/>
  <c r="AQ249" i="15"/>
  <c r="AS249" i="15" s="1"/>
  <c r="AT249" i="15" s="1"/>
  <c r="AI69" i="15"/>
  <c r="AJ69" i="15" s="1"/>
  <c r="AE234" i="15"/>
  <c r="AG234" i="15" s="1"/>
  <c r="AH234" i="15" s="1"/>
  <c r="W46" i="15"/>
  <c r="Y46" i="15" s="1"/>
  <c r="Z46" i="15" s="1"/>
  <c r="S212" i="15"/>
  <c r="U212" i="15" s="1"/>
  <c r="V212" i="15" s="1"/>
  <c r="AY30" i="15"/>
  <c r="AU196" i="15"/>
  <c r="AQ354" i="15"/>
  <c r="AI166" i="15"/>
  <c r="AK166" i="15" s="1"/>
  <c r="AL166" i="15" s="1"/>
  <c r="AE331" i="15"/>
  <c r="AF331" i="15" s="1"/>
  <c r="W199" i="15"/>
  <c r="Y199" i="15" s="1"/>
  <c r="Z199" i="15" s="1"/>
  <c r="O19" i="15"/>
  <c r="Q19" i="15" s="1"/>
  <c r="R19" i="15" s="1"/>
  <c r="AY191" i="15"/>
  <c r="BA191" i="15" s="1"/>
  <c r="BB191" i="15" s="1"/>
  <c r="AQ11" i="15"/>
  <c r="AR11" i="15" s="1"/>
  <c r="AM169" i="15"/>
  <c r="AI335" i="15"/>
  <c r="AJ335" i="15" s="1"/>
  <c r="AA154" i="15"/>
  <c r="AC154" i="15" s="1"/>
  <c r="AD154" i="15" s="1"/>
  <c r="W312" i="15"/>
  <c r="Y312" i="15" s="1"/>
  <c r="Z312" i="15" s="1"/>
  <c r="O132" i="15"/>
  <c r="Q132" i="15" s="1"/>
  <c r="R132" i="15" s="1"/>
  <c r="AY296" i="15"/>
  <c r="BA296" i="15" s="1"/>
  <c r="BB296" i="15" s="1"/>
  <c r="AQ116" i="15"/>
  <c r="AS116" i="15" s="1"/>
  <c r="AT116" i="15" s="1"/>
  <c r="AM274" i="15"/>
  <c r="AE85" i="15"/>
  <c r="AA251" i="15"/>
  <c r="S55" i="15"/>
  <c r="T55" i="15" s="1"/>
  <c r="O221" i="15"/>
  <c r="Q221" i="15" s="1"/>
  <c r="R221" i="15" s="1"/>
  <c r="AU39" i="15"/>
  <c r="AW39" i="15" s="1"/>
  <c r="AX39" i="15" s="1"/>
  <c r="AQ205" i="15"/>
  <c r="AR205" i="15" s="1"/>
  <c r="AI17" i="15"/>
  <c r="AK17" i="15" s="1"/>
  <c r="AL17" i="15" s="1"/>
  <c r="AE174" i="15"/>
  <c r="AA340" i="15"/>
  <c r="S152" i="15"/>
  <c r="U152" i="15" s="1"/>
  <c r="V152" i="15" s="1"/>
  <c r="O318" i="15"/>
  <c r="P318" i="15" s="1"/>
  <c r="AU128" i="15"/>
  <c r="AW128" i="15" s="1"/>
  <c r="AX128" i="15" s="1"/>
  <c r="AQ294" i="15"/>
  <c r="AS294" i="15" s="1"/>
  <c r="AT294" i="15" s="1"/>
  <c r="AI106" i="15"/>
  <c r="AE271" i="15"/>
  <c r="AG271" i="15" s="1"/>
  <c r="AH271" i="15" s="1"/>
  <c r="W91" i="15"/>
  <c r="S249" i="15"/>
  <c r="AY11" i="15"/>
  <c r="AU169" i="15"/>
  <c r="AV169" i="15" s="1"/>
  <c r="AQ335" i="15"/>
  <c r="AS335" i="15" s="1"/>
  <c r="AT335" i="15" s="1"/>
  <c r="AI155" i="15"/>
  <c r="AK155" i="15" s="1"/>
  <c r="AL155" i="15" s="1"/>
  <c r="AE312" i="15"/>
  <c r="W132" i="15"/>
  <c r="X132" i="15" s="1"/>
  <c r="S298" i="15"/>
  <c r="AY108" i="15"/>
  <c r="BA108" i="15" s="1"/>
  <c r="BB108" i="15" s="1"/>
  <c r="AU266" i="15"/>
  <c r="AW266" i="15" s="1"/>
  <c r="AX266" i="15" s="1"/>
  <c r="AM78" i="15"/>
  <c r="AO78" i="15" s="1"/>
  <c r="AP78" i="15" s="1"/>
  <c r="AI244" i="15"/>
  <c r="AK244" i="15" s="1"/>
  <c r="AL244" i="15" s="1"/>
  <c r="AA47" i="15"/>
  <c r="AC47" i="15" s="1"/>
  <c r="AD47" i="15" s="1"/>
  <c r="W213" i="15"/>
  <c r="O25" i="15"/>
  <c r="Q25" i="15" s="1"/>
  <c r="R25" i="15" s="1"/>
  <c r="AY189" i="15"/>
  <c r="AU7" i="15"/>
  <c r="AM167" i="15"/>
  <c r="AI333" i="15"/>
  <c r="AJ333" i="15" s="1"/>
  <c r="AA144" i="15"/>
  <c r="AC144" i="15" s="1"/>
  <c r="AD144" i="15" s="1"/>
  <c r="W310" i="15"/>
  <c r="Y310" i="15" s="1"/>
  <c r="Z310" i="15" s="1"/>
  <c r="O130" i="15"/>
  <c r="AY294" i="15"/>
  <c r="BA294" i="15" s="1"/>
  <c r="BB294" i="15" s="1"/>
  <c r="AQ106" i="15"/>
  <c r="AM264" i="15"/>
  <c r="AE83" i="15"/>
  <c r="AG83" i="15" s="1"/>
  <c r="AH83" i="15" s="1"/>
  <c r="AA241" i="15"/>
  <c r="AC241" i="15" s="1"/>
  <c r="AD241" i="15" s="1"/>
  <c r="S53" i="15"/>
  <c r="U53" i="15" s="1"/>
  <c r="V53" i="15" s="1"/>
  <c r="O219" i="15"/>
  <c r="Q219" i="15" s="1"/>
  <c r="R219" i="15" s="1"/>
  <c r="AU45" i="15"/>
  <c r="AQ211" i="15"/>
  <c r="AI23" i="15"/>
  <c r="AE188" i="15"/>
  <c r="AA354" i="15"/>
  <c r="S166" i="15"/>
  <c r="U166" i="15" s="1"/>
  <c r="V166" i="15" s="1"/>
  <c r="O332" i="15"/>
  <c r="Q332" i="15" s="1"/>
  <c r="R332" i="15" s="1"/>
  <c r="AU150" i="15"/>
  <c r="AW150" i="15" s="1"/>
  <c r="AX150" i="15" s="1"/>
  <c r="AQ316" i="15"/>
  <c r="AS316" i="15" s="1"/>
  <c r="AT316" i="15" s="1"/>
  <c r="AI120" i="15"/>
  <c r="AJ120" i="15" s="1"/>
  <c r="AE285" i="15"/>
  <c r="W97" i="15"/>
  <c r="S255" i="15"/>
  <c r="U255" i="15" s="1"/>
  <c r="V255" i="15" s="1"/>
  <c r="AY73" i="15"/>
  <c r="BA73" i="15" s="1"/>
  <c r="BB73" i="15" s="1"/>
  <c r="AU239" i="15"/>
  <c r="AW239" i="15" s="1"/>
  <c r="AX239" i="15" s="1"/>
  <c r="AM59" i="15"/>
  <c r="AO59" i="15" s="1"/>
  <c r="AP59" i="15" s="1"/>
  <c r="AI217" i="15"/>
  <c r="AK217" i="15" s="1"/>
  <c r="AL217" i="15" s="1"/>
  <c r="AA28" i="15"/>
  <c r="AC28" i="15" s="1"/>
  <c r="AD28" i="15" s="1"/>
  <c r="W194" i="15"/>
  <c r="S352" i="15"/>
  <c r="AY170" i="15"/>
  <c r="AU328" i="15"/>
  <c r="AW328" i="15" s="1"/>
  <c r="AX328" i="15" s="1"/>
  <c r="AM148" i="15"/>
  <c r="AO148" i="15" s="1"/>
  <c r="AP148" i="15" s="1"/>
  <c r="AI306" i="15"/>
  <c r="AK306" i="15" s="1"/>
  <c r="AL306" i="15" s="1"/>
  <c r="AA125" i="15"/>
  <c r="AB125" i="15" s="1"/>
  <c r="W291" i="15"/>
  <c r="O95" i="15"/>
  <c r="AY211" i="15"/>
  <c r="AQ23" i="15"/>
  <c r="AS23" i="15" s="1"/>
  <c r="AT23" i="15" s="1"/>
  <c r="AM189" i="15"/>
  <c r="AN189" i="15" s="1"/>
  <c r="AI7" i="15"/>
  <c r="AK7" i="15" s="1"/>
  <c r="AL7" i="15" s="1"/>
  <c r="AA166" i="15"/>
  <c r="AC166" i="15" s="1"/>
  <c r="AD166" i="15" s="1"/>
  <c r="W332" i="15"/>
  <c r="O144" i="15"/>
  <c r="P144" i="15" s="1"/>
  <c r="AY308" i="15"/>
  <c r="AQ112" i="15"/>
  <c r="AM278" i="15"/>
  <c r="AE89" i="15"/>
  <c r="AG89" i="15" s="1"/>
  <c r="AH89" i="15" s="1"/>
  <c r="AA247" i="15"/>
  <c r="AC247" i="15" s="1"/>
  <c r="AD247" i="15" s="1"/>
  <c r="S67" i="15"/>
  <c r="U67" i="15" s="1"/>
  <c r="V67" i="15" s="1"/>
  <c r="O225" i="15"/>
  <c r="AU43" i="15"/>
  <c r="AV43" i="15" s="1"/>
  <c r="AQ201" i="15"/>
  <c r="AI21" i="15"/>
  <c r="AE186" i="15"/>
  <c r="AG186" i="15" s="1"/>
  <c r="AH186" i="15" s="1"/>
  <c r="AA344" i="15"/>
  <c r="AC344" i="15" s="1"/>
  <c r="AD344" i="15" s="1"/>
  <c r="S164" i="15"/>
  <c r="U164" i="15" s="1"/>
  <c r="V164" i="15" s="1"/>
  <c r="O330" i="15"/>
  <c r="Q330" i="15" s="1"/>
  <c r="R330" i="15" s="1"/>
  <c r="AU148" i="15"/>
  <c r="AQ306" i="15"/>
  <c r="AS306" i="15" s="1"/>
  <c r="AT306" i="15" s="1"/>
  <c r="AI118" i="15"/>
  <c r="AE283" i="15"/>
  <c r="W87" i="15"/>
  <c r="S253" i="15"/>
  <c r="T253" i="15" s="1"/>
  <c r="AY79" i="15"/>
  <c r="BA79" i="15" s="1"/>
  <c r="BB79" i="15" s="1"/>
  <c r="AU245" i="15"/>
  <c r="AW245" i="15" s="1"/>
  <c r="AX245" i="15" s="1"/>
  <c r="AM57" i="15"/>
  <c r="AI223" i="15"/>
  <c r="AK223" i="15" s="1"/>
  <c r="AL223" i="15" s="1"/>
  <c r="AA42" i="15"/>
  <c r="W200" i="15"/>
  <c r="O20" i="15"/>
  <c r="Q20" i="15" s="1"/>
  <c r="R20" i="15" s="1"/>
  <c r="AY184" i="15"/>
  <c r="BA184" i="15" s="1"/>
  <c r="BB184" i="15" s="1"/>
  <c r="AU350" i="15"/>
  <c r="AW350" i="15" s="1"/>
  <c r="AX350" i="15" s="1"/>
  <c r="AM162" i="15"/>
  <c r="AO162" i="15" s="1"/>
  <c r="AP162" i="15" s="1"/>
  <c r="AI320" i="15"/>
  <c r="AA139" i="15"/>
  <c r="AB139" i="15" s="1"/>
  <c r="W297" i="15"/>
  <c r="O173" i="15"/>
  <c r="AY337" i="15"/>
  <c r="AQ157" i="15"/>
  <c r="AS157" i="15" s="1"/>
  <c r="AT157" i="15" s="1"/>
  <c r="AM323" i="15"/>
  <c r="AO323" i="15" s="1"/>
  <c r="AP323" i="15" s="1"/>
  <c r="AE126" i="15"/>
  <c r="AG126" i="15" s="1"/>
  <c r="AH126" i="15" s="1"/>
  <c r="AA292" i="15"/>
  <c r="AC292" i="15" s="1"/>
  <c r="AD292" i="15" s="1"/>
  <c r="S104" i="15"/>
  <c r="U104" i="15" s="1"/>
  <c r="V104" i="15" s="1"/>
  <c r="O270" i="15"/>
  <c r="AU80" i="15"/>
  <c r="AQ246" i="15"/>
  <c r="AS246" i="15" s="1"/>
  <c r="AT246" i="15" s="1"/>
  <c r="AI58" i="15"/>
  <c r="AK58" i="15" s="1"/>
  <c r="AL58" i="15" s="1"/>
  <c r="AE223" i="15"/>
  <c r="AG223" i="15" s="1"/>
  <c r="AH223" i="15" s="1"/>
  <c r="W43" i="15"/>
  <c r="Y43" i="15" s="1"/>
  <c r="Z43" i="15" s="1"/>
  <c r="S201" i="15"/>
  <c r="U201" i="15" s="1"/>
  <c r="V201" i="15" s="1"/>
  <c r="AY27" i="15"/>
  <c r="BA27" i="15" s="1"/>
  <c r="BB27" i="15" s="1"/>
  <c r="AU185" i="15"/>
  <c r="AQ351" i="15"/>
  <c r="AI171" i="15"/>
  <c r="AE328" i="15"/>
  <c r="AG328" i="15" s="1"/>
  <c r="AH328" i="15" s="1"/>
  <c r="W148" i="15"/>
  <c r="Y148" i="15" s="1"/>
  <c r="Z148" i="15" s="1"/>
  <c r="S314" i="15"/>
  <c r="U314" i="15" s="1"/>
  <c r="V314" i="15" s="1"/>
  <c r="AY124" i="15"/>
  <c r="AZ124" i="15" s="1"/>
  <c r="AU282" i="15"/>
  <c r="AM94" i="15"/>
  <c r="AI260" i="15"/>
  <c r="AA63" i="15"/>
  <c r="AC63" i="15" s="1"/>
  <c r="AD63" i="15" s="1"/>
  <c r="W229" i="15"/>
  <c r="X229" i="15" s="1"/>
  <c r="O41" i="15"/>
  <c r="Q41" i="15" s="1"/>
  <c r="R41" i="15" s="1"/>
  <c r="AY205" i="15"/>
  <c r="BA205" i="15" s="1"/>
  <c r="BB205" i="15" s="1"/>
  <c r="AQ17" i="15"/>
  <c r="AM183" i="15"/>
  <c r="AN183" i="15" s="1"/>
  <c r="AI349" i="15"/>
  <c r="AA160" i="15"/>
  <c r="W326" i="15"/>
  <c r="O146" i="15"/>
  <c r="Q146" i="15" s="1"/>
  <c r="R146" i="15" s="1"/>
  <c r="AY310" i="15"/>
  <c r="BA310" i="15" s="1"/>
  <c r="BB310" i="15" s="1"/>
  <c r="AQ122" i="15"/>
  <c r="AS122" i="15" s="1"/>
  <c r="AT122" i="15" s="1"/>
  <c r="AM280" i="15"/>
  <c r="AE99" i="15"/>
  <c r="AG99" i="15" s="1"/>
  <c r="AH99" i="15" s="1"/>
  <c r="AA321" i="15"/>
  <c r="S133" i="15"/>
  <c r="O299" i="15"/>
  <c r="Q299" i="15" s="1"/>
  <c r="R299" i="15" s="1"/>
  <c r="AU125" i="15"/>
  <c r="AW125" i="15" s="1"/>
  <c r="AX125" i="15" s="1"/>
  <c r="AQ291" i="15"/>
  <c r="AS291" i="15" s="1"/>
  <c r="AT291" i="15" s="1"/>
  <c r="AI103" i="15"/>
  <c r="AK103" i="15" s="1"/>
  <c r="AL103" i="15" s="1"/>
  <c r="AE268" i="15"/>
  <c r="W80" i="15"/>
  <c r="Y80" i="15" s="1"/>
  <c r="Z80" i="15" s="1"/>
  <c r="S246" i="15"/>
  <c r="AY64" i="15"/>
  <c r="AU230" i="15"/>
  <c r="AM42" i="15"/>
  <c r="AN42" i="15" s="1"/>
  <c r="AI200" i="15"/>
  <c r="AK200" i="15" s="1"/>
  <c r="AL200" i="15" s="1"/>
  <c r="AA19" i="15"/>
  <c r="AC19" i="15" s="1"/>
  <c r="AD19" i="15" s="1"/>
  <c r="W177" i="15"/>
  <c r="S335" i="15"/>
  <c r="U335" i="15" s="1"/>
  <c r="V335" i="15" s="1"/>
  <c r="AY153" i="15"/>
  <c r="AU319" i="15"/>
  <c r="AM139" i="15"/>
  <c r="AO139" i="15" s="1"/>
  <c r="AP139" i="15" s="1"/>
  <c r="AI297" i="15"/>
  <c r="AK297" i="15" s="1"/>
  <c r="AL297" i="15" s="1"/>
  <c r="AA108" i="15"/>
  <c r="AC108" i="15" s="1"/>
  <c r="AD108" i="15" s="1"/>
  <c r="W274" i="15"/>
  <c r="Y274" i="15" s="1"/>
  <c r="Z274" i="15" s="1"/>
  <c r="O86" i="15"/>
  <c r="AY250" i="15"/>
  <c r="AZ250" i="15" s="1"/>
  <c r="AQ62" i="15"/>
  <c r="AM228" i="15"/>
  <c r="AE103" i="15"/>
  <c r="AA269" i="15"/>
  <c r="AC269" i="15" s="1"/>
  <c r="AD269" i="15" s="1"/>
  <c r="S81" i="15"/>
  <c r="U81" i="15" s="1"/>
  <c r="V81" i="15" s="1"/>
  <c r="O239" i="15"/>
  <c r="Q239" i="15" s="1"/>
  <c r="R239" i="15" s="1"/>
  <c r="AU65" i="15"/>
  <c r="AW65" i="15" s="1"/>
  <c r="AX65" i="15" s="1"/>
  <c r="AQ231" i="15"/>
  <c r="AR231" i="15" s="1"/>
  <c r="AI51" i="15"/>
  <c r="AE208" i="15"/>
  <c r="W28" i="15"/>
  <c r="Y28" i="15" s="1"/>
  <c r="Z28" i="15" s="1"/>
  <c r="S194" i="15"/>
  <c r="U194" i="15" s="1"/>
  <c r="V194" i="15" s="1"/>
  <c r="O352" i="15"/>
  <c r="Q352" i="15" s="1"/>
  <c r="R352" i="15" s="1"/>
  <c r="AU162" i="15"/>
  <c r="AW162" i="15" s="1"/>
  <c r="AX162" i="15" s="1"/>
  <c r="AQ320" i="15"/>
  <c r="AS320" i="15" s="1"/>
  <c r="AT320" i="15" s="1"/>
  <c r="AI140" i="15"/>
  <c r="AK140" i="15" s="1"/>
  <c r="AL140" i="15" s="1"/>
  <c r="AE297" i="15"/>
  <c r="W173" i="15"/>
  <c r="S339" i="15"/>
  <c r="AY149" i="15"/>
  <c r="BA149" i="15" s="1"/>
  <c r="BB149" i="15" s="1"/>
  <c r="AU315" i="15"/>
  <c r="AW315" i="15" s="1"/>
  <c r="AX315" i="15" s="1"/>
  <c r="AM127" i="15"/>
  <c r="AO127" i="15" s="1"/>
  <c r="AP127" i="15" s="1"/>
  <c r="AI293" i="15"/>
  <c r="AJ293" i="15" s="1"/>
  <c r="AA104" i="15"/>
  <c r="AB104" i="15" s="1"/>
  <c r="W270" i="15"/>
  <c r="O90" i="15"/>
  <c r="AY254" i="15"/>
  <c r="BA254" i="15" s="1"/>
  <c r="BB254" i="15" s="1"/>
  <c r="AQ130" i="15"/>
  <c r="AR130" i="15" s="1"/>
  <c r="AM288" i="15"/>
  <c r="AO288" i="15" s="1"/>
  <c r="AP288" i="15" s="1"/>
  <c r="AE107" i="15"/>
  <c r="AG107" i="15" s="1"/>
  <c r="AH107" i="15" s="1"/>
  <c r="AA265" i="15"/>
  <c r="S77" i="15"/>
  <c r="U77" i="15" s="1"/>
  <c r="V77" i="15" s="1"/>
  <c r="O243" i="15"/>
  <c r="AU69" i="15"/>
  <c r="AQ235" i="15"/>
  <c r="AI47" i="15"/>
  <c r="AK47" i="15" s="1"/>
  <c r="AL47" i="15" s="1"/>
  <c r="AE212" i="15"/>
  <c r="AG212" i="15" s="1"/>
  <c r="AH212" i="15" s="1"/>
  <c r="W24" i="15"/>
  <c r="Y24" i="15" s="1"/>
  <c r="Z24" i="15" s="1"/>
  <c r="S190" i="15"/>
  <c r="AY8" i="15"/>
  <c r="BA8" i="15" s="1"/>
  <c r="BB8" i="15" s="1"/>
  <c r="AU174" i="15"/>
  <c r="AQ340" i="15"/>
  <c r="AI144" i="15"/>
  <c r="AK144" i="15" s="1"/>
  <c r="AL144" i="15" s="1"/>
  <c r="AE309" i="15"/>
  <c r="AG309" i="15" s="1"/>
  <c r="AH309" i="15" s="1"/>
  <c r="W121" i="15"/>
  <c r="Y121" i="15" s="1"/>
  <c r="Z121" i="15" s="1"/>
  <c r="S279" i="15"/>
  <c r="U279" i="15" s="1"/>
  <c r="V279" i="15" s="1"/>
  <c r="AY97" i="15"/>
  <c r="AU263" i="15"/>
  <c r="AM83" i="15"/>
  <c r="AI241" i="15"/>
  <c r="AA52" i="15"/>
  <c r="W218" i="15"/>
  <c r="Y218" i="15" s="1"/>
  <c r="Z218" i="15" s="1"/>
  <c r="O30" i="15"/>
  <c r="Q30" i="15" s="1"/>
  <c r="R30" i="15" s="1"/>
  <c r="AY194" i="15"/>
  <c r="BA194" i="15" s="1"/>
  <c r="BB194" i="15" s="1"/>
  <c r="AU352" i="15"/>
  <c r="AM172" i="15"/>
  <c r="AI330" i="15"/>
  <c r="AA149" i="15"/>
  <c r="W315" i="15"/>
  <c r="Y315" i="15" s="1"/>
  <c r="Z315" i="15" s="1"/>
  <c r="O119" i="15"/>
  <c r="P119" i="15" s="1"/>
  <c r="AY299" i="15"/>
  <c r="BA299" i="15" s="1"/>
  <c r="BB299" i="15" s="1"/>
  <c r="AQ111" i="15"/>
  <c r="AS111" i="15" s="1"/>
  <c r="AT111" i="15" s="1"/>
  <c r="AM277" i="15"/>
  <c r="AE88" i="15"/>
  <c r="AG88" i="15" s="1"/>
  <c r="AH88" i="15" s="1"/>
  <c r="AA254" i="15"/>
  <c r="S74" i="15"/>
  <c r="O232" i="15"/>
  <c r="AU42" i="15"/>
  <c r="AW42" i="15" s="1"/>
  <c r="AX42" i="15" s="1"/>
  <c r="AQ200" i="15"/>
  <c r="AS200" i="15" s="1"/>
  <c r="AT200" i="15" s="1"/>
  <c r="AI20" i="15"/>
  <c r="AK20" i="15" s="1"/>
  <c r="AL20" i="15" s="1"/>
  <c r="AE177" i="15"/>
  <c r="AG177" i="15" s="1"/>
  <c r="AH177" i="15" s="1"/>
  <c r="AA335" i="15"/>
  <c r="AC335" i="15" s="1"/>
  <c r="AD335" i="15" s="1"/>
  <c r="S155" i="15"/>
  <c r="O313" i="15"/>
  <c r="AU131" i="15"/>
  <c r="AW131" i="15" s="1"/>
  <c r="AX131" i="15" s="1"/>
  <c r="AU89" i="15"/>
  <c r="AV89" i="15" s="1"/>
  <c r="AQ255" i="15"/>
  <c r="AS255" i="15" s="1"/>
  <c r="AT255" i="15" s="1"/>
  <c r="AI75" i="15"/>
  <c r="AK75" i="15" s="1"/>
  <c r="AL75" i="15" s="1"/>
  <c r="AE232" i="15"/>
  <c r="AG232" i="15" s="1"/>
  <c r="AH232" i="15" s="1"/>
  <c r="W52" i="15"/>
  <c r="S218" i="15"/>
  <c r="AY28" i="15"/>
  <c r="AU186" i="15"/>
  <c r="AW186" i="15" s="1"/>
  <c r="AX186" i="15" s="1"/>
  <c r="AQ344" i="15"/>
  <c r="AS344" i="15" s="1"/>
  <c r="AT344" i="15" s="1"/>
  <c r="AI164" i="15"/>
  <c r="AJ164" i="15" s="1"/>
  <c r="AA31" i="15"/>
  <c r="AC31" i="15" s="1"/>
  <c r="AD31" i="15" s="1"/>
  <c r="W197" i="15"/>
  <c r="X197" i="15" s="1"/>
  <c r="O9" i="15"/>
  <c r="P9" i="15" s="1"/>
  <c r="AY173" i="15"/>
  <c r="AU339" i="15"/>
  <c r="AM151" i="15"/>
  <c r="AI317" i="15"/>
  <c r="AJ317" i="15" s="1"/>
  <c r="AA128" i="15"/>
  <c r="AC128" i="15" s="1"/>
  <c r="AD128" i="15" s="1"/>
  <c r="W294" i="15"/>
  <c r="Y294" i="15" s="1"/>
  <c r="Z294" i="15" s="1"/>
  <c r="O114" i="15"/>
  <c r="AY278" i="15"/>
  <c r="AQ90" i="15"/>
  <c r="AM248" i="15"/>
  <c r="AE67" i="15"/>
  <c r="AG67" i="15" s="1"/>
  <c r="AH67" i="15" s="1"/>
  <c r="AA225" i="15"/>
  <c r="AC225" i="15" s="1"/>
  <c r="AD225" i="15" s="1"/>
  <c r="S37" i="15"/>
  <c r="T37" i="15" s="1"/>
  <c r="O203" i="15"/>
  <c r="Q203" i="15" s="1"/>
  <c r="R203" i="15" s="1"/>
  <c r="AU29" i="15"/>
  <c r="AQ195" i="15"/>
  <c r="AR195" i="15" s="1"/>
  <c r="AM353" i="15"/>
  <c r="AE172" i="15"/>
  <c r="AA338" i="15"/>
  <c r="S150" i="15"/>
  <c r="U150" i="15" s="1"/>
  <c r="V150" i="15" s="1"/>
  <c r="O316" i="15"/>
  <c r="Q316" i="15" s="1"/>
  <c r="R316" i="15" s="1"/>
  <c r="AU134" i="15"/>
  <c r="AW134" i="15" s="1"/>
  <c r="AX134" i="15" s="1"/>
  <c r="AQ300" i="15"/>
  <c r="AS300" i="15" s="1"/>
  <c r="AT300" i="15" s="1"/>
  <c r="AI104" i="15"/>
  <c r="AE269" i="15"/>
  <c r="W81" i="15"/>
  <c r="S239" i="15"/>
  <c r="U239" i="15" s="1"/>
  <c r="V239" i="15" s="1"/>
  <c r="AY57" i="15"/>
  <c r="BA57" i="15" s="1"/>
  <c r="BB57" i="15" s="1"/>
  <c r="AU223" i="15"/>
  <c r="AV223" i="15" s="1"/>
  <c r="AM43" i="15"/>
  <c r="AO43" i="15" s="1"/>
  <c r="AP43" i="15" s="1"/>
  <c r="AI201" i="15"/>
  <c r="AJ201" i="15" s="1"/>
  <c r="AA12" i="15"/>
  <c r="AC12" i="15" s="1"/>
  <c r="AD12" i="15" s="1"/>
  <c r="W178" i="15"/>
  <c r="S336" i="15"/>
  <c r="AY154" i="15"/>
  <c r="AU312" i="15"/>
  <c r="AW312" i="15" s="1"/>
  <c r="AX312" i="15" s="1"/>
  <c r="AM132" i="15"/>
  <c r="AO132" i="15" s="1"/>
  <c r="AP132" i="15" s="1"/>
  <c r="AI290" i="15"/>
  <c r="AK290" i="15" s="1"/>
  <c r="AL290" i="15" s="1"/>
  <c r="AA109" i="15"/>
  <c r="W275" i="15"/>
  <c r="X275" i="15" s="1"/>
  <c r="O79" i="15"/>
  <c r="AY259" i="15"/>
  <c r="AQ71" i="15"/>
  <c r="AS71" i="15" s="1"/>
  <c r="AT71" i="15" s="1"/>
  <c r="AM237" i="15"/>
  <c r="AO237" i="15" s="1"/>
  <c r="AP237" i="15" s="1"/>
  <c r="AE48" i="15"/>
  <c r="AF48" i="15" s="1"/>
  <c r="AA214" i="15"/>
  <c r="AC214" i="15" s="1"/>
  <c r="AD214" i="15" s="1"/>
  <c r="S34" i="15"/>
  <c r="O192" i="15"/>
  <c r="Q192" i="15" s="1"/>
  <c r="R192" i="15" s="1"/>
  <c r="AU66" i="15"/>
  <c r="AQ224" i="15"/>
  <c r="AI44" i="15"/>
  <c r="AE201" i="15"/>
  <c r="AG201" i="15" s="1"/>
  <c r="AH201" i="15" s="1"/>
  <c r="W13" i="15"/>
  <c r="Y13" i="15" s="1"/>
  <c r="Z13" i="15" s="1"/>
  <c r="S179" i="15"/>
  <c r="U179" i="15" s="1"/>
  <c r="V179" i="15" s="1"/>
  <c r="O337" i="15"/>
  <c r="Q337" i="15" s="1"/>
  <c r="R337" i="15" s="1"/>
  <c r="AU155" i="15"/>
  <c r="AV155" i="15" s="1"/>
  <c r="AQ313" i="15"/>
  <c r="AI133" i="15"/>
  <c r="AE298" i="15"/>
  <c r="AF298" i="15" s="1"/>
  <c r="W110" i="15"/>
  <c r="X110" i="15" s="1"/>
  <c r="S276" i="15"/>
  <c r="T276" i="15" s="1"/>
  <c r="AY94" i="15"/>
  <c r="BA94" i="15" s="1"/>
  <c r="BB94" i="15" s="1"/>
  <c r="AU260" i="15"/>
  <c r="AV260" i="15" s="1"/>
  <c r="AM64" i="15"/>
  <c r="AO64" i="15" s="1"/>
  <c r="AP64" i="15" s="1"/>
  <c r="AI230" i="15"/>
  <c r="AA41" i="15"/>
  <c r="W263" i="15"/>
  <c r="O83" i="15"/>
  <c r="Q83" i="15" s="1"/>
  <c r="R83" i="15" s="1"/>
  <c r="AY255" i="15"/>
  <c r="AZ255" i="15" s="1"/>
  <c r="AQ75" i="15"/>
  <c r="AS75" i="15" s="1"/>
  <c r="AT75" i="15" s="1"/>
  <c r="AM233" i="15"/>
  <c r="AE52" i="15"/>
  <c r="AF52" i="15" s="1"/>
  <c r="AA218" i="15"/>
  <c r="S30" i="15"/>
  <c r="O196" i="15"/>
  <c r="AU14" i="15"/>
  <c r="AW14" i="15" s="1"/>
  <c r="AX14" i="15" s="1"/>
  <c r="AQ180" i="15"/>
  <c r="AS180" i="15" s="1"/>
  <c r="AT180" i="15" s="1"/>
  <c r="AM338" i="15"/>
  <c r="AO338" i="15" s="1"/>
  <c r="AP338" i="15" s="1"/>
  <c r="AE149" i="15"/>
  <c r="AA315" i="15"/>
  <c r="AC315" i="15" s="1"/>
  <c r="AD315" i="15" s="1"/>
  <c r="S119" i="15"/>
  <c r="O285" i="15"/>
  <c r="AU103" i="15"/>
  <c r="AW103" i="15" s="1"/>
  <c r="AX103" i="15" s="1"/>
  <c r="AQ269" i="15"/>
  <c r="AS269" i="15" s="1"/>
  <c r="AT269" i="15" s="1"/>
  <c r="AI81" i="15"/>
  <c r="AK81" i="15" s="1"/>
  <c r="AL81" i="15" s="1"/>
  <c r="AE238" i="15"/>
  <c r="AG238" i="15" s="1"/>
  <c r="AH238" i="15" s="1"/>
  <c r="W58" i="15"/>
  <c r="Y58" i="15" s="1"/>
  <c r="Z58" i="15" s="1"/>
  <c r="S216" i="15"/>
  <c r="T216" i="15" s="1"/>
  <c r="AY34" i="15"/>
  <c r="AU192" i="15"/>
  <c r="AM12" i="15"/>
  <c r="AI170" i="15"/>
  <c r="AJ170" i="15" s="1"/>
  <c r="AE335" i="15"/>
  <c r="AG335" i="15" s="1"/>
  <c r="AH335" i="15" s="1"/>
  <c r="W155" i="15"/>
  <c r="Y155" i="15" s="1"/>
  <c r="Z155" i="15" s="1"/>
  <c r="S313" i="15"/>
  <c r="T313" i="15" s="1"/>
  <c r="AY75" i="15"/>
  <c r="BA75" i="15" s="1"/>
  <c r="BB75" i="15" s="1"/>
  <c r="AU233" i="15"/>
  <c r="AM53" i="15"/>
  <c r="AI219" i="15"/>
  <c r="AJ219" i="15" s="1"/>
  <c r="AA30" i="15"/>
  <c r="AC30" i="15" s="1"/>
  <c r="AD30" i="15" s="1"/>
  <c r="W196" i="15"/>
  <c r="Y196" i="15" s="1"/>
  <c r="Z196" i="15" s="1"/>
  <c r="O8" i="15"/>
  <c r="Q8" i="15" s="1"/>
  <c r="R8" i="15" s="1"/>
  <c r="AY172" i="15"/>
  <c r="AU330" i="15"/>
  <c r="AV330" i="15" s="1"/>
  <c r="AM142" i="15"/>
  <c r="AI308" i="15"/>
  <c r="AA111" i="15"/>
  <c r="AC111" i="15" s="1"/>
  <c r="AD111" i="15" s="1"/>
  <c r="W277" i="15"/>
  <c r="X277" i="15" s="1"/>
  <c r="O89" i="15"/>
  <c r="Q89" i="15" s="1"/>
  <c r="R89" i="15" s="1"/>
  <c r="AY253" i="15"/>
  <c r="BA253" i="15" s="1"/>
  <c r="BB253" i="15" s="1"/>
  <c r="AQ65" i="15"/>
  <c r="AM231" i="15"/>
  <c r="AO231" i="15" s="1"/>
  <c r="AP231" i="15" s="1"/>
  <c r="AE50" i="15"/>
  <c r="AA208" i="15"/>
  <c r="S28" i="15"/>
  <c r="O194" i="15"/>
  <c r="Q194" i="15" s="1"/>
  <c r="R194" i="15" s="1"/>
  <c r="AU12" i="15"/>
  <c r="AV12" i="15" s="1"/>
  <c r="AQ170" i="15"/>
  <c r="AS170" i="15" s="1"/>
  <c r="AT170" i="15" s="1"/>
  <c r="AM328" i="15"/>
  <c r="AO328" i="15" s="1"/>
  <c r="AP328" i="15" s="1"/>
  <c r="AE147" i="15"/>
  <c r="AF147" i="15" s="1"/>
  <c r="AA305" i="15"/>
  <c r="S117" i="15"/>
  <c r="O283" i="15"/>
  <c r="P283" i="15" s="1"/>
  <c r="AU109" i="15"/>
  <c r="AW109" i="15" s="1"/>
  <c r="AX109" i="15" s="1"/>
  <c r="AQ275" i="15"/>
  <c r="AR275" i="15" s="1"/>
  <c r="AI87" i="15"/>
  <c r="AK87" i="15" s="1"/>
  <c r="AL87" i="15" s="1"/>
  <c r="AE252" i="15"/>
  <c r="AF252" i="15" s="1"/>
  <c r="W64" i="15"/>
  <c r="Y64" i="15" s="1"/>
  <c r="Z64" i="15" s="1"/>
  <c r="S230" i="15"/>
  <c r="AY48" i="15"/>
  <c r="AU214" i="15"/>
  <c r="AM26" i="15"/>
  <c r="AO26" i="15" s="1"/>
  <c r="AP26" i="15" s="1"/>
  <c r="AI184" i="15"/>
  <c r="AK184" i="15" s="1"/>
  <c r="AL184" i="15" s="1"/>
  <c r="AE349" i="15"/>
  <c r="AG349" i="15" s="1"/>
  <c r="AH349" i="15" s="1"/>
  <c r="W161" i="15"/>
  <c r="S319" i="15"/>
  <c r="T319" i="15" s="1"/>
  <c r="AY137" i="15"/>
  <c r="BA137" i="15" s="1"/>
  <c r="BB137" i="15" s="1"/>
  <c r="AU303" i="15"/>
  <c r="AM123" i="15"/>
  <c r="AI281" i="15"/>
  <c r="AJ281" i="15" s="1"/>
  <c r="AA92" i="15"/>
  <c r="AB92" i="15" s="1"/>
  <c r="W258" i="15"/>
  <c r="Y258" i="15" s="1"/>
  <c r="Z258" i="15" s="1"/>
  <c r="O70" i="15"/>
  <c r="AY234" i="15"/>
  <c r="BA234" i="15" s="1"/>
  <c r="BB234" i="15" s="1"/>
  <c r="AQ46" i="15"/>
  <c r="AM212" i="15"/>
  <c r="AE23" i="15"/>
  <c r="AF23" i="15" s="1"/>
  <c r="AA189" i="15"/>
  <c r="AC189" i="15" s="1"/>
  <c r="AD189" i="15" s="1"/>
  <c r="W7" i="15"/>
  <c r="X7" i="15" s="1"/>
  <c r="O159" i="15"/>
  <c r="Q159" i="15" s="1"/>
  <c r="R159" i="15" s="1"/>
  <c r="AY275" i="15"/>
  <c r="BA275" i="15" s="1"/>
  <c r="BB275" i="15" s="1"/>
  <c r="AQ87" i="15"/>
  <c r="AR87" i="15" s="1"/>
  <c r="AM253" i="15"/>
  <c r="AE64" i="15"/>
  <c r="AA230" i="15"/>
  <c r="AC230" i="15" s="1"/>
  <c r="AD230" i="15" s="1"/>
  <c r="S50" i="15"/>
  <c r="T50" i="15" s="1"/>
  <c r="O208" i="15"/>
  <c r="Q208" i="15" s="1"/>
  <c r="R208" i="15" s="1"/>
  <c r="AU18" i="15"/>
  <c r="AW18" i="15" s="1"/>
  <c r="AX18" i="15" s="1"/>
  <c r="AQ176" i="15"/>
  <c r="AR176" i="15" s="1"/>
  <c r="AM342" i="15"/>
  <c r="AN342" i="15" s="1"/>
  <c r="AE153" i="15"/>
  <c r="AF153" i="15" s="1"/>
  <c r="AA311" i="15"/>
  <c r="S131" i="15"/>
  <c r="O289" i="15"/>
  <c r="Q289" i="15" s="1"/>
  <c r="R289" i="15" s="1"/>
  <c r="AU107" i="15"/>
  <c r="AW107" i="15" s="1"/>
  <c r="AX107" i="15" s="1"/>
  <c r="AQ265" i="15"/>
  <c r="AS265" i="15" s="1"/>
  <c r="AT265" i="15" s="1"/>
  <c r="AI85" i="15"/>
  <c r="AE250" i="15"/>
  <c r="AG250" i="15" s="1"/>
  <c r="AH250" i="15" s="1"/>
  <c r="W62" i="15"/>
  <c r="X62" i="15" s="1"/>
  <c r="S228" i="15"/>
  <c r="T228" i="15" s="1"/>
  <c r="AY46" i="15"/>
  <c r="AU212" i="15"/>
  <c r="AW212" i="15" s="1"/>
  <c r="AX212" i="15" s="1"/>
  <c r="AM16" i="15"/>
  <c r="AN16" i="15" s="1"/>
  <c r="AI182" i="15"/>
  <c r="AK182" i="15" s="1"/>
  <c r="AL182" i="15" s="1"/>
  <c r="AE347" i="15"/>
  <c r="W151" i="15"/>
  <c r="X151" i="15" s="1"/>
  <c r="S317" i="15"/>
  <c r="AY143" i="15"/>
  <c r="BA143" i="15" s="1"/>
  <c r="BB143" i="15" s="1"/>
  <c r="AU309" i="15"/>
  <c r="AM121" i="15"/>
  <c r="AN121" i="15" s="1"/>
  <c r="AI287" i="15"/>
  <c r="AK287" i="15" s="1"/>
  <c r="AL287" i="15" s="1"/>
  <c r="AA106" i="15"/>
  <c r="AC106" i="15" s="1"/>
  <c r="AD106" i="15" s="1"/>
  <c r="W264" i="15"/>
  <c r="Y264" i="15" s="1"/>
  <c r="Z264" i="15" s="1"/>
  <c r="O84" i="15"/>
  <c r="Q84" i="15" s="1"/>
  <c r="R84" i="15" s="1"/>
  <c r="AY248" i="15"/>
  <c r="AQ68" i="15"/>
  <c r="AM226" i="15"/>
  <c r="AE37" i="15"/>
  <c r="AG37" i="15" s="1"/>
  <c r="AH37" i="15" s="1"/>
  <c r="AA203" i="15"/>
  <c r="AC203" i="15" s="1"/>
  <c r="AD203" i="15" s="1"/>
  <c r="S71" i="15"/>
  <c r="U71" i="15" s="1"/>
  <c r="V71" i="15" s="1"/>
  <c r="O237" i="15"/>
  <c r="P237" i="15" s="1"/>
  <c r="AU55" i="15"/>
  <c r="AV55" i="15" s="1"/>
  <c r="AQ221" i="15"/>
  <c r="AI33" i="15"/>
  <c r="AE190" i="15"/>
  <c r="W10" i="15"/>
  <c r="X10" i="15" s="1"/>
  <c r="S168" i="15"/>
  <c r="U168" i="15" s="1"/>
  <c r="V168" i="15" s="1"/>
  <c r="O334" i="15"/>
  <c r="Q334" i="15" s="1"/>
  <c r="R334" i="15" s="1"/>
  <c r="AU144" i="15"/>
  <c r="AQ310" i="15"/>
  <c r="AS310" i="15" s="1"/>
  <c r="AT310" i="15" s="1"/>
  <c r="AI122" i="15"/>
  <c r="AE287" i="15"/>
  <c r="W107" i="15"/>
  <c r="S265" i="15"/>
  <c r="U265" i="15" s="1"/>
  <c r="V265" i="15" s="1"/>
  <c r="AY91" i="15"/>
  <c r="AZ91" i="15" s="1"/>
  <c r="AU249" i="15"/>
  <c r="AW249" i="15" s="1"/>
  <c r="AX249" i="15" s="1"/>
  <c r="AM69" i="15"/>
  <c r="AI235" i="15"/>
  <c r="AJ235" i="15" s="1"/>
  <c r="AA46" i="15"/>
  <c r="W212" i="15"/>
  <c r="X212" i="15" s="1"/>
  <c r="O24" i="15"/>
  <c r="AY188" i="15"/>
  <c r="AZ188" i="15" s="1"/>
  <c r="AU346" i="15"/>
  <c r="AV346" i="15" s="1"/>
  <c r="AM158" i="15"/>
  <c r="AO158" i="15" s="1"/>
  <c r="AP158" i="15" s="1"/>
  <c r="AI324" i="15"/>
  <c r="AK324" i="15" s="1"/>
  <c r="AL324" i="15" s="1"/>
  <c r="AA127" i="15"/>
  <c r="AC127" i="15" s="1"/>
  <c r="AD127" i="15" s="1"/>
  <c r="W293" i="15"/>
  <c r="O105" i="15"/>
  <c r="AY269" i="15"/>
  <c r="AQ81" i="15"/>
  <c r="AR81" i="15" s="1"/>
  <c r="AM247" i="15"/>
  <c r="AO247" i="15" s="1"/>
  <c r="AP247" i="15" s="1"/>
  <c r="AE66" i="15"/>
  <c r="AG66" i="15" s="1"/>
  <c r="AH66" i="15" s="1"/>
  <c r="AA224" i="15"/>
  <c r="AB224" i="15" s="1"/>
  <c r="S44" i="15"/>
  <c r="T44" i="15" s="1"/>
  <c r="O210" i="15"/>
  <c r="AU28" i="15"/>
  <c r="AQ186" i="15"/>
  <c r="AM344" i="15"/>
  <c r="AO344" i="15" s="1"/>
  <c r="AP344" i="15" s="1"/>
  <c r="AE163" i="15"/>
  <c r="AF163" i="15" s="1"/>
  <c r="W31" i="15"/>
  <c r="Y31" i="15" s="1"/>
  <c r="Z31" i="15" s="1"/>
  <c r="S197" i="15"/>
  <c r="AY23" i="15"/>
  <c r="BA23" i="15" s="1"/>
  <c r="BB23" i="15" s="1"/>
  <c r="AU189" i="15"/>
  <c r="AQ7" i="15"/>
  <c r="AI167" i="15"/>
  <c r="AE332" i="15"/>
  <c r="AF332" i="15" s="1"/>
  <c r="W144" i="15"/>
  <c r="Y144" i="15" s="1"/>
  <c r="Z144" i="15" s="1"/>
  <c r="S310" i="15"/>
  <c r="U310" i="15" s="1"/>
  <c r="V310" i="15" s="1"/>
  <c r="AY128" i="15"/>
  <c r="AU294" i="15"/>
  <c r="AV294" i="15" s="1"/>
  <c r="AM106" i="15"/>
  <c r="AI264" i="15"/>
  <c r="AA83" i="15"/>
  <c r="W241" i="15"/>
  <c r="X241" i="15" s="1"/>
  <c r="O53" i="15"/>
  <c r="Q53" i="15" s="1"/>
  <c r="R53" i="15" s="1"/>
  <c r="AY217" i="15"/>
  <c r="BA217" i="15" s="1"/>
  <c r="BB217" i="15" s="1"/>
  <c r="AQ37" i="15"/>
  <c r="AS37" i="15" s="1"/>
  <c r="AT37" i="15" s="1"/>
  <c r="AM203" i="15"/>
  <c r="AO203" i="15" s="1"/>
  <c r="AP203" i="15" s="1"/>
  <c r="AE7" i="15"/>
  <c r="AA172" i="15"/>
  <c r="W338" i="15"/>
  <c r="X338" i="15" s="1"/>
  <c r="O150" i="15"/>
  <c r="Q150" i="15" s="1"/>
  <c r="R150" i="15" s="1"/>
  <c r="AY314" i="15"/>
  <c r="AZ314" i="15" s="1"/>
  <c r="AQ126" i="15"/>
  <c r="AS126" i="15" s="1"/>
  <c r="AT126" i="15" s="1"/>
  <c r="AM292" i="15"/>
  <c r="AN292" i="15" s="1"/>
  <c r="AE167" i="15"/>
  <c r="AF167" i="15" s="1"/>
  <c r="AA333" i="15"/>
  <c r="S145" i="15"/>
  <c r="O303" i="15"/>
  <c r="AU129" i="15"/>
  <c r="AV129" i="15" s="1"/>
  <c r="AQ295" i="15"/>
  <c r="AS295" i="15" s="1"/>
  <c r="AT295" i="15" s="1"/>
  <c r="AI115" i="15"/>
  <c r="AK115" i="15" s="1"/>
  <c r="AL115" i="15" s="1"/>
  <c r="AE272" i="15"/>
  <c r="W92" i="15"/>
  <c r="Y92" i="15" s="1"/>
  <c r="Z92" i="15" s="1"/>
  <c r="S258" i="15"/>
  <c r="AY68" i="15"/>
  <c r="AU226" i="15"/>
  <c r="AM38" i="15"/>
  <c r="AN38" i="15" s="1"/>
  <c r="AI204" i="15"/>
  <c r="AJ204" i="15" s="1"/>
  <c r="AA71" i="15"/>
  <c r="AC71" i="15" s="1"/>
  <c r="AD71" i="15" s="1"/>
  <c r="W237" i="15"/>
  <c r="O49" i="15"/>
  <c r="P49" i="15" s="1"/>
  <c r="AY213" i="15"/>
  <c r="AQ25" i="15"/>
  <c r="AM191" i="15"/>
  <c r="AE10" i="15"/>
  <c r="AG10" i="15" s="1"/>
  <c r="AH10" i="15" s="1"/>
  <c r="AA168" i="15"/>
  <c r="AC168" i="15" s="1"/>
  <c r="AD168" i="15" s="1"/>
  <c r="W334" i="15"/>
  <c r="Y334" i="15" s="1"/>
  <c r="Z334" i="15" s="1"/>
  <c r="O154" i="15"/>
  <c r="Q154" i="15" s="1"/>
  <c r="R154" i="15" s="1"/>
  <c r="AY318" i="15"/>
  <c r="BA318" i="15" s="1"/>
  <c r="BB318" i="15" s="1"/>
  <c r="AQ194" i="15"/>
  <c r="AM352" i="15"/>
  <c r="AE171" i="15"/>
  <c r="AF171" i="15" s="1"/>
  <c r="AA329" i="15"/>
  <c r="AC329" i="15" s="1"/>
  <c r="AD329" i="15" s="1"/>
  <c r="S141" i="15"/>
  <c r="T141" i="15" s="1"/>
  <c r="O307" i="15"/>
  <c r="Q307" i="15" s="1"/>
  <c r="R307" i="15" s="1"/>
  <c r="AU133" i="15"/>
  <c r="AV133" i="15" s="1"/>
  <c r="AQ299" i="15"/>
  <c r="AS299" i="15" s="1"/>
  <c r="AT299" i="15" s="1"/>
  <c r="AI111" i="15"/>
  <c r="AE276" i="15"/>
  <c r="W88" i="15"/>
  <c r="Y88" i="15" s="1"/>
  <c r="Z88" i="15" s="1"/>
  <c r="S254" i="15"/>
  <c r="T254" i="15" s="1"/>
  <c r="AY72" i="15"/>
  <c r="AZ72" i="15" s="1"/>
  <c r="AU238" i="15"/>
  <c r="AW238" i="15" s="1"/>
  <c r="AX238" i="15" s="1"/>
  <c r="AM50" i="15"/>
  <c r="AI208" i="15"/>
  <c r="AA27" i="15"/>
  <c r="W185" i="15"/>
  <c r="S343" i="15"/>
  <c r="U343" i="15" s="1"/>
  <c r="V343" i="15" s="1"/>
  <c r="AY161" i="15"/>
  <c r="BA161" i="15" s="1"/>
  <c r="BB161" i="15" s="1"/>
  <c r="AU327" i="15"/>
  <c r="AW327" i="15" s="1"/>
  <c r="AX327" i="15" s="1"/>
  <c r="AM147" i="15"/>
  <c r="AO147" i="15" s="1"/>
  <c r="AP147" i="15" s="1"/>
  <c r="AI305" i="15"/>
  <c r="AA116" i="15"/>
  <c r="AC116" i="15" s="1"/>
  <c r="AD116" i="15" s="1"/>
  <c r="W282" i="15"/>
  <c r="O94" i="15"/>
  <c r="AY258" i="15"/>
  <c r="BA258" i="15" s="1"/>
  <c r="BB258" i="15" s="1"/>
  <c r="AQ70" i="15"/>
  <c r="AS70" i="15" s="1"/>
  <c r="AT70" i="15" s="1"/>
  <c r="AM236" i="15"/>
  <c r="AO236" i="15" s="1"/>
  <c r="AP236" i="15" s="1"/>
  <c r="AE47" i="15"/>
  <c r="AG47" i="15" s="1"/>
  <c r="AH47" i="15" s="1"/>
  <c r="AA213" i="15"/>
  <c r="AC213" i="15" s="1"/>
  <c r="AD213" i="15" s="1"/>
  <c r="S25" i="15"/>
  <c r="O183" i="15"/>
  <c r="AU9" i="15"/>
  <c r="AQ175" i="15"/>
  <c r="AM341" i="15"/>
  <c r="AN341" i="15" s="1"/>
  <c r="AE152" i="15"/>
  <c r="AG152" i="15" s="1"/>
  <c r="AH152" i="15" s="1"/>
  <c r="AA318" i="15"/>
  <c r="AC318" i="15" s="1"/>
  <c r="AD318" i="15" s="1"/>
  <c r="S138" i="15"/>
  <c r="T138" i="15" s="1"/>
  <c r="O296" i="15"/>
  <c r="Q296" i="15" s="1"/>
  <c r="R296" i="15" s="1"/>
  <c r="AU106" i="15"/>
  <c r="AQ264" i="15"/>
  <c r="AR264" i="15" s="1"/>
  <c r="AI84" i="15"/>
  <c r="AJ84" i="15" s="1"/>
  <c r="AE241" i="15"/>
  <c r="AG241" i="15" s="1"/>
  <c r="AH241" i="15" s="1"/>
  <c r="W53" i="15"/>
  <c r="X53" i="15" s="1"/>
  <c r="S219" i="15"/>
  <c r="U219" i="15" s="1"/>
  <c r="V219" i="15" s="1"/>
  <c r="AY29" i="15"/>
  <c r="AU195" i="15"/>
  <c r="AU153" i="15"/>
  <c r="AQ319" i="15"/>
  <c r="AI139" i="15"/>
  <c r="AE296" i="15"/>
  <c r="AF296" i="15" s="1"/>
  <c r="W116" i="15"/>
  <c r="Y116" i="15" s="1"/>
  <c r="Z116" i="15" s="1"/>
  <c r="S282" i="15"/>
  <c r="U282" i="15" s="1"/>
  <c r="V282" i="15" s="1"/>
  <c r="AY92" i="15"/>
  <c r="AZ92" i="15" s="1"/>
  <c r="AU250" i="15"/>
  <c r="AW250" i="15" s="1"/>
  <c r="AX250" i="15" s="1"/>
  <c r="AM62" i="15"/>
  <c r="AI228" i="15"/>
  <c r="AA95" i="15"/>
  <c r="AC95" i="15" s="1"/>
  <c r="AD95" i="15" s="1"/>
  <c r="W261" i="15"/>
  <c r="Y261" i="15" s="1"/>
  <c r="Z261" i="15" s="1"/>
  <c r="O73" i="15"/>
  <c r="P73" i="15" s="1"/>
  <c r="AY237" i="15"/>
  <c r="BA237" i="15" s="1"/>
  <c r="BB237" i="15" s="1"/>
  <c r="AQ49" i="15"/>
  <c r="AM215" i="15"/>
  <c r="AN215" i="15" s="1"/>
  <c r="AE34" i="15"/>
  <c r="AA192" i="15"/>
  <c r="S12" i="15"/>
  <c r="O178" i="15"/>
  <c r="Q178" i="15" s="1"/>
  <c r="R178" i="15" s="1"/>
  <c r="AY342" i="15"/>
  <c r="BA342" i="15" s="1"/>
  <c r="BB342" i="15" s="1"/>
  <c r="AQ154" i="15"/>
  <c r="AS154" i="15" s="1"/>
  <c r="AT154" i="15" s="1"/>
  <c r="AM312" i="15"/>
  <c r="AE131" i="15"/>
  <c r="AG131" i="15" s="1"/>
  <c r="AH131" i="15" s="1"/>
  <c r="AA289" i="15"/>
  <c r="S101" i="15"/>
  <c r="O267" i="15"/>
  <c r="Q267" i="15" s="1"/>
  <c r="R267" i="15" s="1"/>
  <c r="AU93" i="15"/>
  <c r="AW93" i="15" s="1"/>
  <c r="AX93" i="15" s="1"/>
  <c r="AQ259" i="15"/>
  <c r="AS259" i="15" s="1"/>
  <c r="AT259" i="15" s="1"/>
  <c r="AI71" i="15"/>
  <c r="AK71" i="15" s="1"/>
  <c r="AL71" i="15" s="1"/>
  <c r="AE236" i="15"/>
  <c r="AG236" i="15" s="1"/>
  <c r="AH236" i="15" s="1"/>
  <c r="W48" i="15"/>
  <c r="X48" i="15" s="1"/>
  <c r="S214" i="15"/>
  <c r="AY32" i="15"/>
  <c r="AU198" i="15"/>
  <c r="AM10" i="15"/>
  <c r="AO10" i="15" s="1"/>
  <c r="AP10" i="15" s="1"/>
  <c r="AI168" i="15"/>
  <c r="AK168" i="15" s="1"/>
  <c r="AL168" i="15" s="1"/>
  <c r="AE333" i="15"/>
  <c r="AG333" i="15" s="1"/>
  <c r="AH333" i="15" s="1"/>
  <c r="W145" i="15"/>
  <c r="X145" i="15" s="1"/>
  <c r="S303" i="15"/>
  <c r="U303" i="15" s="1"/>
  <c r="V303" i="15" s="1"/>
  <c r="AY121" i="15"/>
  <c r="AU287" i="15"/>
  <c r="AM107" i="15"/>
  <c r="AO107" i="15" s="1"/>
  <c r="AP107" i="15" s="1"/>
  <c r="AI265" i="15"/>
  <c r="AJ265" i="15" s="1"/>
  <c r="AA76" i="15"/>
  <c r="AC76" i="15" s="1"/>
  <c r="AD76" i="15" s="1"/>
  <c r="W242" i="15"/>
  <c r="Y242" i="15" s="1"/>
  <c r="Z242" i="15" s="1"/>
  <c r="O54" i="15"/>
  <c r="AY218" i="15"/>
  <c r="AZ218" i="15" s="1"/>
  <c r="AQ30" i="15"/>
  <c r="AM196" i="15"/>
  <c r="AI354" i="15"/>
  <c r="AA173" i="15"/>
  <c r="AB173" i="15" s="1"/>
  <c r="W339" i="15"/>
  <c r="Y339" i="15" s="1"/>
  <c r="Z339" i="15" s="1"/>
  <c r="O143" i="15"/>
  <c r="Q143" i="15" s="1"/>
  <c r="R143" i="15" s="1"/>
  <c r="AY323" i="15"/>
  <c r="AQ135" i="15"/>
  <c r="AS135" i="15" s="1"/>
  <c r="AT135" i="15" s="1"/>
  <c r="AM301" i="15"/>
  <c r="AE112" i="15"/>
  <c r="AA278" i="15"/>
  <c r="AC278" i="15" s="1"/>
  <c r="AD278" i="15" s="1"/>
  <c r="S98" i="15"/>
  <c r="U98" i="15" s="1"/>
  <c r="V98" i="15" s="1"/>
  <c r="O256" i="15"/>
  <c r="P256" i="15" s="1"/>
  <c r="AU130" i="15"/>
  <c r="AW130" i="15" s="1"/>
  <c r="AX130" i="15" s="1"/>
  <c r="AQ288" i="15"/>
  <c r="AS288" i="15" s="1"/>
  <c r="AT288" i="15" s="1"/>
  <c r="AI108" i="15"/>
  <c r="AJ108" i="15" s="1"/>
  <c r="AE265" i="15"/>
  <c r="W77" i="15"/>
  <c r="S243" i="15"/>
  <c r="U243" i="15" s="1"/>
  <c r="V243" i="15" s="1"/>
  <c r="AY53" i="15"/>
  <c r="AZ53" i="15" s="1"/>
  <c r="AU219" i="15"/>
  <c r="AW219" i="15" s="1"/>
  <c r="AX219" i="15" s="1"/>
  <c r="AM31" i="15"/>
  <c r="AO31" i="15" s="1"/>
  <c r="AP31" i="15" s="1"/>
  <c r="AI197" i="15"/>
  <c r="AJ197" i="15" s="1"/>
  <c r="AA8" i="15"/>
  <c r="AC8" i="15" s="1"/>
  <c r="AD8" i="15" s="1"/>
  <c r="W174" i="15"/>
  <c r="S340" i="15"/>
  <c r="AY158" i="15"/>
  <c r="BA158" i="15" s="1"/>
  <c r="BB158" i="15" s="1"/>
  <c r="AU324" i="15"/>
  <c r="AW324" i="15" s="1"/>
  <c r="AX324" i="15" s="1"/>
  <c r="AM128" i="15"/>
  <c r="AN128" i="15" s="1"/>
  <c r="AI294" i="15"/>
  <c r="AK294" i="15" s="1"/>
  <c r="AL294" i="15" s="1"/>
  <c r="AA105" i="15"/>
  <c r="W327" i="15"/>
  <c r="X327" i="15" s="1"/>
  <c r="O147" i="15"/>
  <c r="AY319" i="15"/>
  <c r="AQ139" i="15"/>
  <c r="AS139" i="15" s="1"/>
  <c r="AT139" i="15" s="1"/>
  <c r="AM297" i="15"/>
  <c r="AN297" i="15" s="1"/>
  <c r="AE116" i="15"/>
  <c r="AG116" i="15" s="1"/>
  <c r="AH116" i="15" s="1"/>
  <c r="AA282" i="15"/>
  <c r="AC282" i="15" s="1"/>
  <c r="AD282" i="15" s="1"/>
  <c r="S94" i="15"/>
  <c r="O260" i="15"/>
  <c r="Q260" i="15" s="1"/>
  <c r="R260" i="15" s="1"/>
  <c r="AU78" i="15"/>
  <c r="AQ244" i="15"/>
  <c r="AI48" i="15"/>
  <c r="AK48" i="15" s="1"/>
  <c r="AL48" i="15" s="1"/>
  <c r="AE213" i="15"/>
  <c r="AG213" i="15" s="1"/>
  <c r="AH213" i="15" s="1"/>
  <c r="W25" i="15"/>
  <c r="X25" i="15" s="1"/>
  <c r="S183" i="15"/>
  <c r="U183" i="15" s="1"/>
  <c r="V183" i="15" s="1"/>
  <c r="O349" i="15"/>
  <c r="Q349" i="15" s="1"/>
  <c r="R349" i="15" s="1"/>
  <c r="AU167" i="15"/>
  <c r="AV167" i="15" s="1"/>
  <c r="AQ333" i="15"/>
  <c r="AI145" i="15"/>
  <c r="AE302" i="15"/>
  <c r="AG302" i="15" s="1"/>
  <c r="AH302" i="15" s="1"/>
  <c r="W122" i="15"/>
  <c r="X122" i="15" s="1"/>
  <c r="S280" i="15"/>
  <c r="T280" i="15" s="1"/>
  <c r="AY98" i="15"/>
  <c r="BA98" i="15" s="1"/>
  <c r="BB98" i="15" s="1"/>
  <c r="AU256" i="15"/>
  <c r="AV256" i="15" s="1"/>
  <c r="AM76" i="15"/>
  <c r="AO76" i="15" s="1"/>
  <c r="AP76" i="15" s="1"/>
  <c r="AI234" i="15"/>
  <c r="AA53" i="15"/>
  <c r="W219" i="15"/>
  <c r="Y219" i="15" s="1"/>
  <c r="Z219" i="15" s="1"/>
  <c r="O23" i="15"/>
  <c r="Q23" i="15" s="1"/>
  <c r="R23" i="15" s="1"/>
  <c r="AY139" i="15"/>
  <c r="BA139" i="15" s="1"/>
  <c r="BB139" i="15" s="1"/>
  <c r="AU297" i="15"/>
  <c r="AW297" i="15" s="1"/>
  <c r="AX297" i="15" s="1"/>
  <c r="AM117" i="15"/>
  <c r="AI283" i="15"/>
  <c r="AJ283" i="15" s="1"/>
  <c r="AA94" i="15"/>
  <c r="W260" i="15"/>
  <c r="O72" i="15"/>
  <c r="AY236" i="15"/>
  <c r="BA236" i="15" s="1"/>
  <c r="BB236" i="15" s="1"/>
  <c r="AQ40" i="15"/>
  <c r="AS40" i="15" s="1"/>
  <c r="AT40" i="15" s="1"/>
  <c r="AM206" i="15"/>
  <c r="AO206" i="15" s="1"/>
  <c r="AP206" i="15" s="1"/>
  <c r="AE17" i="15"/>
  <c r="AA175" i="15"/>
  <c r="AC175" i="15" s="1"/>
  <c r="AD175" i="15" s="1"/>
  <c r="W341" i="15"/>
  <c r="O153" i="15"/>
  <c r="AY317" i="15"/>
  <c r="BA317" i="15" s="1"/>
  <c r="BB317" i="15" s="1"/>
  <c r="AQ129" i="15"/>
  <c r="AR129" i="15" s="1"/>
  <c r="AM295" i="15"/>
  <c r="AO295" i="15" s="1"/>
  <c r="AP295" i="15" s="1"/>
  <c r="AE114" i="15"/>
  <c r="AG114" i="15" s="1"/>
  <c r="AH114" i="15" s="1"/>
  <c r="AA272" i="15"/>
  <c r="AC272" i="15" s="1"/>
  <c r="AD272" i="15" s="1"/>
  <c r="S92" i="15"/>
  <c r="T92" i="15" s="1"/>
  <c r="O258" i="15"/>
  <c r="AU76" i="15"/>
  <c r="AQ234" i="15"/>
  <c r="AS234" i="15" s="1"/>
  <c r="AT234" i="15" s="1"/>
  <c r="AI46" i="15"/>
  <c r="AK46" i="15" s="1"/>
  <c r="AL46" i="15" s="1"/>
  <c r="AE211" i="15"/>
  <c r="AG211" i="15" s="1"/>
  <c r="AH211" i="15" s="1"/>
  <c r="W15" i="15"/>
  <c r="Y15" i="15" s="1"/>
  <c r="Z15" i="15" s="1"/>
  <c r="S181" i="15"/>
  <c r="T181" i="15" s="1"/>
  <c r="O347" i="15"/>
  <c r="P347" i="15" s="1"/>
  <c r="AU173" i="15"/>
  <c r="AQ339" i="15"/>
  <c r="AI151" i="15"/>
  <c r="AJ151" i="15" s="1"/>
  <c r="AE316" i="15"/>
  <c r="AF316" i="15" s="1"/>
  <c r="W128" i="15"/>
  <c r="X128" i="15" s="1"/>
  <c r="S294" i="15"/>
  <c r="U294" i="15" s="1"/>
  <c r="V294" i="15" s="1"/>
  <c r="AY112" i="15"/>
  <c r="AU278" i="15"/>
  <c r="AW278" i="15" s="1"/>
  <c r="AX278" i="15" s="1"/>
  <c r="AM90" i="15"/>
  <c r="AI248" i="15"/>
  <c r="AA67" i="15"/>
  <c r="AC67" i="15" s="1"/>
  <c r="AD67" i="15" s="1"/>
  <c r="W225" i="15"/>
  <c r="Y225" i="15" s="1"/>
  <c r="Z225" i="15" s="1"/>
  <c r="O37" i="15"/>
  <c r="P37" i="15" s="1"/>
  <c r="AY201" i="15"/>
  <c r="BA201" i="15" s="1"/>
  <c r="BB201" i="15" s="1"/>
  <c r="AQ21" i="15"/>
  <c r="AM187" i="15"/>
  <c r="AI345" i="15"/>
  <c r="AA156" i="15"/>
  <c r="W322" i="15"/>
  <c r="O134" i="15"/>
  <c r="Q134" i="15" s="1"/>
  <c r="R134" i="15" s="1"/>
  <c r="AY298" i="15"/>
  <c r="AZ298" i="15" s="1"/>
  <c r="AQ110" i="15"/>
  <c r="AS110" i="15" s="1"/>
  <c r="AT110" i="15" s="1"/>
  <c r="AM276" i="15"/>
  <c r="AO276" i="15" s="1"/>
  <c r="AP276" i="15" s="1"/>
  <c r="AE87" i="15"/>
  <c r="AG87" i="15" s="1"/>
  <c r="AH87" i="15" s="1"/>
  <c r="AA253" i="15"/>
  <c r="S65" i="15"/>
  <c r="O223" i="15"/>
  <c r="Q223" i="15" s="1"/>
  <c r="R223" i="15" s="1"/>
  <c r="AY339" i="15"/>
  <c r="BA339" i="15" s="1"/>
  <c r="BB339" i="15" s="1"/>
  <c r="AQ151" i="15"/>
  <c r="AR151" i="15" s="1"/>
  <c r="AM317" i="15"/>
  <c r="AO317" i="15" s="1"/>
  <c r="AP317" i="15" s="1"/>
  <c r="AE128" i="15"/>
  <c r="AF128" i="15" s="1"/>
  <c r="AA294" i="15"/>
  <c r="S114" i="15"/>
  <c r="O272" i="15"/>
  <c r="AU82" i="15"/>
  <c r="AV82" i="15" s="1"/>
  <c r="AQ240" i="15"/>
  <c r="AS240" i="15" s="1"/>
  <c r="AT240" i="15" s="1"/>
  <c r="AI60" i="15"/>
  <c r="AK60" i="15" s="1"/>
  <c r="AL60" i="15" s="1"/>
  <c r="AE217" i="15"/>
  <c r="AG217" i="15" s="1"/>
  <c r="AH217" i="15" s="1"/>
  <c r="W29" i="15"/>
  <c r="S195" i="15"/>
  <c r="U195" i="15" s="1"/>
  <c r="V195" i="15" s="1"/>
  <c r="O353" i="15"/>
  <c r="AU171" i="15"/>
  <c r="AQ329" i="15"/>
  <c r="AS329" i="15" s="1"/>
  <c r="AT329" i="15" s="1"/>
  <c r="AI149" i="15"/>
  <c r="AJ149" i="15" s="1"/>
  <c r="AE314" i="15"/>
  <c r="AG314" i="15" s="1"/>
  <c r="AH314" i="15" s="1"/>
  <c r="W126" i="15"/>
  <c r="Y126" i="15" s="1"/>
  <c r="Z126" i="15" s="1"/>
  <c r="S292" i="15"/>
  <c r="AY110" i="15"/>
  <c r="AU276" i="15"/>
  <c r="AM80" i="15"/>
  <c r="AI246" i="15"/>
  <c r="AJ246" i="15" s="1"/>
  <c r="AA57" i="15"/>
  <c r="AC57" i="15" s="1"/>
  <c r="AD57" i="15" s="1"/>
  <c r="W215" i="15"/>
  <c r="X215" i="15" s="1"/>
  <c r="O35" i="15"/>
  <c r="Q35" i="15" s="1"/>
  <c r="R35" i="15" s="1"/>
  <c r="AY207" i="15"/>
  <c r="BA207" i="15" s="1"/>
  <c r="BB207" i="15" s="1"/>
  <c r="AQ27" i="15"/>
  <c r="AS27" i="15" s="1"/>
  <c r="AT27" i="15" s="1"/>
  <c r="AM185" i="15"/>
  <c r="AI351" i="15"/>
  <c r="AA170" i="15"/>
  <c r="AC170" i="15" s="1"/>
  <c r="AD170" i="15" s="1"/>
  <c r="W328" i="15"/>
  <c r="X328" i="15" s="1"/>
  <c r="O148" i="15"/>
  <c r="Q148" i="15" s="1"/>
  <c r="R148" i="15" s="1"/>
  <c r="AY312" i="15"/>
  <c r="BA312" i="15" s="1"/>
  <c r="BB312" i="15" s="1"/>
  <c r="AQ132" i="15"/>
  <c r="AR132" i="15" s="1"/>
  <c r="AM290" i="15"/>
  <c r="AE101" i="15"/>
  <c r="AA267" i="15"/>
  <c r="S135" i="15"/>
  <c r="T135" i="15" s="1"/>
  <c r="O301" i="15"/>
  <c r="Q301" i="15" s="1"/>
  <c r="R301" i="15" s="1"/>
  <c r="AU119" i="15"/>
  <c r="AW119" i="15" s="1"/>
  <c r="AX119" i="15" s="1"/>
  <c r="AQ285" i="15"/>
  <c r="AS285" i="15" s="1"/>
  <c r="AT285" i="15" s="1"/>
  <c r="AI97" i="15"/>
  <c r="AE254" i="15"/>
  <c r="AG254" i="15" s="1"/>
  <c r="AH254" i="15" s="1"/>
  <c r="W74" i="15"/>
  <c r="S232" i="15"/>
  <c r="AY50" i="15"/>
  <c r="BA50" i="15" s="1"/>
  <c r="BB50" i="15" s="1"/>
  <c r="AU208" i="15"/>
  <c r="AV208" i="15" s="1"/>
  <c r="AM28" i="15"/>
  <c r="AN28" i="15" s="1"/>
  <c r="AI186" i="15"/>
  <c r="AK186" i="15" s="1"/>
  <c r="AL186" i="15" s="1"/>
  <c r="AE351" i="15"/>
  <c r="W171" i="15"/>
  <c r="S329" i="15"/>
  <c r="AY155" i="15"/>
  <c r="AU313" i="15"/>
  <c r="AV313" i="15" s="1"/>
  <c r="AM133" i="15"/>
  <c r="AO133" i="15" s="1"/>
  <c r="AP133" i="15" s="1"/>
  <c r="AI299" i="15"/>
  <c r="AK299" i="15" s="1"/>
  <c r="AL299" i="15" s="1"/>
  <c r="AA110" i="15"/>
  <c r="AC110" i="15" s="1"/>
  <c r="AD110" i="15" s="1"/>
  <c r="W276" i="15"/>
  <c r="Y276" i="15" s="1"/>
  <c r="Z276" i="15" s="1"/>
  <c r="O88" i="15"/>
  <c r="Q88" i="15" s="1"/>
  <c r="R88" i="15" s="1"/>
  <c r="AY252" i="15"/>
  <c r="AQ56" i="15"/>
  <c r="AM222" i="15"/>
  <c r="AO222" i="15" s="1"/>
  <c r="AP222" i="15" s="1"/>
  <c r="AE33" i="15"/>
  <c r="AF33" i="15" s="1"/>
  <c r="AA191" i="15"/>
  <c r="AB191" i="15" s="1"/>
  <c r="S11" i="15"/>
  <c r="U11" i="15" s="1"/>
  <c r="V11" i="15" s="1"/>
  <c r="O169" i="15"/>
  <c r="P169" i="15" s="1"/>
  <c r="AY333" i="15"/>
  <c r="AQ145" i="15"/>
  <c r="AM311" i="15"/>
  <c r="AE130" i="15"/>
  <c r="AF130" i="15" s="1"/>
  <c r="AA288" i="15"/>
  <c r="AC288" i="15" s="1"/>
  <c r="AD288" i="15" s="1"/>
  <c r="S108" i="15"/>
  <c r="U108" i="15" s="1"/>
  <c r="V108" i="15" s="1"/>
  <c r="O274" i="15"/>
  <c r="Q274" i="15" s="1"/>
  <c r="R274" i="15" s="1"/>
  <c r="AU92" i="15"/>
  <c r="AQ250" i="15"/>
  <c r="AS250" i="15" s="1"/>
  <c r="AT250" i="15" s="1"/>
  <c r="AI62" i="15"/>
  <c r="AE227" i="15"/>
  <c r="W95" i="15"/>
  <c r="Y95" i="15" s="1"/>
  <c r="Z95" i="15" s="1"/>
  <c r="S261" i="15"/>
  <c r="T261" i="15" s="1"/>
  <c r="AY87" i="15"/>
  <c r="BA87" i="15" s="1"/>
  <c r="BB87" i="15" s="1"/>
  <c r="AU253" i="15"/>
  <c r="AW253" i="15" s="1"/>
  <c r="AX253" i="15" s="1"/>
  <c r="AM65" i="15"/>
  <c r="AI231" i="15"/>
  <c r="AA50" i="15"/>
  <c r="W208" i="15"/>
  <c r="O28" i="15"/>
  <c r="P28" i="15" s="1"/>
  <c r="AY192" i="15"/>
  <c r="BA192" i="15" s="1"/>
  <c r="BB192" i="15" s="1"/>
  <c r="AQ12" i="15"/>
  <c r="AS12" i="15" s="1"/>
  <c r="AT12" i="15" s="1"/>
  <c r="AM170" i="15"/>
  <c r="AO170" i="15" s="1"/>
  <c r="AP170" i="15" s="1"/>
  <c r="AI328" i="15"/>
  <c r="AK328" i="15" s="1"/>
  <c r="AL328" i="15" s="1"/>
  <c r="AA147" i="15"/>
  <c r="AC147" i="15" s="1"/>
  <c r="AD147" i="15" s="1"/>
  <c r="W305" i="15"/>
  <c r="O117" i="15"/>
  <c r="AY281" i="15"/>
  <c r="BA281" i="15" s="1"/>
  <c r="BB281" i="15" s="1"/>
  <c r="AQ101" i="15"/>
  <c r="AR101" i="15" s="1"/>
  <c r="AM267" i="15"/>
  <c r="AO267" i="15" s="1"/>
  <c r="AP267" i="15" s="1"/>
  <c r="AE70" i="15"/>
  <c r="AG70" i="15" s="1"/>
  <c r="AH70" i="15" s="1"/>
  <c r="AA236" i="15"/>
  <c r="AB236" i="15" s="1"/>
  <c r="S48" i="15"/>
  <c r="O214" i="15"/>
  <c r="AU24" i="15"/>
  <c r="AQ190" i="15"/>
  <c r="AI66" i="15"/>
  <c r="AJ66" i="15" s="1"/>
  <c r="AE231" i="15"/>
  <c r="AG231" i="15" s="1"/>
  <c r="AH231" i="15" s="1"/>
  <c r="W51" i="15"/>
  <c r="Y51" i="15" s="1"/>
  <c r="Z51" i="15" s="1"/>
  <c r="S209" i="15"/>
  <c r="AY35" i="15"/>
  <c r="AU193" i="15"/>
  <c r="AM13" i="15"/>
  <c r="AI179" i="15"/>
  <c r="AJ179" i="15" s="1"/>
  <c r="AE336" i="15"/>
  <c r="AG336" i="15" s="1"/>
  <c r="AH336" i="15" s="1"/>
  <c r="W156" i="15"/>
  <c r="Y156" i="15" s="1"/>
  <c r="Z156" i="15" s="1"/>
  <c r="S322" i="15"/>
  <c r="U322" i="15" s="1"/>
  <c r="V322" i="15" s="1"/>
  <c r="AY132" i="15"/>
  <c r="AU290" i="15"/>
  <c r="AM102" i="15"/>
  <c r="AI268" i="15"/>
  <c r="AA135" i="15"/>
  <c r="W301" i="15"/>
  <c r="Y301" i="15" s="1"/>
  <c r="Z301" i="15" s="1"/>
  <c r="O113" i="15"/>
  <c r="Q113" i="15" s="1"/>
  <c r="R113" i="15" s="1"/>
  <c r="AY277" i="15"/>
  <c r="BA277" i="15" s="1"/>
  <c r="BB277" i="15" s="1"/>
  <c r="AQ89" i="15"/>
  <c r="AS89" i="15" s="1"/>
  <c r="AT89" i="15" s="1"/>
  <c r="AM255" i="15"/>
  <c r="AE74" i="15"/>
  <c r="AA232" i="15"/>
  <c r="S52" i="15"/>
  <c r="T52" i="15" s="1"/>
  <c r="O218" i="15"/>
  <c r="Q218" i="15" s="1"/>
  <c r="R218" i="15" s="1"/>
  <c r="AU36" i="15"/>
  <c r="AW36" i="15" s="1"/>
  <c r="AX36" i="15" s="1"/>
  <c r="AQ258" i="15"/>
  <c r="AS258" i="15" s="1"/>
  <c r="AT258" i="15" s="1"/>
  <c r="AI70" i="15"/>
  <c r="AJ70" i="15" s="1"/>
  <c r="AE235" i="15"/>
  <c r="W39" i="15"/>
  <c r="S205" i="15"/>
  <c r="AY31" i="15"/>
  <c r="BA31" i="15" s="1"/>
  <c r="BB31" i="15" s="1"/>
  <c r="AU197" i="15"/>
  <c r="AW197" i="15" s="1"/>
  <c r="AX197" i="15" s="1"/>
  <c r="AM9" i="15"/>
  <c r="AO9" i="15" s="1"/>
  <c r="AP9" i="15" s="1"/>
  <c r="AI175" i="15"/>
  <c r="AK175" i="15" s="1"/>
  <c r="AL175" i="15" s="1"/>
  <c r="AE340" i="15"/>
  <c r="W152" i="15"/>
  <c r="S318" i="15"/>
  <c r="AY136" i="15"/>
  <c r="AU302" i="15"/>
  <c r="AV302" i="15" s="1"/>
  <c r="AM114" i="15"/>
  <c r="AO114" i="15" s="1"/>
  <c r="AP114" i="15" s="1"/>
  <c r="AI272" i="15"/>
  <c r="AK272" i="15" s="1"/>
  <c r="AL272" i="15" s="1"/>
  <c r="AA91" i="15"/>
  <c r="AC91" i="15" s="1"/>
  <c r="AD91" i="15" s="1"/>
  <c r="W249" i="15"/>
  <c r="O61" i="15"/>
  <c r="AY225" i="15"/>
  <c r="AQ45" i="15"/>
  <c r="AM211" i="15"/>
  <c r="AO211" i="15" s="1"/>
  <c r="AP211" i="15" s="1"/>
  <c r="AE14" i="15"/>
  <c r="AG14" i="15" s="1"/>
  <c r="AH14" i="15" s="1"/>
  <c r="AA180" i="15"/>
  <c r="AB180" i="15" s="1"/>
  <c r="W346" i="15"/>
  <c r="Y346" i="15" s="1"/>
  <c r="Z346" i="15" s="1"/>
  <c r="O158" i="15"/>
  <c r="Q158" i="15" s="1"/>
  <c r="R158" i="15" s="1"/>
  <c r="AY322" i="15"/>
  <c r="AQ134" i="15"/>
  <c r="AM300" i="15"/>
  <c r="AE111" i="15"/>
  <c r="AA277" i="15"/>
  <c r="AC277" i="15" s="1"/>
  <c r="AD277" i="15" s="1"/>
  <c r="S89" i="15"/>
  <c r="U89" i="15" s="1"/>
  <c r="V89" i="15" s="1"/>
  <c r="O247" i="15"/>
  <c r="Q247" i="15" s="1"/>
  <c r="R247" i="15" s="1"/>
  <c r="AU73" i="15"/>
  <c r="AV73" i="15" s="1"/>
  <c r="AQ239" i="15"/>
  <c r="AI59" i="15"/>
  <c r="AE216" i="15"/>
  <c r="W36" i="15"/>
  <c r="Y36" i="15" s="1"/>
  <c r="Z36" i="15" s="1"/>
  <c r="S202" i="15"/>
  <c r="U202" i="15" s="1"/>
  <c r="V202" i="15" s="1"/>
  <c r="AY12" i="15"/>
  <c r="AZ12" i="15" s="1"/>
  <c r="AU170" i="15"/>
  <c r="AW170" i="15" s="1"/>
  <c r="AX170" i="15" s="1"/>
  <c r="AQ328" i="15"/>
  <c r="AY59" i="15"/>
  <c r="BA59" i="15" s="1"/>
  <c r="BB59" i="15" s="1"/>
  <c r="AU217" i="15"/>
  <c r="AM37" i="15"/>
  <c r="AO37" i="15" s="1"/>
  <c r="AP37" i="15" s="1"/>
  <c r="AI203" i="15"/>
  <c r="AK203" i="15" s="1"/>
  <c r="AL203" i="15" s="1"/>
  <c r="AA14" i="15"/>
  <c r="AB14" i="15" s="1"/>
  <c r="W180" i="15"/>
  <c r="X180" i="15" s="1"/>
  <c r="S346" i="15"/>
  <c r="T346" i="15" s="1"/>
  <c r="AY156" i="15"/>
  <c r="BA156" i="15" s="1"/>
  <c r="BB156" i="15" s="1"/>
  <c r="AU314" i="15"/>
  <c r="AV314" i="15" s="1"/>
  <c r="AM126" i="15"/>
  <c r="AI292" i="15"/>
  <c r="AK292" i="15" s="1"/>
  <c r="AL292" i="15" s="1"/>
  <c r="AA159" i="15"/>
  <c r="AC159" i="15" s="1"/>
  <c r="AD159" i="15" s="1"/>
  <c r="W325" i="15"/>
  <c r="Y325" i="15" s="1"/>
  <c r="Z325" i="15" s="1"/>
  <c r="O137" i="15"/>
  <c r="P137" i="15" s="1"/>
  <c r="AY301" i="15"/>
  <c r="AZ301" i="15" s="1"/>
  <c r="AQ113" i="15"/>
  <c r="AS113" i="15" s="1"/>
  <c r="AT113" i="15" s="1"/>
  <c r="AM279" i="15"/>
  <c r="AN279" i="15" s="1"/>
  <c r="AE98" i="15"/>
  <c r="AF98" i="15" s="1"/>
  <c r="AA256" i="15"/>
  <c r="AB256" i="15" s="1"/>
  <c r="S76" i="15"/>
  <c r="U76" i="15" s="1"/>
  <c r="V76" i="15" s="1"/>
  <c r="O242" i="15"/>
  <c r="Q242" i="15" s="1"/>
  <c r="R242" i="15" s="1"/>
  <c r="AU60" i="15"/>
  <c r="AW60" i="15" s="1"/>
  <c r="AX60" i="15" s="1"/>
  <c r="AQ218" i="15"/>
  <c r="AS218" i="15" s="1"/>
  <c r="AT218" i="15" s="1"/>
  <c r="AI30" i="15"/>
  <c r="AK30" i="15" s="1"/>
  <c r="AL30" i="15" s="1"/>
  <c r="AE195" i="15"/>
  <c r="AF195" i="15" s="1"/>
  <c r="AA353" i="15"/>
  <c r="S165" i="15"/>
  <c r="U165" i="15" s="1"/>
  <c r="V165" i="15" s="1"/>
  <c r="O331" i="15"/>
  <c r="Q331" i="15" s="1"/>
  <c r="R331" i="15" s="1"/>
  <c r="AU157" i="15"/>
  <c r="AV157" i="15" s="1"/>
  <c r="AQ323" i="15"/>
  <c r="AS323" i="15" s="1"/>
  <c r="AT323" i="15" s="1"/>
  <c r="AI135" i="15"/>
  <c r="AK135" i="15" s="1"/>
  <c r="AL135" i="15" s="1"/>
  <c r="AE300" i="15"/>
  <c r="AG300" i="15" s="1"/>
  <c r="AH300" i="15" s="1"/>
  <c r="W112" i="15"/>
  <c r="X112" i="15" s="1"/>
  <c r="S278" i="15"/>
  <c r="AY96" i="15"/>
  <c r="BA96" i="15" s="1"/>
  <c r="BB96" i="15" s="1"/>
  <c r="AU262" i="15"/>
  <c r="AW262" i="15" s="1"/>
  <c r="AX262" i="15" s="1"/>
  <c r="AM74" i="15"/>
  <c r="AO74" i="15" s="1"/>
  <c r="AP74" i="15" s="1"/>
  <c r="AI232" i="15"/>
  <c r="AK232" i="15" s="1"/>
  <c r="AL232" i="15" s="1"/>
  <c r="AA51" i="15"/>
  <c r="AC51" i="15" s="1"/>
  <c r="AD51" i="15" s="1"/>
  <c r="W209" i="15"/>
  <c r="Y209" i="15" s="1"/>
  <c r="Z209" i="15" s="1"/>
  <c r="O21" i="15"/>
  <c r="Q21" i="15" s="1"/>
  <c r="R21" i="15" s="1"/>
  <c r="AY185" i="15"/>
  <c r="AU351" i="15"/>
  <c r="AW351" i="15" s="1"/>
  <c r="AX351" i="15" s="1"/>
  <c r="AM171" i="15"/>
  <c r="AO171" i="15" s="1"/>
  <c r="AP171" i="15" s="1"/>
  <c r="AI329" i="15"/>
  <c r="AK329" i="15" s="1"/>
  <c r="AL329" i="15" s="1"/>
  <c r="AA140" i="15"/>
  <c r="AC140" i="15" s="1"/>
  <c r="AD140" i="15" s="1"/>
  <c r="W306" i="15"/>
  <c r="Y306" i="15" s="1"/>
  <c r="Z306" i="15" s="1"/>
  <c r="O118" i="15"/>
  <c r="Q118" i="15" s="1"/>
  <c r="R118" i="15" s="1"/>
  <c r="AY282" i="15"/>
  <c r="AZ282" i="15" s="1"/>
  <c r="AQ94" i="15"/>
  <c r="AM260" i="15"/>
  <c r="AO260" i="15" s="1"/>
  <c r="AP260" i="15" s="1"/>
  <c r="AE71" i="15"/>
  <c r="AG71" i="15" s="1"/>
  <c r="AH71" i="15" s="1"/>
  <c r="AA237" i="15"/>
  <c r="AB237" i="15" s="1"/>
  <c r="S49" i="15"/>
  <c r="U49" i="15" s="1"/>
  <c r="V49" i="15" s="1"/>
  <c r="O207" i="15"/>
  <c r="Q207" i="15" s="1"/>
  <c r="R207" i="15" s="1"/>
  <c r="AU33" i="15"/>
  <c r="AW33" i="15" s="1"/>
  <c r="AX33" i="15" s="1"/>
  <c r="AQ199" i="15"/>
  <c r="AR199" i="15" s="1"/>
  <c r="AI19" i="15"/>
  <c r="AE176" i="15"/>
  <c r="AG176" i="15" s="1"/>
  <c r="AH176" i="15" s="1"/>
  <c r="AA342" i="15"/>
  <c r="AC342" i="15" s="1"/>
  <c r="AD342" i="15" s="1"/>
  <c r="S162" i="15"/>
  <c r="U162" i="15" s="1"/>
  <c r="V162" i="15" s="1"/>
  <c r="O320" i="15"/>
  <c r="P320" i="15" s="1"/>
  <c r="AU194" i="15"/>
  <c r="AW194" i="15" s="1"/>
  <c r="AX194" i="15" s="1"/>
  <c r="AQ352" i="15"/>
  <c r="AS352" i="15" s="1"/>
  <c r="AT352" i="15" s="1"/>
  <c r="AI172" i="15"/>
  <c r="AJ172" i="15" s="1"/>
  <c r="AE329" i="15"/>
  <c r="W141" i="15"/>
  <c r="Y141" i="15" s="1"/>
  <c r="Z141" i="15" s="1"/>
  <c r="S307" i="15"/>
  <c r="U307" i="15" s="1"/>
  <c r="V307" i="15" s="1"/>
  <c r="AY117" i="15"/>
  <c r="AZ117" i="15" s="1"/>
  <c r="AU283" i="15"/>
  <c r="AW283" i="15" s="1"/>
  <c r="AX283" i="15" s="1"/>
  <c r="AM95" i="15"/>
  <c r="AN95" i="15" s="1"/>
  <c r="AI261" i="15"/>
  <c r="AK261" i="15" s="1"/>
  <c r="AL261" i="15" s="1"/>
  <c r="AA72" i="15"/>
  <c r="AC72" i="15" s="1"/>
  <c r="AD72" i="15" s="1"/>
  <c r="W238" i="15"/>
  <c r="O58" i="15"/>
  <c r="P58" i="15" s="1"/>
  <c r="AY222" i="15"/>
  <c r="BA222" i="15" s="1"/>
  <c r="BB222" i="15" s="1"/>
  <c r="AQ34" i="15"/>
  <c r="AS34" i="15" s="1"/>
  <c r="AT34" i="15" s="1"/>
  <c r="AM192" i="15"/>
  <c r="AN192" i="15" s="1"/>
  <c r="AE11" i="15"/>
  <c r="AG11" i="15" s="1"/>
  <c r="AH11" i="15" s="1"/>
  <c r="AA169" i="15"/>
  <c r="AC169" i="15" s="1"/>
  <c r="AD169" i="15" s="1"/>
  <c r="S45" i="15"/>
  <c r="T45" i="15" s="1"/>
  <c r="O211" i="15"/>
  <c r="AU37" i="15"/>
  <c r="AW37" i="15" s="1"/>
  <c r="AX37" i="15" s="1"/>
  <c r="AQ203" i="15"/>
  <c r="AS203" i="15" s="1"/>
  <c r="AT203" i="15" s="1"/>
  <c r="AI15" i="15"/>
  <c r="AK15" i="15" s="1"/>
  <c r="AL15" i="15" s="1"/>
  <c r="AE180" i="15"/>
  <c r="AG180" i="15" s="1"/>
  <c r="AH180" i="15" s="1"/>
  <c r="AA346" i="15"/>
  <c r="AB346" i="15" s="1"/>
  <c r="S158" i="15"/>
  <c r="U158" i="15" s="1"/>
  <c r="V158" i="15" s="1"/>
  <c r="O324" i="15"/>
  <c r="Q324" i="15" s="1"/>
  <c r="R324" i="15" s="1"/>
  <c r="AU142" i="15"/>
  <c r="AQ308" i="15"/>
  <c r="AS308" i="15" s="1"/>
  <c r="AT308" i="15" s="1"/>
  <c r="AI112" i="15"/>
  <c r="AK112" i="15" s="1"/>
  <c r="AL112" i="15" s="1"/>
  <c r="AE277" i="15"/>
  <c r="AG277" i="15" s="1"/>
  <c r="AH277" i="15" s="1"/>
  <c r="W89" i="15"/>
  <c r="X89" i="15" s="1"/>
  <c r="S247" i="15"/>
  <c r="U247" i="15" s="1"/>
  <c r="V247" i="15" s="1"/>
  <c r="AY65" i="15"/>
  <c r="BA65" i="15" s="1"/>
  <c r="BB65" i="15" s="1"/>
  <c r="AU231" i="15"/>
  <c r="AV231" i="15" s="1"/>
  <c r="AM51" i="15"/>
  <c r="AI209" i="15"/>
  <c r="AJ209" i="15" s="1"/>
  <c r="AA20" i="15"/>
  <c r="AC20" i="15" s="1"/>
  <c r="AD20" i="15" s="1"/>
  <c r="W186" i="15"/>
  <c r="X186" i="15" s="1"/>
  <c r="S344" i="15"/>
  <c r="U344" i="15" s="1"/>
  <c r="V344" i="15" s="1"/>
  <c r="AY162" i="15"/>
  <c r="BA162" i="15" s="1"/>
  <c r="BB162" i="15" s="1"/>
  <c r="AU320" i="15"/>
  <c r="AW320" i="15" s="1"/>
  <c r="AX320" i="15" s="1"/>
  <c r="AM140" i="15"/>
  <c r="AO140" i="15" s="1"/>
  <c r="AP140" i="15" s="1"/>
  <c r="AI298" i="15"/>
  <c r="AA117" i="15"/>
  <c r="AC117" i="15" s="1"/>
  <c r="AD117" i="15" s="1"/>
  <c r="W283" i="15"/>
  <c r="Y283" i="15" s="1"/>
  <c r="Z283" i="15" s="1"/>
  <c r="O87" i="15"/>
  <c r="Q87" i="15" s="1"/>
  <c r="R87" i="15" s="1"/>
  <c r="AY203" i="15"/>
  <c r="AZ203" i="15" s="1"/>
  <c r="AQ15" i="15"/>
  <c r="AS15" i="15" s="1"/>
  <c r="AT15" i="15" s="1"/>
  <c r="AM181" i="15"/>
  <c r="AO181" i="15" s="1"/>
  <c r="AP181" i="15" s="1"/>
  <c r="AI347" i="15"/>
  <c r="AJ347" i="15" s="1"/>
  <c r="AA158" i="15"/>
  <c r="W324" i="15"/>
  <c r="Y324" i="15" s="1"/>
  <c r="Z324" i="15" s="1"/>
  <c r="O136" i="15"/>
  <c r="P136" i="15" s="1"/>
  <c r="AY300" i="15"/>
  <c r="BA300" i="15" s="1"/>
  <c r="BB300" i="15" s="1"/>
  <c r="AQ104" i="15"/>
  <c r="AS104" i="15" s="1"/>
  <c r="AT104" i="15" s="1"/>
  <c r="AM270" i="15"/>
  <c r="AN270" i="15" s="1"/>
  <c r="AE81" i="15"/>
  <c r="AG81" i="15" s="1"/>
  <c r="AH81" i="15" s="1"/>
  <c r="AA239" i="15"/>
  <c r="AC239" i="15" s="1"/>
  <c r="AD239" i="15" s="1"/>
  <c r="S59" i="15"/>
  <c r="O217" i="15"/>
  <c r="Q217" i="15" s="1"/>
  <c r="R217" i="15" s="1"/>
  <c r="AU35" i="15"/>
  <c r="AW35" i="15" s="1"/>
  <c r="AX35" i="15" s="1"/>
  <c r="AQ193" i="15"/>
  <c r="AS193" i="15" s="1"/>
  <c r="AT193" i="15" s="1"/>
  <c r="AI13" i="15"/>
  <c r="AK13" i="15" s="1"/>
  <c r="AL13" i="15" s="1"/>
  <c r="AE178" i="15"/>
  <c r="AA336" i="15"/>
  <c r="AC336" i="15" s="1"/>
  <c r="AD336" i="15" s="1"/>
  <c r="S156" i="15"/>
  <c r="T156" i="15" s="1"/>
  <c r="O322" i="15"/>
  <c r="AU140" i="15"/>
  <c r="AW140" i="15" s="1"/>
  <c r="AX140" i="15" s="1"/>
  <c r="AQ298" i="15"/>
  <c r="AS298" i="15" s="1"/>
  <c r="AT298" i="15" s="1"/>
  <c r="AI110" i="15"/>
  <c r="AK110" i="15" s="1"/>
  <c r="AL110" i="15" s="1"/>
  <c r="AE275" i="15"/>
  <c r="AG275" i="15" s="1"/>
  <c r="AH275" i="15" s="1"/>
  <c r="W79" i="15"/>
  <c r="Y79" i="15" s="1"/>
  <c r="Z79" i="15" s="1"/>
  <c r="S245" i="15"/>
  <c r="U245" i="15" s="1"/>
  <c r="V245" i="15" s="1"/>
  <c r="AY71" i="15"/>
  <c r="AZ71" i="15" s="1"/>
  <c r="AU237" i="15"/>
  <c r="AM49" i="15"/>
  <c r="AO49" i="15" s="1"/>
  <c r="AP49" i="15" s="1"/>
  <c r="AI215" i="15"/>
  <c r="AJ215" i="15" s="1"/>
  <c r="AA34" i="15"/>
  <c r="AC34" i="15" s="1"/>
  <c r="AD34" i="15" s="1"/>
  <c r="W192" i="15"/>
  <c r="Y192" i="15" s="1"/>
  <c r="Z192" i="15" s="1"/>
  <c r="O12" i="15"/>
  <c r="Q12" i="15" s="1"/>
  <c r="R12" i="15" s="1"/>
  <c r="AY176" i="15"/>
  <c r="BA176" i="15" s="1"/>
  <c r="BB176" i="15" s="1"/>
  <c r="AU342" i="15"/>
  <c r="AV342" i="15" s="1"/>
  <c r="AM154" i="15"/>
  <c r="AI312" i="15"/>
  <c r="AJ312" i="15" s="1"/>
  <c r="AA131" i="15"/>
  <c r="W289" i="15"/>
  <c r="Y289" i="15" s="1"/>
  <c r="Z289" i="15" s="1"/>
  <c r="O101" i="15"/>
  <c r="Q101" i="15" s="1"/>
  <c r="R101" i="15" s="1"/>
  <c r="AY265" i="15"/>
  <c r="AZ265" i="15" s="1"/>
  <c r="AQ85" i="15"/>
  <c r="AS85" i="15" s="1"/>
  <c r="AT85" i="15" s="1"/>
  <c r="AM251" i="15"/>
  <c r="AO251" i="15" s="1"/>
  <c r="AP251" i="15" s="1"/>
  <c r="AE54" i="15"/>
  <c r="AA220" i="15"/>
  <c r="AC220" i="15" s="1"/>
  <c r="AD220" i="15" s="1"/>
  <c r="S32" i="15"/>
  <c r="U32" i="15" s="1"/>
  <c r="V32" i="15" s="1"/>
  <c r="O198" i="15"/>
  <c r="Q198" i="15" s="1"/>
  <c r="R198" i="15" s="1"/>
  <c r="AU8" i="15"/>
  <c r="AW8" i="15" s="1"/>
  <c r="AX8" i="15" s="1"/>
  <c r="AQ174" i="15"/>
  <c r="AR174" i="15" s="1"/>
  <c r="AM340" i="15"/>
  <c r="AO340" i="15" s="1"/>
  <c r="AP340" i="15" s="1"/>
  <c r="AE151" i="15"/>
  <c r="AF151" i="15" s="1"/>
  <c r="AA317" i="15"/>
  <c r="S129" i="15"/>
  <c r="U129" i="15" s="1"/>
  <c r="V129" i="15" s="1"/>
  <c r="O287" i="15"/>
  <c r="Q287" i="15" s="1"/>
  <c r="R287" i="15" s="1"/>
  <c r="AU49" i="15"/>
  <c r="AV49" i="15" s="1"/>
  <c r="AQ215" i="15"/>
  <c r="AR215" i="15" s="1"/>
  <c r="AI35" i="15"/>
  <c r="AJ35" i="15" s="1"/>
  <c r="AE192" i="15"/>
  <c r="AG192" i="15" s="1"/>
  <c r="AH192" i="15" s="1"/>
  <c r="W12" i="15"/>
  <c r="X12" i="15" s="1"/>
  <c r="S178" i="15"/>
  <c r="O336" i="15"/>
  <c r="P336" i="15" s="1"/>
  <c r="AU146" i="15"/>
  <c r="AW146" i="15" s="1"/>
  <c r="AX146" i="15" s="1"/>
  <c r="AQ304" i="15"/>
  <c r="AS304" i="15" s="1"/>
  <c r="AT304" i="15" s="1"/>
  <c r="AI124" i="15"/>
  <c r="AK124" i="15" s="1"/>
  <c r="AL124" i="15" s="1"/>
  <c r="AE281" i="15"/>
  <c r="AF281" i="15" s="1"/>
  <c r="W93" i="15"/>
  <c r="Y93" i="15" s="1"/>
  <c r="Z93" i="15" s="1"/>
  <c r="S259" i="15"/>
  <c r="T259" i="15" s="1"/>
  <c r="AY69" i="15"/>
  <c r="AU235" i="15"/>
  <c r="AW235" i="15" s="1"/>
  <c r="AX235" i="15" s="1"/>
  <c r="AM47" i="15"/>
  <c r="AO47" i="15" s="1"/>
  <c r="AP47" i="15" s="1"/>
  <c r="AI213" i="15"/>
  <c r="AK213" i="15" s="1"/>
  <c r="AL213" i="15" s="1"/>
  <c r="AA24" i="15"/>
  <c r="AB24" i="15" s="1"/>
  <c r="W190" i="15"/>
  <c r="Y190" i="15" s="1"/>
  <c r="Z190" i="15" s="1"/>
  <c r="O10" i="15"/>
  <c r="Q10" i="15" s="1"/>
  <c r="R10" i="15" s="1"/>
  <c r="AY174" i="15"/>
  <c r="AZ174" i="15" s="1"/>
  <c r="AU340" i="15"/>
  <c r="AM144" i="15"/>
  <c r="AO144" i="15" s="1"/>
  <c r="AP144" i="15" s="1"/>
  <c r="AI310" i="15"/>
  <c r="AK310" i="15" s="1"/>
  <c r="AL310" i="15" s="1"/>
  <c r="AA121" i="15"/>
  <c r="AC121" i="15" s="1"/>
  <c r="AD121" i="15" s="1"/>
  <c r="W279" i="15"/>
  <c r="Y279" i="15" s="1"/>
  <c r="Z279" i="15" s="1"/>
  <c r="O99" i="15"/>
  <c r="Q99" i="15" s="1"/>
  <c r="R99" i="15" s="1"/>
  <c r="AY271" i="15"/>
  <c r="BA271" i="15" s="1"/>
  <c r="BB271" i="15" s="1"/>
  <c r="AQ91" i="15"/>
  <c r="AR91" i="15" s="1"/>
  <c r="AM249" i="15"/>
  <c r="AO249" i="15" s="1"/>
  <c r="AP249" i="15" s="1"/>
  <c r="AE68" i="15"/>
  <c r="AF68" i="15" s="1"/>
  <c r="AA234" i="15"/>
  <c r="AB234" i="15" s="1"/>
  <c r="S46" i="15"/>
  <c r="U46" i="15" s="1"/>
  <c r="V46" i="15" s="1"/>
  <c r="O212" i="15"/>
  <c r="P212" i="15" s="1"/>
  <c r="AU30" i="15"/>
  <c r="AW30" i="15" s="1"/>
  <c r="AX30" i="15" s="1"/>
  <c r="AQ196" i="15"/>
  <c r="AS196" i="15" s="1"/>
  <c r="AT196" i="15" s="1"/>
  <c r="AM354" i="15"/>
  <c r="AN354" i="15" s="1"/>
  <c r="AE165" i="15"/>
  <c r="AA331" i="15"/>
  <c r="AB331" i="15" s="1"/>
  <c r="S199" i="15"/>
  <c r="U199" i="15" s="1"/>
  <c r="V199" i="15" s="1"/>
  <c r="AY17" i="15"/>
  <c r="AZ17" i="15" s="1"/>
  <c r="AU183" i="15"/>
  <c r="AW183" i="15" s="1"/>
  <c r="AX183" i="15" s="1"/>
  <c r="AQ349" i="15"/>
  <c r="AR349" i="15" s="1"/>
  <c r="AI161" i="15"/>
  <c r="AK161" i="15" s="1"/>
  <c r="AL161" i="15" s="1"/>
  <c r="AE318" i="15"/>
  <c r="AF318" i="15" s="1"/>
  <c r="W138" i="15"/>
  <c r="S296" i="15"/>
  <c r="U296" i="15" s="1"/>
  <c r="V296" i="15" s="1"/>
  <c r="AY114" i="15"/>
  <c r="BA114" i="15" s="1"/>
  <c r="BB114" i="15" s="1"/>
  <c r="AU272" i="15"/>
  <c r="AW272" i="15" s="1"/>
  <c r="AX272" i="15" s="1"/>
  <c r="AM92" i="15"/>
  <c r="AN92" i="15" s="1"/>
  <c r="AI250" i="15"/>
  <c r="AJ250" i="15" s="1"/>
  <c r="AA69" i="15"/>
  <c r="AC69" i="15" s="1"/>
  <c r="AD69" i="15" s="1"/>
  <c r="W235" i="15"/>
  <c r="Y235" i="15" s="1"/>
  <c r="Z235" i="15" s="1"/>
  <c r="O39" i="15"/>
  <c r="AY219" i="15"/>
  <c r="BA219" i="15" s="1"/>
  <c r="BB219" i="15" s="1"/>
  <c r="AQ31" i="15"/>
  <c r="AS31" i="15" s="1"/>
  <c r="AT31" i="15" s="1"/>
  <c r="AM197" i="15"/>
  <c r="AO197" i="15" s="1"/>
  <c r="AP197" i="15" s="1"/>
  <c r="AE8" i="15"/>
  <c r="AF8" i="15" s="1"/>
  <c r="AA174" i="15"/>
  <c r="AC174" i="15" s="1"/>
  <c r="AD174" i="15" s="1"/>
  <c r="W340" i="15"/>
  <c r="Y340" i="15" s="1"/>
  <c r="Z340" i="15" s="1"/>
  <c r="O152" i="15"/>
  <c r="P152" i="15" s="1"/>
  <c r="AY316" i="15"/>
  <c r="AQ120" i="15"/>
  <c r="AR120" i="15" s="1"/>
  <c r="AM286" i="15"/>
  <c r="AO286" i="15" s="1"/>
  <c r="AP286" i="15" s="1"/>
  <c r="AE97" i="15"/>
  <c r="AF97" i="15" s="1"/>
  <c r="AA255" i="15"/>
  <c r="AB255" i="15" s="1"/>
  <c r="S75" i="15"/>
  <c r="T75" i="15" s="1"/>
  <c r="O233" i="15"/>
  <c r="Q233" i="15" s="1"/>
  <c r="R233" i="15" s="1"/>
  <c r="AU51" i="15"/>
  <c r="AW51" i="15" s="1"/>
  <c r="AX51" i="15" s="1"/>
  <c r="AQ209" i="15"/>
  <c r="AR209" i="15" s="1"/>
  <c r="AI29" i="15"/>
  <c r="AJ29" i="15" s="1"/>
  <c r="AE194" i="15"/>
  <c r="AA352" i="15"/>
  <c r="AC352" i="15" s="1"/>
  <c r="AD352" i="15" s="1"/>
  <c r="S172" i="15"/>
  <c r="T172" i="15" s="1"/>
  <c r="O338" i="15"/>
  <c r="P338" i="15" s="1"/>
  <c r="AU156" i="15"/>
  <c r="AW156" i="15" s="1"/>
  <c r="AX156" i="15" s="1"/>
  <c r="AQ314" i="15"/>
  <c r="AR314" i="15" s="1"/>
  <c r="AI126" i="15"/>
  <c r="AE291" i="15"/>
  <c r="AG291" i="15" s="1"/>
  <c r="AH291" i="15" s="1"/>
  <c r="W159" i="15"/>
  <c r="Y159" i="15" s="1"/>
  <c r="Z159" i="15" s="1"/>
  <c r="S325" i="15"/>
  <c r="U325" i="15" s="1"/>
  <c r="V325" i="15" s="1"/>
  <c r="AY151" i="15"/>
  <c r="AZ151" i="15" s="1"/>
  <c r="AU317" i="15"/>
  <c r="AM129" i="15"/>
  <c r="AO129" i="15" s="1"/>
  <c r="AP129" i="15" s="1"/>
  <c r="AI295" i="15"/>
  <c r="AK295" i="15" s="1"/>
  <c r="AL295" i="15" s="1"/>
  <c r="AA114" i="15"/>
  <c r="W272" i="15"/>
  <c r="X272" i="15" s="1"/>
  <c r="O92" i="15"/>
  <c r="Q92" i="15" s="1"/>
  <c r="R92" i="15" s="1"/>
  <c r="AY256" i="15"/>
  <c r="BA256" i="15" s="1"/>
  <c r="BB256" i="15" s="1"/>
  <c r="AQ76" i="15"/>
  <c r="AS76" i="15" s="1"/>
  <c r="AT76" i="15" s="1"/>
  <c r="AM234" i="15"/>
  <c r="AE45" i="15"/>
  <c r="AG45" i="15" s="1"/>
  <c r="AH45" i="15" s="1"/>
  <c r="AA211" i="15"/>
  <c r="AB211" i="15" s="1"/>
  <c r="S15" i="15"/>
  <c r="O181" i="15"/>
  <c r="Q181" i="15" s="1"/>
  <c r="R181" i="15" s="1"/>
  <c r="AY345" i="15"/>
  <c r="BA345" i="15" s="1"/>
  <c r="BB345" i="15" s="1"/>
  <c r="AQ165" i="15"/>
  <c r="AR165" i="15" s="1"/>
  <c r="AM331" i="15"/>
  <c r="AO331" i="15" s="1"/>
  <c r="AP331" i="15" s="1"/>
  <c r="AE134" i="15"/>
  <c r="AA300" i="15"/>
  <c r="AC300" i="15" s="1"/>
  <c r="AD300" i="15" s="1"/>
  <c r="S112" i="15"/>
  <c r="U112" i="15" s="1"/>
  <c r="V112" i="15" s="1"/>
  <c r="O278" i="15"/>
  <c r="AU88" i="15"/>
  <c r="AW88" i="15" s="1"/>
  <c r="AX88" i="15" s="1"/>
  <c r="AQ254" i="15"/>
  <c r="AS254" i="15" s="1"/>
  <c r="AT254" i="15" s="1"/>
  <c r="AI130" i="15"/>
  <c r="AK130" i="15" s="1"/>
  <c r="AL130" i="15" s="1"/>
  <c r="AE295" i="15"/>
  <c r="AF295" i="15" s="1"/>
  <c r="W115" i="15"/>
  <c r="S273" i="15"/>
  <c r="U273" i="15" s="1"/>
  <c r="V273" i="15" s="1"/>
  <c r="AY99" i="15"/>
  <c r="AZ99" i="15" s="1"/>
  <c r="AU257" i="15"/>
  <c r="AM77" i="15"/>
  <c r="AN77" i="15" s="1"/>
  <c r="AI243" i="15"/>
  <c r="AK243" i="15" s="1"/>
  <c r="AL243" i="15" s="1"/>
  <c r="AA54" i="15"/>
  <c r="AC54" i="15" s="1"/>
  <c r="AD54" i="15" s="1"/>
  <c r="W220" i="15"/>
  <c r="X220" i="15" s="1"/>
  <c r="O32" i="15"/>
  <c r="AY196" i="15"/>
  <c r="BA196" i="15" s="1"/>
  <c r="BB196" i="15" s="1"/>
  <c r="AU354" i="15"/>
  <c r="AW354" i="15" s="1"/>
  <c r="AX354" i="15" s="1"/>
  <c r="AM166" i="15"/>
  <c r="AI332" i="15"/>
  <c r="AK332" i="15" s="1"/>
  <c r="AL332" i="15" s="1"/>
  <c r="AA199" i="15"/>
  <c r="AB199" i="15" s="1"/>
  <c r="S19" i="15"/>
  <c r="U19" i="15" s="1"/>
  <c r="V19" i="15" s="1"/>
  <c r="O177" i="15"/>
  <c r="Q177" i="15" s="1"/>
  <c r="R177" i="15" s="1"/>
  <c r="AY341" i="15"/>
  <c r="AQ153" i="15"/>
  <c r="AS153" i="15" s="1"/>
  <c r="AT153" i="15" s="1"/>
  <c r="AM319" i="15"/>
  <c r="AN319" i="15" s="1"/>
  <c r="AE138" i="15"/>
  <c r="AA296" i="15"/>
  <c r="AB296" i="15" s="1"/>
  <c r="S116" i="15"/>
  <c r="U116" i="15" s="1"/>
  <c r="V116" i="15" s="1"/>
  <c r="O282" i="15"/>
  <c r="Q282" i="15" s="1"/>
  <c r="R282" i="15" s="1"/>
  <c r="AU100" i="15"/>
  <c r="AV100" i="15" s="1"/>
  <c r="AQ322" i="15"/>
  <c r="AI134" i="15"/>
  <c r="AK134" i="15" s="1"/>
  <c r="AL134" i="15" s="1"/>
  <c r="AE299" i="15"/>
  <c r="AG299" i="15" s="1"/>
  <c r="AH299" i="15" s="1"/>
  <c r="W103" i="15"/>
  <c r="S269" i="15"/>
  <c r="T269" i="15" s="1"/>
  <c r="AY95" i="15"/>
  <c r="AZ95" i="15" s="1"/>
  <c r="AU261" i="15"/>
  <c r="AW261" i="15" s="1"/>
  <c r="AX261" i="15" s="1"/>
  <c r="AM73" i="15"/>
  <c r="AO73" i="15" s="1"/>
  <c r="AP73" i="15" s="1"/>
  <c r="AI239" i="15"/>
  <c r="AJ239" i="15" s="1"/>
  <c r="AA58" i="15"/>
  <c r="AC58" i="15" s="1"/>
  <c r="AD58" i="15" s="1"/>
  <c r="W216" i="15"/>
  <c r="X216" i="15" s="1"/>
  <c r="O36" i="15"/>
  <c r="AY200" i="15"/>
  <c r="BA200" i="15" s="1"/>
  <c r="BB200" i="15" s="1"/>
  <c r="AQ20" i="15"/>
  <c r="AM178" i="15"/>
  <c r="AO178" i="15" s="1"/>
  <c r="AP178" i="15" s="1"/>
  <c r="AI336" i="15"/>
  <c r="AJ336" i="15" s="1"/>
  <c r="AA155" i="15"/>
  <c r="AC155" i="15" s="1"/>
  <c r="AD155" i="15" s="1"/>
  <c r="AY123" i="15"/>
  <c r="BA123" i="15" s="1"/>
  <c r="BB123" i="15" s="1"/>
  <c r="AU281" i="15"/>
  <c r="AW281" i="15" s="1"/>
  <c r="AX281" i="15" s="1"/>
  <c r="AM101" i="15"/>
  <c r="AI267" i="15"/>
  <c r="AJ267" i="15" s="1"/>
  <c r="AA78" i="15"/>
  <c r="AB78" i="15" s="1"/>
  <c r="W244" i="15"/>
  <c r="Y244" i="15" s="1"/>
  <c r="Z244" i="15" s="1"/>
  <c r="O56" i="15"/>
  <c r="P56" i="15" s="1"/>
  <c r="AY220" i="15"/>
  <c r="AQ24" i="15"/>
  <c r="AS24" i="15" s="1"/>
  <c r="AT24" i="15" s="1"/>
  <c r="AM190" i="15"/>
  <c r="AO190" i="15" s="1"/>
  <c r="AP190" i="15" s="1"/>
  <c r="AE65" i="15"/>
  <c r="AA223" i="15"/>
  <c r="AB223" i="15" s="1"/>
  <c r="S43" i="15"/>
  <c r="T43" i="15" s="1"/>
  <c r="O201" i="15"/>
  <c r="Q201" i="15" s="1"/>
  <c r="R201" i="15" s="1"/>
  <c r="AU19" i="15"/>
  <c r="AV19" i="15" s="1"/>
  <c r="AQ177" i="15"/>
  <c r="AM343" i="15"/>
  <c r="AO343" i="15" s="1"/>
  <c r="AP343" i="15" s="1"/>
  <c r="AE162" i="15"/>
  <c r="AG162" i="15" s="1"/>
  <c r="AH162" i="15" s="1"/>
  <c r="AA320" i="15"/>
  <c r="S140" i="15"/>
  <c r="T140" i="15" s="1"/>
  <c r="O306" i="15"/>
  <c r="Q306" i="15" s="1"/>
  <c r="R306" i="15" s="1"/>
  <c r="AU124" i="15"/>
  <c r="AW124" i="15" s="1"/>
  <c r="AX124" i="15" s="1"/>
  <c r="AQ282" i="15"/>
  <c r="AS282" i="15" s="1"/>
  <c r="AT282" i="15" s="1"/>
  <c r="AI94" i="15"/>
  <c r="AE259" i="15"/>
  <c r="AG259" i="15" s="1"/>
  <c r="AH259" i="15" s="1"/>
  <c r="W63" i="15"/>
  <c r="Y63" i="15" s="1"/>
  <c r="Z63" i="15" s="1"/>
  <c r="S229" i="15"/>
  <c r="AY55" i="15"/>
  <c r="AZ55" i="15" s="1"/>
  <c r="AU221" i="15"/>
  <c r="AV221" i="15" s="1"/>
  <c r="AM33" i="15"/>
  <c r="AO33" i="15" s="1"/>
  <c r="AP33" i="15" s="1"/>
  <c r="AI199" i="15"/>
  <c r="AK199" i="15" s="1"/>
  <c r="AL199" i="15" s="1"/>
  <c r="AA18" i="15"/>
  <c r="W176" i="15"/>
  <c r="Y176" i="15" s="1"/>
  <c r="Z176" i="15" s="1"/>
  <c r="S342" i="15"/>
  <c r="U342" i="15" s="1"/>
  <c r="V342" i="15" s="1"/>
  <c r="AY160" i="15"/>
  <c r="AU326" i="15"/>
  <c r="AW326" i="15" s="1"/>
  <c r="AX326" i="15" s="1"/>
  <c r="AM138" i="15"/>
  <c r="AN138" i="15" s="1"/>
  <c r="AI296" i="15"/>
  <c r="AK296" i="15" s="1"/>
  <c r="AL296" i="15" s="1"/>
  <c r="AA115" i="15"/>
  <c r="AC115" i="15" s="1"/>
  <c r="AD115" i="15" s="1"/>
  <c r="W273" i="15"/>
  <c r="O85" i="15"/>
  <c r="Q85" i="15" s="1"/>
  <c r="R85" i="15" s="1"/>
  <c r="AY249" i="15"/>
  <c r="BA249" i="15" s="1"/>
  <c r="BB249" i="15" s="1"/>
  <c r="AQ69" i="15"/>
  <c r="AM235" i="15"/>
  <c r="AO235" i="15" s="1"/>
  <c r="AP235" i="15" s="1"/>
  <c r="AE38" i="15"/>
  <c r="AG38" i="15" s="1"/>
  <c r="AH38" i="15" s="1"/>
  <c r="AA204" i="15"/>
  <c r="AC204" i="15" s="1"/>
  <c r="AD204" i="15" s="1"/>
  <c r="S16" i="15"/>
  <c r="U16" i="15" s="1"/>
  <c r="V16" i="15" s="1"/>
  <c r="O182" i="15"/>
  <c r="Q182" i="15" s="1"/>
  <c r="R182" i="15" s="1"/>
  <c r="AY346" i="15"/>
  <c r="BA346" i="15" s="1"/>
  <c r="BB346" i="15" s="1"/>
  <c r="AQ158" i="15"/>
  <c r="AS158" i="15" s="1"/>
  <c r="AT158" i="15" s="1"/>
  <c r="AM324" i="15"/>
  <c r="AE135" i="15"/>
  <c r="AG135" i="15" s="1"/>
  <c r="AH135" i="15" s="1"/>
  <c r="AA301" i="15"/>
  <c r="AC301" i="15" s="1"/>
  <c r="AD301" i="15" s="1"/>
  <c r="S113" i="15"/>
  <c r="U113" i="15" s="1"/>
  <c r="V113" i="15" s="1"/>
  <c r="O271" i="15"/>
  <c r="Q271" i="15" s="1"/>
  <c r="R271" i="15" s="1"/>
  <c r="AU97" i="15"/>
  <c r="AW97" i="15" s="1"/>
  <c r="AX97" i="15" s="1"/>
  <c r="AQ263" i="15"/>
  <c r="AS263" i="15" s="1"/>
  <c r="AT263" i="15" s="1"/>
  <c r="AI83" i="15"/>
  <c r="AK83" i="15" s="1"/>
  <c r="AL83" i="15" s="1"/>
  <c r="AE240" i="15"/>
  <c r="W60" i="15"/>
  <c r="Y60" i="15" s="1"/>
  <c r="Z60" i="15" s="1"/>
  <c r="S226" i="15"/>
  <c r="T226" i="15" s="1"/>
  <c r="AY36" i="15"/>
  <c r="BA36" i="15" s="1"/>
  <c r="BB36" i="15" s="1"/>
  <c r="AU258" i="15"/>
  <c r="AW258" i="15" s="1"/>
  <c r="AX258" i="15" s="1"/>
  <c r="AM70" i="15"/>
  <c r="AO70" i="15" s="1"/>
  <c r="AP70" i="15" s="1"/>
  <c r="AI236" i="15"/>
  <c r="AK236" i="15" s="1"/>
  <c r="AL236" i="15" s="1"/>
  <c r="AA39" i="15"/>
  <c r="AC39" i="15" s="1"/>
  <c r="AD39" i="15" s="1"/>
  <c r="W205" i="15"/>
  <c r="O17" i="15"/>
  <c r="P17" i="15" s="1"/>
  <c r="AY181" i="15"/>
  <c r="BA181" i="15" s="1"/>
  <c r="BB181" i="15" s="1"/>
  <c r="AU347" i="15"/>
  <c r="AW347" i="15" s="1"/>
  <c r="AX347" i="15" s="1"/>
  <c r="AM159" i="15"/>
  <c r="AO159" i="15" s="1"/>
  <c r="AP159" i="15" s="1"/>
  <c r="AI325" i="15"/>
  <c r="AJ325" i="15" s="1"/>
  <c r="AA136" i="15"/>
  <c r="AC136" i="15" s="1"/>
  <c r="AD136" i="15" s="1"/>
  <c r="W302" i="15"/>
  <c r="Y302" i="15" s="1"/>
  <c r="Z302" i="15" s="1"/>
  <c r="O122" i="15"/>
  <c r="AY286" i="15"/>
  <c r="AZ286" i="15" s="1"/>
  <c r="AQ98" i="15"/>
  <c r="AR98" i="15" s="1"/>
  <c r="AM256" i="15"/>
  <c r="AO256" i="15" s="1"/>
  <c r="AP256" i="15" s="1"/>
  <c r="AE75" i="15"/>
  <c r="AG75" i="15" s="1"/>
  <c r="AH75" i="15" s="1"/>
  <c r="AA233" i="15"/>
  <c r="S109" i="15"/>
  <c r="U109" i="15" s="1"/>
  <c r="V109" i="15" s="1"/>
  <c r="O275" i="15"/>
  <c r="Q275" i="15" s="1"/>
  <c r="R275" i="15" s="1"/>
  <c r="AU101" i="15"/>
  <c r="AW101" i="15" s="1"/>
  <c r="AX101" i="15" s="1"/>
  <c r="AQ267" i="15"/>
  <c r="AI79" i="15"/>
  <c r="AE244" i="15"/>
  <c r="AF244" i="15" s="1"/>
  <c r="W56" i="15"/>
  <c r="Y56" i="15" s="1"/>
  <c r="Z56" i="15" s="1"/>
  <c r="S222" i="15"/>
  <c r="AY40" i="15"/>
  <c r="BA40" i="15" s="1"/>
  <c r="BB40" i="15" s="1"/>
  <c r="AU206" i="15"/>
  <c r="AW206" i="15" s="1"/>
  <c r="AX206" i="15" s="1"/>
  <c r="AM18" i="15"/>
  <c r="AI176" i="15"/>
  <c r="AE341" i="15"/>
  <c r="AG341" i="15" s="1"/>
  <c r="AH341" i="15" s="1"/>
  <c r="W153" i="15"/>
  <c r="Y153" i="15" s="1"/>
  <c r="Z153" i="15" s="1"/>
  <c r="S311" i="15"/>
  <c r="U311" i="15" s="1"/>
  <c r="V311" i="15" s="1"/>
  <c r="AY129" i="15"/>
  <c r="AU295" i="15"/>
  <c r="AW295" i="15" s="1"/>
  <c r="AX295" i="15" s="1"/>
  <c r="AM115" i="15"/>
  <c r="AO115" i="15" s="1"/>
  <c r="AP115" i="15" s="1"/>
  <c r="AI273" i="15"/>
  <c r="AA84" i="15"/>
  <c r="W250" i="15"/>
  <c r="Y250" i="15" s="1"/>
  <c r="Z250" i="15" s="1"/>
  <c r="O62" i="15"/>
  <c r="P62" i="15" s="1"/>
  <c r="AY226" i="15"/>
  <c r="BA226" i="15" s="1"/>
  <c r="BB226" i="15" s="1"/>
  <c r="AQ38" i="15"/>
  <c r="AM204" i="15"/>
  <c r="AO204" i="15" s="1"/>
  <c r="AP204" i="15" s="1"/>
  <c r="AE15" i="15"/>
  <c r="AG15" i="15" s="1"/>
  <c r="AH15" i="15" s="1"/>
  <c r="AA181" i="15"/>
  <c r="W347" i="15"/>
  <c r="O151" i="15"/>
  <c r="AY267" i="15"/>
  <c r="AZ267" i="15" s="1"/>
  <c r="AQ79" i="15"/>
  <c r="AS79" i="15" s="1"/>
  <c r="AT79" i="15" s="1"/>
  <c r="AM245" i="15"/>
  <c r="AE56" i="15"/>
  <c r="AG56" i="15" s="1"/>
  <c r="AH56" i="15" s="1"/>
  <c r="AA222" i="15"/>
  <c r="AB222" i="15" s="1"/>
  <c r="S42" i="15"/>
  <c r="O200" i="15"/>
  <c r="Q200" i="15" s="1"/>
  <c r="R200" i="15" s="1"/>
  <c r="AU10" i="15"/>
  <c r="AV10" i="15" s="1"/>
  <c r="AQ168" i="15"/>
  <c r="AS168" i="15" s="1"/>
  <c r="AT168" i="15" s="1"/>
  <c r="AM334" i="15"/>
  <c r="AO334" i="15" s="1"/>
  <c r="AP334" i="15" s="1"/>
  <c r="AE145" i="15"/>
  <c r="AA303" i="15"/>
  <c r="AC303" i="15" s="1"/>
  <c r="AD303" i="15" s="1"/>
  <c r="S123" i="15"/>
  <c r="U123" i="15" s="1"/>
  <c r="V123" i="15" s="1"/>
  <c r="O281" i="15"/>
  <c r="AU99" i="15"/>
  <c r="AW99" i="15" s="1"/>
  <c r="AX99" i="15" s="1"/>
  <c r="AQ257" i="15"/>
  <c r="AS257" i="15" s="1"/>
  <c r="AT257" i="15" s="1"/>
  <c r="AI77" i="15"/>
  <c r="AK77" i="15" s="1"/>
  <c r="AL77" i="15" s="1"/>
  <c r="AE242" i="15"/>
  <c r="AG242" i="15" s="1"/>
  <c r="AH242" i="15" s="1"/>
  <c r="W54" i="15"/>
  <c r="S220" i="15"/>
  <c r="U220" i="15" s="1"/>
  <c r="V220" i="15" s="1"/>
  <c r="AY38" i="15"/>
  <c r="BA38" i="15" s="1"/>
  <c r="BB38" i="15" s="1"/>
  <c r="AU204" i="15"/>
  <c r="AM8" i="15"/>
  <c r="AI174" i="15"/>
  <c r="AK174" i="15" s="1"/>
  <c r="AL174" i="15" s="1"/>
  <c r="AE339" i="15"/>
  <c r="AG339" i="15" s="1"/>
  <c r="AH339" i="15" s="1"/>
  <c r="W143" i="15"/>
  <c r="Y143" i="15" s="1"/>
  <c r="Z143" i="15" s="1"/>
  <c r="S309" i="15"/>
  <c r="AY135" i="15"/>
  <c r="BA135" i="15" s="1"/>
  <c r="BB135" i="15" s="1"/>
  <c r="AU301" i="15"/>
  <c r="AW301" i="15" s="1"/>
  <c r="AX301" i="15" s="1"/>
  <c r="AM113" i="15"/>
  <c r="AI279" i="15"/>
  <c r="AA98" i="15"/>
  <c r="AB98" i="15" s="1"/>
  <c r="W256" i="15"/>
  <c r="Y256" i="15" s="1"/>
  <c r="Z256" i="15" s="1"/>
  <c r="O76" i="15"/>
  <c r="Q76" i="15" s="1"/>
  <c r="R76" i="15" s="1"/>
  <c r="AY240" i="15"/>
  <c r="AZ240" i="15" s="1"/>
  <c r="AQ60" i="15"/>
  <c r="AS60" i="15" s="1"/>
  <c r="AT60" i="15" s="1"/>
  <c r="AM218" i="15"/>
  <c r="AN218" i="15" s="1"/>
  <c r="AE29" i="15"/>
  <c r="AA195" i="15"/>
  <c r="W353" i="15"/>
  <c r="X353" i="15" s="1"/>
  <c r="O165" i="15"/>
  <c r="Q165" i="15" s="1"/>
  <c r="R165" i="15" s="1"/>
  <c r="AY329" i="15"/>
  <c r="BA329" i="15" s="1"/>
  <c r="BB329" i="15" s="1"/>
  <c r="AQ149" i="15"/>
  <c r="AM315" i="15"/>
  <c r="AO315" i="15" s="1"/>
  <c r="AP315" i="15" s="1"/>
  <c r="AE118" i="15"/>
  <c r="AG118" i="15" s="1"/>
  <c r="AH118" i="15" s="1"/>
  <c r="AA284" i="15"/>
  <c r="S96" i="15"/>
  <c r="O262" i="15"/>
  <c r="Q262" i="15" s="1"/>
  <c r="R262" i="15" s="1"/>
  <c r="AU72" i="15"/>
  <c r="AW72" i="15" s="1"/>
  <c r="AX72" i="15" s="1"/>
  <c r="AQ238" i="15"/>
  <c r="AS238" i="15" s="1"/>
  <c r="AT238" i="15" s="1"/>
  <c r="AI50" i="15"/>
  <c r="AE215" i="15"/>
  <c r="AG215" i="15" s="1"/>
  <c r="AH215" i="15" s="1"/>
  <c r="W35" i="15"/>
  <c r="Y35" i="15" s="1"/>
  <c r="Z35" i="15" s="1"/>
  <c r="S193" i="15"/>
  <c r="O351" i="15"/>
  <c r="P351" i="15" s="1"/>
  <c r="AU113" i="15"/>
  <c r="AV113" i="15" s="1"/>
  <c r="AQ279" i="15"/>
  <c r="AS279" i="15" s="1"/>
  <c r="AT279" i="15" s="1"/>
  <c r="AI99" i="15"/>
  <c r="AK99" i="15" s="1"/>
  <c r="AL99" i="15" s="1"/>
  <c r="AE256" i="15"/>
  <c r="AG256" i="15" s="1"/>
  <c r="AH256" i="15" s="1"/>
  <c r="W76" i="15"/>
  <c r="Y76" i="15" s="1"/>
  <c r="Z76" i="15" s="1"/>
  <c r="S242" i="15"/>
  <c r="U242" i="15" s="1"/>
  <c r="V242" i="15" s="1"/>
  <c r="AY52" i="15"/>
  <c r="AU210" i="15"/>
  <c r="AV210" i="15" s="1"/>
  <c r="AM22" i="15"/>
  <c r="AO22" i="15" s="1"/>
  <c r="AP22" i="15" s="1"/>
  <c r="AI188" i="15"/>
  <c r="AK188" i="15" s="1"/>
  <c r="AL188" i="15" s="1"/>
  <c r="AE345" i="15"/>
  <c r="AG345" i="15" s="1"/>
  <c r="AH345" i="15" s="1"/>
  <c r="W157" i="15"/>
  <c r="Y157" i="15" s="1"/>
  <c r="Z157" i="15" s="1"/>
  <c r="S323" i="15"/>
  <c r="U323" i="15" s="1"/>
  <c r="V323" i="15" s="1"/>
  <c r="AY133" i="15"/>
  <c r="AZ133" i="15" s="1"/>
  <c r="AU299" i="15"/>
  <c r="AM111" i="15"/>
  <c r="AO111" i="15" s="1"/>
  <c r="AP111" i="15" s="1"/>
  <c r="AI277" i="15"/>
  <c r="AJ277" i="15" s="1"/>
  <c r="AA88" i="15"/>
  <c r="AB88" i="15" s="1"/>
  <c r="W254" i="15"/>
  <c r="X254" i="15" s="1"/>
  <c r="O74" i="15"/>
  <c r="AY238" i="15"/>
  <c r="BA238" i="15" s="1"/>
  <c r="BB238" i="15" s="1"/>
  <c r="AQ50" i="15"/>
  <c r="AS50" i="15" s="1"/>
  <c r="AT50" i="15" s="1"/>
  <c r="AM208" i="15"/>
  <c r="AE27" i="15"/>
  <c r="AG27" i="15" s="1"/>
  <c r="AH27" i="15" s="1"/>
  <c r="AA185" i="15"/>
  <c r="AB185" i="15" s="1"/>
  <c r="W343" i="15"/>
  <c r="Y343" i="15" s="1"/>
  <c r="Z343" i="15" s="1"/>
  <c r="O163" i="15"/>
  <c r="P163" i="15" s="1"/>
  <c r="AY335" i="15"/>
  <c r="AQ155" i="15"/>
  <c r="AR155" i="15" s="1"/>
  <c r="AM313" i="15"/>
  <c r="AO313" i="15" s="1"/>
  <c r="AP313" i="15" s="1"/>
  <c r="AE132" i="15"/>
  <c r="AA298" i="15"/>
  <c r="S110" i="15"/>
  <c r="U110" i="15" s="1"/>
  <c r="V110" i="15" s="1"/>
  <c r="O276" i="15"/>
  <c r="P276" i="15" s="1"/>
  <c r="AU94" i="15"/>
  <c r="AV94" i="15" s="1"/>
  <c r="AQ260" i="15"/>
  <c r="AI64" i="15"/>
  <c r="AJ64" i="15" s="1"/>
  <c r="AE229" i="15"/>
  <c r="AG229" i="15" s="1"/>
  <c r="AH229" i="15" s="1"/>
  <c r="W41" i="15"/>
  <c r="S263" i="15"/>
  <c r="AY81" i="15"/>
  <c r="BA81" i="15" s="1"/>
  <c r="BB81" i="15" s="1"/>
  <c r="AU247" i="15"/>
  <c r="AV247" i="15" s="1"/>
  <c r="AM67" i="15"/>
  <c r="AN67" i="15" s="1"/>
  <c r="AI225" i="15"/>
  <c r="AA36" i="15"/>
  <c r="AB36" i="15" s="1"/>
  <c r="W202" i="15"/>
  <c r="Y202" i="15" s="1"/>
  <c r="Z202" i="15" s="1"/>
  <c r="O14" i="15"/>
  <c r="AY178" i="15"/>
  <c r="AU336" i="15"/>
  <c r="AM156" i="15"/>
  <c r="AO156" i="15" s="1"/>
  <c r="AP156" i="15" s="1"/>
  <c r="AI314" i="15"/>
  <c r="AJ314" i="15" s="1"/>
  <c r="AA133" i="15"/>
  <c r="AC133" i="15" s="1"/>
  <c r="AD133" i="15" s="1"/>
  <c r="W299" i="15"/>
  <c r="X299" i="15" s="1"/>
  <c r="O103" i="15"/>
  <c r="Q103" i="15" s="1"/>
  <c r="R103" i="15" s="1"/>
  <c r="AY283" i="15"/>
  <c r="AQ95" i="15"/>
  <c r="AR95" i="15" s="1"/>
  <c r="AM261" i="15"/>
  <c r="AO261" i="15" s="1"/>
  <c r="AP261" i="15" s="1"/>
  <c r="AE72" i="15"/>
  <c r="AG72" i="15" s="1"/>
  <c r="AH72" i="15" s="1"/>
  <c r="AA238" i="15"/>
  <c r="AB238" i="15" s="1"/>
  <c r="S58" i="15"/>
  <c r="T58" i="15" s="1"/>
  <c r="O216" i="15"/>
  <c r="P216" i="15" s="1"/>
  <c r="AU26" i="15"/>
  <c r="AW26" i="15" s="1"/>
  <c r="AX26" i="15" s="1"/>
  <c r="AQ184" i="15"/>
  <c r="AM350" i="15"/>
  <c r="AE161" i="15"/>
  <c r="AG161" i="15" s="1"/>
  <c r="AH161" i="15" s="1"/>
  <c r="AA319" i="15"/>
  <c r="AC319" i="15" s="1"/>
  <c r="AD319" i="15" s="1"/>
  <c r="S139" i="15"/>
  <c r="T139" i="15" s="1"/>
  <c r="O297" i="15"/>
  <c r="AU115" i="15"/>
  <c r="AV115" i="15" s="1"/>
  <c r="AQ273" i="15"/>
  <c r="AS273" i="15" s="1"/>
  <c r="AT273" i="15" s="1"/>
  <c r="AI93" i="15"/>
  <c r="AE258" i="15"/>
  <c r="W70" i="15"/>
  <c r="Y70" i="15" s="1"/>
  <c r="Z70" i="15" s="1"/>
  <c r="S236" i="15"/>
  <c r="U236" i="15" s="1"/>
  <c r="V236" i="15" s="1"/>
  <c r="AY54" i="15"/>
  <c r="AZ54" i="15" s="1"/>
  <c r="AU220" i="15"/>
  <c r="AM24" i="15"/>
  <c r="AN24" i="15" s="1"/>
  <c r="AI190" i="15"/>
  <c r="AK190" i="15" s="1"/>
  <c r="AL190" i="15" s="1"/>
  <c r="AA65" i="15"/>
  <c r="W223" i="15"/>
  <c r="O43" i="15"/>
  <c r="Q43" i="15" s="1"/>
  <c r="R43" i="15" s="1"/>
  <c r="AY215" i="15"/>
  <c r="BA215" i="15" s="1"/>
  <c r="BB215" i="15" s="1"/>
  <c r="AQ35" i="15"/>
  <c r="AR35" i="15" s="1"/>
  <c r="AM193" i="15"/>
  <c r="AE12" i="15"/>
  <c r="AA178" i="15"/>
  <c r="AB178" i="15" s="1"/>
  <c r="W336" i="15"/>
  <c r="O156" i="15"/>
  <c r="AY320" i="15"/>
  <c r="BA320" i="15" s="1"/>
  <c r="BB320" i="15" s="1"/>
  <c r="AQ140" i="15"/>
  <c r="AR140" i="15" s="1"/>
  <c r="AM298" i="15"/>
  <c r="AN298" i="15" s="1"/>
  <c r="AE109" i="15"/>
  <c r="AA275" i="15"/>
  <c r="S79" i="15"/>
  <c r="U79" i="15" s="1"/>
  <c r="V79" i="15" s="1"/>
  <c r="O245" i="15"/>
  <c r="AU63" i="15"/>
  <c r="AQ229" i="15"/>
  <c r="AS229" i="15" s="1"/>
  <c r="AT229" i="15" s="1"/>
  <c r="AI41" i="15"/>
  <c r="AK41" i="15" s="1"/>
  <c r="AL41" i="15" s="1"/>
  <c r="AE198" i="15"/>
  <c r="AF198" i="15" s="1"/>
  <c r="W18" i="15"/>
  <c r="X18" i="15" s="1"/>
  <c r="S176" i="15"/>
  <c r="O342" i="15"/>
  <c r="Q342" i="15" s="1"/>
  <c r="R342" i="15" s="1"/>
  <c r="AU152" i="15"/>
  <c r="AQ318" i="15"/>
  <c r="AI194" i="15"/>
  <c r="AJ194" i="15" s="1"/>
  <c r="AA13" i="15"/>
  <c r="AB13" i="15" s="1"/>
  <c r="W179" i="15"/>
  <c r="X179" i="15" s="1"/>
  <c r="S337" i="15"/>
  <c r="AY163" i="15"/>
  <c r="AU321" i="15"/>
  <c r="AW321" i="15" s="1"/>
  <c r="AX321" i="15" s="1"/>
  <c r="AM141" i="15"/>
  <c r="AI307" i="15"/>
  <c r="AJ307" i="15" s="1"/>
  <c r="AA118" i="15"/>
  <c r="AC118" i="15" s="1"/>
  <c r="AD118" i="15" s="1"/>
  <c r="W284" i="15"/>
  <c r="Y284" i="15" s="1"/>
  <c r="Z284" i="15" s="1"/>
  <c r="O96" i="15"/>
  <c r="P96" i="15" s="1"/>
  <c r="AY260" i="15"/>
  <c r="AQ64" i="15"/>
  <c r="AM230" i="15"/>
  <c r="AN230" i="15" s="1"/>
  <c r="AE41" i="15"/>
  <c r="AA263" i="15"/>
  <c r="S83" i="15"/>
  <c r="T83" i="15" s="1"/>
  <c r="O241" i="15"/>
  <c r="Q241" i="15" s="1"/>
  <c r="R241" i="15" s="1"/>
  <c r="AU59" i="15"/>
  <c r="AV59" i="15" s="1"/>
  <c r="AQ217" i="15"/>
  <c r="AI37" i="15"/>
  <c r="AE202" i="15"/>
  <c r="AG202" i="15" s="1"/>
  <c r="AH202" i="15" s="1"/>
  <c r="W14" i="15"/>
  <c r="S180" i="15"/>
  <c r="U180" i="15" s="1"/>
  <c r="V180" i="15" s="1"/>
  <c r="O346" i="15"/>
  <c r="P346" i="15" s="1"/>
  <c r="AU164" i="15"/>
  <c r="AW164" i="15" s="1"/>
  <c r="AX164" i="15" s="1"/>
  <c r="AM32" i="15"/>
  <c r="AN32" i="15" s="1"/>
  <c r="AI198" i="15"/>
  <c r="AK198" i="15" s="1"/>
  <c r="AL198" i="15" s="1"/>
  <c r="AA9" i="15"/>
  <c r="W167" i="15"/>
  <c r="Y167" i="15" s="1"/>
  <c r="Z167" i="15" s="1"/>
  <c r="S333" i="15"/>
  <c r="AY159" i="15"/>
  <c r="AU325" i="15"/>
  <c r="AW325" i="15" s="1"/>
  <c r="AX325" i="15" s="1"/>
  <c r="AM137" i="15"/>
  <c r="AN137" i="15" s="1"/>
  <c r="AI303" i="15"/>
  <c r="AJ303" i="15" s="1"/>
  <c r="AA122" i="15"/>
  <c r="AC122" i="15" s="1"/>
  <c r="AD122" i="15" s="1"/>
  <c r="W280" i="15"/>
  <c r="O100" i="15"/>
  <c r="Q100" i="15" s="1"/>
  <c r="R100" i="15" s="1"/>
  <c r="AY264" i="15"/>
  <c r="AQ84" i="15"/>
  <c r="AM242" i="15"/>
  <c r="AN242" i="15" s="1"/>
  <c r="AE53" i="15"/>
  <c r="AG53" i="15" s="1"/>
  <c r="AH53" i="15" s="1"/>
  <c r="AA219" i="15"/>
  <c r="AB219" i="15" s="1"/>
  <c r="S23" i="15"/>
  <c r="O189" i="15"/>
  <c r="AY353" i="15"/>
  <c r="AZ353" i="15" s="1"/>
  <c r="AQ173" i="15"/>
  <c r="AM339" i="15"/>
  <c r="AE142" i="15"/>
  <c r="AF142" i="15" s="1"/>
  <c r="AA308" i="15"/>
  <c r="AB308" i="15" s="1"/>
  <c r="S120" i="15"/>
  <c r="T120" i="15" s="1"/>
  <c r="O286" i="15"/>
  <c r="AU96" i="15"/>
  <c r="AQ262" i="15"/>
  <c r="AS262" i="15" s="1"/>
  <c r="AT262" i="15" s="1"/>
  <c r="AI74" i="15"/>
  <c r="AE239" i="15"/>
  <c r="W59" i="15"/>
  <c r="Y59" i="15" s="1"/>
  <c r="Z59" i="15" s="1"/>
  <c r="S217" i="15"/>
  <c r="T217" i="15" s="1"/>
  <c r="AY43" i="15"/>
  <c r="AZ43" i="15" s="1"/>
  <c r="AU201" i="15"/>
  <c r="AM21" i="15"/>
  <c r="AI187" i="15"/>
  <c r="AK187" i="15" s="1"/>
  <c r="AL187" i="15" s="1"/>
  <c r="AE344" i="15"/>
  <c r="W164" i="15"/>
  <c r="X164" i="15" s="1"/>
  <c r="S330" i="15"/>
  <c r="U330" i="15" s="1"/>
  <c r="V330" i="15" s="1"/>
  <c r="AY140" i="15"/>
  <c r="AZ140" i="15" s="1"/>
  <c r="AU298" i="15"/>
  <c r="AW298" i="15" s="1"/>
  <c r="AX298" i="15" s="1"/>
  <c r="AM110" i="15"/>
  <c r="AI276" i="15"/>
  <c r="AA79" i="15"/>
  <c r="AC79" i="15" s="1"/>
  <c r="AD79" i="15" s="1"/>
  <c r="W245" i="15"/>
  <c r="Y245" i="15" s="1"/>
  <c r="Z245" i="15" s="1"/>
  <c r="O57" i="15"/>
  <c r="AY221" i="15"/>
  <c r="AQ33" i="15"/>
  <c r="AR33" i="15" s="1"/>
  <c r="C62" i="15"/>
  <c r="D62" i="15" s="1"/>
  <c r="G43" i="15"/>
  <c r="G173" i="15"/>
  <c r="H173" i="15" s="1"/>
  <c r="K137" i="15"/>
  <c r="L137" i="15" s="1"/>
  <c r="K31" i="15"/>
  <c r="K213" i="15"/>
  <c r="L213" i="15" s="1"/>
  <c r="K44" i="15"/>
  <c r="L44" i="15" s="1"/>
  <c r="G335" i="15"/>
  <c r="H335" i="15" s="1"/>
  <c r="G351" i="15"/>
  <c r="H351" i="15" s="1"/>
  <c r="C182" i="15"/>
  <c r="C288" i="15"/>
  <c r="D288" i="15" s="1"/>
  <c r="C221" i="15"/>
  <c r="D221" i="15" s="1"/>
  <c r="C164" i="15"/>
  <c r="C275" i="15"/>
  <c r="D275" i="15" s="1"/>
  <c r="K328" i="15"/>
  <c r="L328" i="15" s="1"/>
  <c r="G241" i="15"/>
  <c r="H241" i="15" s="1"/>
  <c r="C25" i="15"/>
  <c r="D25" i="15" s="1"/>
  <c r="K288" i="15"/>
  <c r="L288" i="15" s="1"/>
  <c r="G62" i="15"/>
  <c r="H62" i="15" s="1"/>
  <c r="G100" i="15"/>
  <c r="H100" i="15" s="1"/>
  <c r="K343" i="15"/>
  <c r="L343" i="15" s="1"/>
  <c r="K182" i="15"/>
  <c r="L182" i="15" s="1"/>
  <c r="K13" i="15"/>
  <c r="L13" i="15" s="1"/>
  <c r="K195" i="15"/>
  <c r="L195" i="15" s="1"/>
  <c r="C347" i="15"/>
  <c r="D347" i="15" s="1"/>
  <c r="C312" i="15"/>
  <c r="C151" i="15"/>
  <c r="D151" i="15" s="1"/>
  <c r="C245" i="15"/>
  <c r="D245" i="15" s="1"/>
  <c r="G214" i="15"/>
  <c r="G174" i="15"/>
  <c r="H174" i="15" s="1"/>
  <c r="G307" i="15"/>
  <c r="H307" i="15" s="1"/>
  <c r="C75" i="15"/>
  <c r="D75" i="15" s="1"/>
  <c r="C202" i="15"/>
  <c r="D202" i="15" s="1"/>
  <c r="C337" i="15"/>
  <c r="D337" i="15" s="1"/>
  <c r="G161" i="15"/>
  <c r="H161" i="15" s="1"/>
  <c r="G39" i="15"/>
  <c r="H39" i="15" s="1"/>
  <c r="G29" i="15"/>
  <c r="H29" i="15" s="1"/>
  <c r="K121" i="15"/>
  <c r="L121" i="15" s="1"/>
  <c r="K302" i="15"/>
  <c r="L302" i="15" s="1"/>
  <c r="K133" i="15"/>
  <c r="L133" i="15" s="1"/>
  <c r="K315" i="15"/>
  <c r="L315" i="15" s="1"/>
  <c r="G207" i="15"/>
  <c r="G19" i="15"/>
  <c r="H19" i="15" s="1"/>
  <c r="C143" i="15"/>
  <c r="D143" i="15" s="1"/>
  <c r="G223" i="15"/>
  <c r="C150" i="15"/>
  <c r="D150" i="15" s="1"/>
  <c r="C256" i="15"/>
  <c r="D256" i="15" s="1"/>
  <c r="C189" i="15"/>
  <c r="D189" i="15" s="1"/>
  <c r="C212" i="15"/>
  <c r="D212" i="15" s="1"/>
  <c r="C323" i="15"/>
  <c r="G128" i="15"/>
  <c r="H128" i="15" s="1"/>
  <c r="G289" i="15"/>
  <c r="H289" i="15" s="1"/>
  <c r="C73" i="15"/>
  <c r="G26" i="15"/>
  <c r="H26" i="15" s="1"/>
  <c r="K272" i="15"/>
  <c r="L272" i="15" s="1"/>
  <c r="G20" i="15"/>
  <c r="H20" i="15" s="1"/>
  <c r="K199" i="15"/>
  <c r="L199" i="15" s="1"/>
  <c r="K317" i="15"/>
  <c r="K148" i="15"/>
  <c r="L148" i="15" s="1"/>
  <c r="C335" i="15"/>
  <c r="D335" i="15" s="1"/>
  <c r="C175" i="15"/>
  <c r="C262" i="15"/>
  <c r="D262" i="15" s="1"/>
  <c r="G113" i="15"/>
  <c r="H113" i="15" s="1"/>
  <c r="C301" i="15"/>
  <c r="D301" i="15" s="1"/>
  <c r="C268" i="15"/>
  <c r="D268" i="15" s="1"/>
  <c r="K186" i="15"/>
  <c r="L186" i="15" s="1"/>
  <c r="G218" i="15"/>
  <c r="H218" i="15" s="1"/>
  <c r="G345" i="15"/>
  <c r="H345" i="15" s="1"/>
  <c r="C129" i="15"/>
  <c r="D129" i="15" s="1"/>
  <c r="G82" i="15"/>
  <c r="H82" i="15" s="1"/>
  <c r="G38" i="15"/>
  <c r="H38" i="15" s="1"/>
  <c r="G12" i="15"/>
  <c r="H12" i="15" s="1"/>
  <c r="K191" i="15"/>
  <c r="L191" i="15" s="1"/>
  <c r="K30" i="15"/>
  <c r="L30" i="15" s="1"/>
  <c r="K204" i="15"/>
  <c r="L204" i="15" s="1"/>
  <c r="K43" i="15"/>
  <c r="L43" i="15" s="1"/>
  <c r="G193" i="15"/>
  <c r="K306" i="15"/>
  <c r="L306" i="15" s="1"/>
  <c r="G262" i="15"/>
  <c r="H262" i="15" s="1"/>
  <c r="K216" i="15"/>
  <c r="L216" i="15" s="1"/>
  <c r="G204" i="15"/>
  <c r="H204" i="15" s="1"/>
  <c r="G311" i="15"/>
  <c r="G244" i="15"/>
  <c r="H244" i="15" s="1"/>
  <c r="C68" i="15"/>
  <c r="D68" i="15" s="1"/>
  <c r="C179" i="15"/>
  <c r="C242" i="15"/>
  <c r="D242" i="15" s="1"/>
  <c r="C313" i="15"/>
  <c r="D313" i="15" s="1"/>
  <c r="G99" i="15"/>
  <c r="H99" i="15" s="1"/>
  <c r="G15" i="15"/>
  <c r="H15" i="15" s="1"/>
  <c r="K106" i="15"/>
  <c r="K97" i="15"/>
  <c r="L97" i="15" s="1"/>
  <c r="K278" i="15"/>
  <c r="L278" i="15" s="1"/>
  <c r="K109" i="15"/>
  <c r="L109" i="15" s="1"/>
  <c r="K291" i="15"/>
  <c r="L291" i="15" s="1"/>
  <c r="G67" i="15"/>
  <c r="H67" i="15" s="1"/>
  <c r="G249" i="15"/>
  <c r="H249" i="15" s="1"/>
  <c r="C79" i="15"/>
  <c r="D79" i="15" s="1"/>
  <c r="G230" i="15"/>
  <c r="H230" i="15" s="1"/>
  <c r="G131" i="15"/>
  <c r="H131" i="15" s="1"/>
  <c r="G268" i="15"/>
  <c r="H268" i="15" s="1"/>
  <c r="C269" i="15"/>
  <c r="D269" i="15" s="1"/>
  <c r="C188" i="15"/>
  <c r="D188" i="15" s="1"/>
  <c r="C299" i="15"/>
  <c r="D299" i="15" s="1"/>
  <c r="G64" i="15"/>
  <c r="H64" i="15" s="1"/>
  <c r="G201" i="15"/>
  <c r="H201" i="15" s="1"/>
  <c r="G272" i="15"/>
  <c r="H272" i="15" s="1"/>
  <c r="G135" i="15"/>
  <c r="H135" i="15" s="1"/>
  <c r="G125" i="15"/>
  <c r="H125" i="15" s="1"/>
  <c r="K104" i="15"/>
  <c r="K175" i="15"/>
  <c r="L175" i="15" s="1"/>
  <c r="K14" i="15"/>
  <c r="L14" i="15" s="1"/>
  <c r="K188" i="15"/>
  <c r="L188" i="15" s="1"/>
  <c r="K27" i="15"/>
  <c r="L27" i="15" s="1"/>
  <c r="C44" i="15"/>
  <c r="G45" i="15"/>
  <c r="H45" i="15" s="1"/>
  <c r="C223" i="15"/>
  <c r="D223" i="15" s="1"/>
  <c r="G286" i="15"/>
  <c r="H286" i="15" s="1"/>
  <c r="C37" i="15"/>
  <c r="D37" i="15" s="1"/>
  <c r="G245" i="15"/>
  <c r="H245" i="15" s="1"/>
  <c r="K56" i="15"/>
  <c r="L56" i="15" s="1"/>
  <c r="G203" i="15"/>
  <c r="H203" i="15" s="1"/>
  <c r="G258" i="15"/>
  <c r="C34" i="15"/>
  <c r="D34" i="15" s="1"/>
  <c r="C169" i="15"/>
  <c r="D169" i="15" s="1"/>
  <c r="G58" i="15"/>
  <c r="H58" i="15" s="1"/>
  <c r="G142" i="15"/>
  <c r="H142" i="15" s="1"/>
  <c r="G180" i="15"/>
  <c r="H180" i="15" s="1"/>
  <c r="K81" i="15"/>
  <c r="L81" i="15" s="1"/>
  <c r="K262" i="15"/>
  <c r="L262" i="15" s="1"/>
  <c r="K93" i="15"/>
  <c r="K275" i="15"/>
  <c r="L275" i="15" s="1"/>
  <c r="S169" i="15"/>
  <c r="W11" i="15"/>
  <c r="X11" i="15" s="1"/>
  <c r="AE191" i="15"/>
  <c r="AF191" i="15" s="1"/>
  <c r="AI26" i="15"/>
  <c r="AQ214" i="15"/>
  <c r="AS214" i="15" s="1"/>
  <c r="AT214" i="15" s="1"/>
  <c r="AU48" i="15"/>
  <c r="AW48" i="15" s="1"/>
  <c r="AX48" i="15" s="1"/>
  <c r="O238" i="15"/>
  <c r="Q238" i="15" s="1"/>
  <c r="R238" i="15" s="1"/>
  <c r="S72" i="15"/>
  <c r="AA260" i="15"/>
  <c r="AB260" i="15" s="1"/>
  <c r="AE94" i="15"/>
  <c r="AG94" i="15" s="1"/>
  <c r="AH94" i="15" s="1"/>
  <c r="AM291" i="15"/>
  <c r="AQ125" i="15"/>
  <c r="AR125" i="15" s="1"/>
  <c r="AY305" i="15"/>
  <c r="BA305" i="15" s="1"/>
  <c r="BB305" i="15" s="1"/>
  <c r="O141" i="15"/>
  <c r="Q141" i="15" s="1"/>
  <c r="R141" i="15" s="1"/>
  <c r="W329" i="15"/>
  <c r="Y329" i="15" s="1"/>
  <c r="Z329" i="15" s="1"/>
  <c r="AA171" i="15"/>
  <c r="AI352" i="15"/>
  <c r="AM194" i="15"/>
  <c r="AO194" i="15" s="1"/>
  <c r="AP194" i="15" s="1"/>
  <c r="AU318" i="15"/>
  <c r="AY152" i="15"/>
  <c r="S334" i="15"/>
  <c r="U334" i="15" s="1"/>
  <c r="V334" i="15" s="1"/>
  <c r="W168" i="15"/>
  <c r="Y168" i="15" s="1"/>
  <c r="Z168" i="15" s="1"/>
  <c r="AA10" i="15"/>
  <c r="AC10" i="15" s="1"/>
  <c r="AD10" i="15" s="1"/>
  <c r="AI191" i="15"/>
  <c r="AJ191" i="15" s="1"/>
  <c r="AM25" i="15"/>
  <c r="AN25" i="15" s="1"/>
  <c r="AU213" i="15"/>
  <c r="AY47" i="15"/>
  <c r="S221" i="15"/>
  <c r="W55" i="15"/>
  <c r="Y55" i="15" s="1"/>
  <c r="Z55" i="15" s="1"/>
  <c r="AE251" i="15"/>
  <c r="AF251" i="15" s="1"/>
  <c r="AI86" i="15"/>
  <c r="AK86" i="15" s="1"/>
  <c r="AL86" i="15" s="1"/>
  <c r="AQ274" i="15"/>
  <c r="AU116" i="15"/>
  <c r="AV116" i="15" s="1"/>
  <c r="O298" i="15"/>
  <c r="P298" i="15" s="1"/>
  <c r="S132" i="15"/>
  <c r="AA312" i="15"/>
  <c r="AB312" i="15" s="1"/>
  <c r="AE154" i="15"/>
  <c r="AG154" i="15" s="1"/>
  <c r="AH154" i="15" s="1"/>
  <c r="AM335" i="15"/>
  <c r="AO335" i="15" s="1"/>
  <c r="AP335" i="15" s="1"/>
  <c r="AQ169" i="15"/>
  <c r="AS169" i="15" s="1"/>
  <c r="AT169" i="15" s="1"/>
  <c r="AU11" i="15"/>
  <c r="O193" i="15"/>
  <c r="S35" i="15"/>
  <c r="U35" i="15" s="1"/>
  <c r="V35" i="15" s="1"/>
  <c r="AA215" i="15"/>
  <c r="AE57" i="15"/>
  <c r="AM246" i="15"/>
  <c r="AO246" i="15" s="1"/>
  <c r="AP246" i="15" s="1"/>
  <c r="AQ80" i="15"/>
  <c r="AR80" i="15" s="1"/>
  <c r="AY276" i="15"/>
  <c r="BA276" i="15" s="1"/>
  <c r="BB276" i="15" s="1"/>
  <c r="O112" i="15"/>
  <c r="Q112" i="15" s="1"/>
  <c r="R112" i="15" s="1"/>
  <c r="W300" i="15"/>
  <c r="Y300" i="15" s="1"/>
  <c r="Z300" i="15" s="1"/>
  <c r="AA134" i="15"/>
  <c r="AI323" i="15"/>
  <c r="AM157" i="15"/>
  <c r="AU337" i="15"/>
  <c r="AW337" i="15" s="1"/>
  <c r="AX337" i="15" s="1"/>
  <c r="AY179" i="15"/>
  <c r="BA179" i="15" s="1"/>
  <c r="BB179" i="15" s="1"/>
  <c r="S353" i="15"/>
  <c r="U353" i="15" s="1"/>
  <c r="V353" i="15" s="1"/>
  <c r="W195" i="15"/>
  <c r="AA29" i="15"/>
  <c r="AC29" i="15" s="1"/>
  <c r="AD29" i="15" s="1"/>
  <c r="AI210" i="15"/>
  <c r="AK210" i="15" s="1"/>
  <c r="AL210" i="15" s="1"/>
  <c r="AM52" i="15"/>
  <c r="AU232" i="15"/>
  <c r="AV232" i="15" s="1"/>
  <c r="AY74" i="15"/>
  <c r="BA74" i="15" s="1"/>
  <c r="BB74" i="15" s="1"/>
  <c r="S256" i="15"/>
  <c r="U256" i="15" s="1"/>
  <c r="V256" i="15" s="1"/>
  <c r="W98" i="15"/>
  <c r="Y98" i="15" s="1"/>
  <c r="Z98" i="15" s="1"/>
  <c r="AE278" i="15"/>
  <c r="AF278" i="15" s="1"/>
  <c r="AI121" i="15"/>
  <c r="AQ309" i="15"/>
  <c r="AU143" i="15"/>
  <c r="O325" i="15"/>
  <c r="S159" i="15"/>
  <c r="T159" i="15" s="1"/>
  <c r="AA7" i="15"/>
  <c r="AB7" i="15" s="1"/>
  <c r="AE189" i="15"/>
  <c r="AG189" i="15" s="1"/>
  <c r="AH189" i="15" s="1"/>
  <c r="AI24" i="15"/>
  <c r="AQ220" i="15"/>
  <c r="AS220" i="15" s="1"/>
  <c r="AT220" i="15" s="1"/>
  <c r="AU54" i="15"/>
  <c r="O236" i="15"/>
  <c r="S70" i="15"/>
  <c r="AA258" i="15"/>
  <c r="AC258" i="15" s="1"/>
  <c r="AD258" i="15" s="1"/>
  <c r="AE92" i="15"/>
  <c r="AF92" i="15" s="1"/>
  <c r="AM273" i="15"/>
  <c r="AO273" i="15" s="1"/>
  <c r="AP273" i="15" s="1"/>
  <c r="AQ115" i="15"/>
  <c r="AY295" i="15"/>
  <c r="O123" i="15"/>
  <c r="Q123" i="15" s="1"/>
  <c r="R123" i="15" s="1"/>
  <c r="W303" i="15"/>
  <c r="AA145" i="15"/>
  <c r="AI334" i="15"/>
  <c r="AJ334" i="15" s="1"/>
  <c r="AM168" i="15"/>
  <c r="AN168" i="15" s="1"/>
  <c r="AQ10" i="15"/>
  <c r="AS10" i="15" s="1"/>
  <c r="AT10" i="15" s="1"/>
  <c r="AY198" i="15"/>
  <c r="O34" i="15"/>
  <c r="P34" i="15" s="1"/>
  <c r="W214" i="15"/>
  <c r="AA48" i="15"/>
  <c r="AI237" i="15"/>
  <c r="AM71" i="15"/>
  <c r="AO71" i="15" s="1"/>
  <c r="AP71" i="15" s="1"/>
  <c r="AU67" i="15"/>
  <c r="AV67" i="15" s="1"/>
  <c r="S91" i="15"/>
  <c r="U91" i="15" s="1"/>
  <c r="V91" i="15" s="1"/>
  <c r="AE113" i="15"/>
  <c r="AQ8" i="15"/>
  <c r="AS8" i="15" s="1"/>
  <c r="AT8" i="15" s="1"/>
  <c r="AA62" i="15"/>
  <c r="AY107" i="15"/>
  <c r="AI138" i="15"/>
  <c r="S184" i="15"/>
  <c r="U184" i="15" s="1"/>
  <c r="V184" i="15" s="1"/>
  <c r="AQ237" i="15"/>
  <c r="AR237" i="15" s="1"/>
  <c r="AA283" i="15"/>
  <c r="AC283" i="15" s="1"/>
  <c r="AD283" i="15" s="1"/>
  <c r="AE20" i="15"/>
  <c r="AM96" i="15"/>
  <c r="AO96" i="15" s="1"/>
  <c r="AP96" i="15" s="1"/>
  <c r="AU123" i="15"/>
  <c r="O160" i="15"/>
  <c r="W243" i="15"/>
  <c r="AE262" i="15"/>
  <c r="AG262" i="15" s="1"/>
  <c r="AH262" i="15" s="1"/>
  <c r="AI8" i="15"/>
  <c r="AK8" i="15" s="1"/>
  <c r="AL8" i="15" s="1"/>
  <c r="AQ99" i="15"/>
  <c r="AS99" i="15" s="1"/>
  <c r="AT99" i="15" s="1"/>
  <c r="AY118" i="15"/>
  <c r="BA118" i="15" s="1"/>
  <c r="BB118" i="15" s="1"/>
  <c r="S203" i="15"/>
  <c r="T203" i="15" s="1"/>
  <c r="AA302" i="15"/>
  <c r="AE31" i="15"/>
  <c r="AM131" i="15"/>
  <c r="AN131" i="15" s="1"/>
  <c r="AU158" i="15"/>
  <c r="AW158" i="15" s="1"/>
  <c r="AX158" i="15" s="1"/>
  <c r="O227" i="15"/>
  <c r="Q227" i="15" s="1"/>
  <c r="R227" i="15" s="1"/>
  <c r="W318" i="15"/>
  <c r="AA55" i="15"/>
  <c r="AC55" i="15" s="1"/>
  <c r="AD55" i="15" s="1"/>
  <c r="AI163" i="15"/>
  <c r="AK163" i="15" s="1"/>
  <c r="AL163" i="15" s="1"/>
  <c r="AQ302" i="15"/>
  <c r="AU47" i="15"/>
  <c r="O140" i="15"/>
  <c r="P140" i="15" s="1"/>
  <c r="W207" i="15"/>
  <c r="Y207" i="15" s="1"/>
  <c r="Z207" i="15" s="1"/>
  <c r="AE306" i="15"/>
  <c r="AF306" i="15" s="1"/>
  <c r="AI52" i="15"/>
  <c r="AQ143" i="15"/>
  <c r="AR143" i="15" s="1"/>
  <c r="AY290" i="15"/>
  <c r="BA290" i="15" s="1"/>
  <c r="BB290" i="15" s="1"/>
  <c r="O29" i="15"/>
  <c r="W120" i="15"/>
  <c r="AE139" i="15"/>
  <c r="AM223" i="15"/>
  <c r="AO223" i="15" s="1"/>
  <c r="AP223" i="15" s="1"/>
  <c r="AU322" i="15"/>
  <c r="AW322" i="15" s="1"/>
  <c r="AX322" i="15" s="1"/>
  <c r="O335" i="15"/>
  <c r="P335" i="15" s="1"/>
  <c r="S80" i="15"/>
  <c r="AA179" i="15"/>
  <c r="AC179" i="15" s="1"/>
  <c r="AD179" i="15" s="1"/>
  <c r="AI263" i="15"/>
  <c r="AQ346" i="15"/>
  <c r="AU83" i="15"/>
  <c r="AW83" i="15" s="1"/>
  <c r="AX83" i="15" s="1"/>
  <c r="O120" i="15"/>
  <c r="Q120" i="15" s="1"/>
  <c r="R120" i="15" s="1"/>
  <c r="C328" i="15"/>
  <c r="D328" i="15" s="1"/>
  <c r="C27" i="15"/>
  <c r="G109" i="15"/>
  <c r="K73" i="15"/>
  <c r="L73" i="15" s="1"/>
  <c r="K318" i="15"/>
  <c r="K149" i="15"/>
  <c r="L149" i="15" s="1"/>
  <c r="K331" i="15"/>
  <c r="L331" i="15" s="1"/>
  <c r="C104" i="15"/>
  <c r="D104" i="15" s="1"/>
  <c r="C216" i="15"/>
  <c r="D216" i="15" s="1"/>
  <c r="C54" i="15"/>
  <c r="D54" i="15" s="1"/>
  <c r="C160" i="15"/>
  <c r="C93" i="15"/>
  <c r="D93" i="15" s="1"/>
  <c r="C100" i="15"/>
  <c r="C211" i="15"/>
  <c r="D211" i="15" s="1"/>
  <c r="C338" i="15"/>
  <c r="D338" i="15" s="1"/>
  <c r="G163" i="15"/>
  <c r="H163" i="15" s="1"/>
  <c r="G312" i="15"/>
  <c r="H312" i="15" s="1"/>
  <c r="K32" i="15"/>
  <c r="K320" i="15"/>
  <c r="G36" i="15"/>
  <c r="H36" i="15" s="1"/>
  <c r="K279" i="15"/>
  <c r="K118" i="15"/>
  <c r="L118" i="15" s="1"/>
  <c r="K292" i="15"/>
  <c r="L292" i="15" s="1"/>
  <c r="K131" i="15"/>
  <c r="L131" i="15" s="1"/>
  <c r="C154" i="15"/>
  <c r="D154" i="15" s="1"/>
  <c r="G310" i="15"/>
  <c r="H310" i="15" s="1"/>
  <c r="C23" i="15"/>
  <c r="D23" i="15" s="1"/>
  <c r="C117" i="15"/>
  <c r="D117" i="15" s="1"/>
  <c r="G325" i="15"/>
  <c r="H325" i="15" s="1"/>
  <c r="G9" i="15"/>
  <c r="H9" i="15" s="1"/>
  <c r="G243" i="15"/>
  <c r="H243" i="15" s="1"/>
  <c r="C11" i="15"/>
  <c r="D11" i="15" s="1"/>
  <c r="C138" i="15"/>
  <c r="D138" i="15" s="1"/>
  <c r="C273" i="15"/>
  <c r="K312" i="15"/>
  <c r="L312" i="15" s="1"/>
  <c r="K242" i="15"/>
  <c r="L242" i="15" s="1"/>
  <c r="K202" i="15"/>
  <c r="K57" i="15"/>
  <c r="L57" i="15" s="1"/>
  <c r="K238" i="15"/>
  <c r="L238" i="15" s="1"/>
  <c r="K69" i="15"/>
  <c r="L69" i="15" s="1"/>
  <c r="K251" i="15"/>
  <c r="L251" i="15" s="1"/>
  <c r="C198" i="15"/>
  <c r="C26" i="15"/>
  <c r="D26" i="15" s="1"/>
  <c r="C344" i="15"/>
  <c r="D344" i="15" s="1"/>
  <c r="C127" i="15"/>
  <c r="C22" i="15"/>
  <c r="D22" i="15" s="1"/>
  <c r="C128" i="15"/>
  <c r="D128" i="15" s="1"/>
  <c r="C61" i="15"/>
  <c r="D61" i="15" s="1"/>
  <c r="C148" i="15"/>
  <c r="D148" i="15" s="1"/>
  <c r="C259" i="15"/>
  <c r="D259" i="15" s="1"/>
  <c r="K184" i="15"/>
  <c r="G225" i="15"/>
  <c r="H225" i="15" s="1"/>
  <c r="C9" i="15"/>
  <c r="K224" i="15"/>
  <c r="L224" i="15" s="1"/>
  <c r="K16" i="15"/>
  <c r="L16" i="15" s="1"/>
  <c r="K200" i="15"/>
  <c r="L200" i="15" s="1"/>
  <c r="K135" i="15"/>
  <c r="L135" i="15" s="1"/>
  <c r="K253" i="15"/>
  <c r="L253" i="15" s="1"/>
  <c r="K84" i="15"/>
  <c r="G303" i="15"/>
  <c r="H303" i="15" s="1"/>
  <c r="C7" i="15"/>
  <c r="C134" i="15"/>
  <c r="D134" i="15" s="1"/>
  <c r="C240" i="15"/>
  <c r="D240" i="15" s="1"/>
  <c r="C173" i="15"/>
  <c r="D173" i="15" s="1"/>
  <c r="C204" i="15"/>
  <c r="D204" i="15" s="1"/>
  <c r="C315" i="15"/>
  <c r="G105" i="15"/>
  <c r="H105" i="15" s="1"/>
  <c r="G281" i="15"/>
  <c r="H281" i="15" s="1"/>
  <c r="C65" i="15"/>
  <c r="D65" i="15" s="1"/>
  <c r="G18" i="15"/>
  <c r="H18" i="15" s="1"/>
  <c r="K240" i="15"/>
  <c r="L240" i="15" s="1"/>
  <c r="K168" i="15"/>
  <c r="L168" i="15" s="1"/>
  <c r="K127" i="15"/>
  <c r="L127" i="15" s="1"/>
  <c r="K309" i="15"/>
  <c r="K140" i="15"/>
  <c r="L140" i="15" s="1"/>
  <c r="C286" i="15"/>
  <c r="D286" i="15" s="1"/>
  <c r="C155" i="15"/>
  <c r="K50" i="15"/>
  <c r="L50" i="15" s="1"/>
  <c r="C72" i="15"/>
  <c r="D72" i="15" s="1"/>
  <c r="C231" i="15"/>
  <c r="D231" i="15" s="1"/>
  <c r="C325" i="15"/>
  <c r="D325" i="15" s="1"/>
  <c r="G160" i="15"/>
  <c r="K26" i="15"/>
  <c r="L26" i="15" s="1"/>
  <c r="G347" i="15"/>
  <c r="H347" i="15" s="1"/>
  <c r="C115" i="15"/>
  <c r="C178" i="15"/>
  <c r="D178" i="15" s="1"/>
  <c r="C249" i="15"/>
  <c r="D249" i="15" s="1"/>
  <c r="K66" i="15"/>
  <c r="L66" i="15" s="1"/>
  <c r="K146" i="15"/>
  <c r="L146" i="15" s="1"/>
  <c r="G196" i="15"/>
  <c r="H196" i="15" s="1"/>
  <c r="K33" i="15"/>
  <c r="L33" i="15" s="1"/>
  <c r="K214" i="15"/>
  <c r="L214" i="15" s="1"/>
  <c r="K45" i="15"/>
  <c r="K227" i="15"/>
  <c r="L227" i="15" s="1"/>
  <c r="C48" i="15"/>
  <c r="D48" i="15" s="1"/>
  <c r="C225" i="15"/>
  <c r="D225" i="15" s="1"/>
  <c r="C15" i="15"/>
  <c r="D15" i="15" s="1"/>
  <c r="C94" i="15"/>
  <c r="C230" i="15"/>
  <c r="C208" i="15"/>
  <c r="D208" i="15" s="1"/>
  <c r="C141" i="15"/>
  <c r="C124" i="15"/>
  <c r="D124" i="15" s="1"/>
  <c r="C235" i="15"/>
  <c r="D235" i="15" s="1"/>
  <c r="C298" i="15"/>
  <c r="D298" i="15" s="1"/>
  <c r="G59" i="15"/>
  <c r="H59" i="15" s="1"/>
  <c r="G208" i="15"/>
  <c r="G71" i="15"/>
  <c r="H71" i="15" s="1"/>
  <c r="G61" i="15"/>
  <c r="H61" i="15" s="1"/>
  <c r="K281" i="15"/>
  <c r="L281" i="15" s="1"/>
  <c r="K111" i="15"/>
  <c r="L111" i="15" s="1"/>
  <c r="K293" i="15"/>
  <c r="L293" i="15" s="1"/>
  <c r="K124" i="15"/>
  <c r="L124" i="15" s="1"/>
  <c r="C271" i="15"/>
  <c r="D271" i="15" s="1"/>
  <c r="C283" i="15"/>
  <c r="C232" i="15"/>
  <c r="C352" i="15"/>
  <c r="D352" i="15" s="1"/>
  <c r="G72" i="15"/>
  <c r="G252" i="15"/>
  <c r="H252" i="15" s="1"/>
  <c r="K34" i="15"/>
  <c r="L34" i="15" s="1"/>
  <c r="C308" i="15"/>
  <c r="D308" i="15" s="1"/>
  <c r="G65" i="15"/>
  <c r="H65" i="15" s="1"/>
  <c r="G192" i="15"/>
  <c r="G321" i="15"/>
  <c r="H321" i="15" s="1"/>
  <c r="C105" i="15"/>
  <c r="D105" i="15" s="1"/>
  <c r="K329" i="15"/>
  <c r="L329" i="15" s="1"/>
  <c r="G78" i="15"/>
  <c r="H78" i="15" s="1"/>
  <c r="G116" i="15"/>
  <c r="H116" i="15" s="1"/>
  <c r="K17" i="15"/>
  <c r="L17" i="15" s="1"/>
  <c r="K198" i="15"/>
  <c r="L198" i="15" s="1"/>
  <c r="K29" i="15"/>
  <c r="L29" i="15" s="1"/>
  <c r="K211" i="15"/>
  <c r="L211" i="15" s="1"/>
  <c r="O327" i="15"/>
  <c r="S105" i="15"/>
  <c r="AA293" i="15"/>
  <c r="AE127" i="15"/>
  <c r="AM316" i="15"/>
  <c r="AO316" i="15" s="1"/>
  <c r="AP316" i="15" s="1"/>
  <c r="AQ150" i="15"/>
  <c r="AS150" i="15" s="1"/>
  <c r="AT150" i="15" s="1"/>
  <c r="AY338" i="15"/>
  <c r="BA338" i="15" s="1"/>
  <c r="BB338" i="15" s="1"/>
  <c r="O174" i="15"/>
  <c r="S8" i="15"/>
  <c r="T8" i="15" s="1"/>
  <c r="AA196" i="15"/>
  <c r="AE30" i="15"/>
  <c r="AM227" i="15"/>
  <c r="AN227" i="15" s="1"/>
  <c r="AQ61" i="15"/>
  <c r="AS61" i="15" s="1"/>
  <c r="AT61" i="15" s="1"/>
  <c r="AY241" i="15"/>
  <c r="AZ241" i="15" s="1"/>
  <c r="O77" i="15"/>
  <c r="W265" i="15"/>
  <c r="AA107" i="15"/>
  <c r="AC107" i="15" s="1"/>
  <c r="AD107" i="15" s="1"/>
  <c r="AI288" i="15"/>
  <c r="AM130" i="15"/>
  <c r="AU254" i="15"/>
  <c r="AW254" i="15" s="1"/>
  <c r="AX254" i="15" s="1"/>
  <c r="AY88" i="15"/>
  <c r="BA88" i="15" s="1"/>
  <c r="BB88" i="15" s="1"/>
  <c r="S270" i="15"/>
  <c r="U270" i="15" s="1"/>
  <c r="V270" i="15" s="1"/>
  <c r="W104" i="15"/>
  <c r="AE292" i="15"/>
  <c r="AI127" i="15"/>
  <c r="AQ315" i="15"/>
  <c r="AS315" i="15" s="1"/>
  <c r="AT315" i="15" s="1"/>
  <c r="AU149" i="15"/>
  <c r="O323" i="15"/>
  <c r="Q323" i="15" s="1"/>
  <c r="R323" i="15" s="1"/>
  <c r="S157" i="15"/>
  <c r="U157" i="15" s="1"/>
  <c r="V157" i="15" s="1"/>
  <c r="AA345" i="15"/>
  <c r="AC345" i="15" s="1"/>
  <c r="AD345" i="15" s="1"/>
  <c r="AE187" i="15"/>
  <c r="AF187" i="15" s="1"/>
  <c r="AI22" i="15"/>
  <c r="AQ210" i="15"/>
  <c r="AU52" i="15"/>
  <c r="AW52" i="15" s="1"/>
  <c r="AX52" i="15" s="1"/>
  <c r="O234" i="15"/>
  <c r="S68" i="15"/>
  <c r="AA248" i="15"/>
  <c r="AC248" i="15" s="1"/>
  <c r="AD248" i="15" s="1"/>
  <c r="AE90" i="15"/>
  <c r="AF90" i="15" s="1"/>
  <c r="AM271" i="15"/>
  <c r="AO271" i="15" s="1"/>
  <c r="AP271" i="15" s="1"/>
  <c r="AQ105" i="15"/>
  <c r="AY293" i="15"/>
  <c r="BA293" i="15" s="1"/>
  <c r="BB293" i="15" s="1"/>
  <c r="O129" i="15"/>
  <c r="P129" i="15" s="1"/>
  <c r="W317" i="15"/>
  <c r="AA151" i="15"/>
  <c r="AC151" i="15" s="1"/>
  <c r="AD151" i="15" s="1"/>
  <c r="AI348" i="15"/>
  <c r="AK348" i="15" s="1"/>
  <c r="AL348" i="15" s="1"/>
  <c r="AM182" i="15"/>
  <c r="AN182" i="15" s="1"/>
  <c r="AQ16" i="15"/>
  <c r="AY212" i="15"/>
  <c r="O48" i="15"/>
  <c r="P48" i="15" s="1"/>
  <c r="W236" i="15"/>
  <c r="AA70" i="15"/>
  <c r="AI259" i="15"/>
  <c r="AM93" i="15"/>
  <c r="AO93" i="15" s="1"/>
  <c r="AP93" i="15" s="1"/>
  <c r="AU273" i="15"/>
  <c r="AW273" i="15" s="1"/>
  <c r="AX273" i="15" s="1"/>
  <c r="AY115" i="15"/>
  <c r="S289" i="15"/>
  <c r="W131" i="15"/>
  <c r="X131" i="15" s="1"/>
  <c r="AE311" i="15"/>
  <c r="AG311" i="15" s="1"/>
  <c r="AH311" i="15" s="1"/>
  <c r="AI146" i="15"/>
  <c r="AQ334" i="15"/>
  <c r="AR334" i="15" s="1"/>
  <c r="AU168" i="15"/>
  <c r="AW168" i="15" s="1"/>
  <c r="AX168" i="15" s="1"/>
  <c r="AY10" i="15"/>
  <c r="BA10" i="15" s="1"/>
  <c r="BB10" i="15" s="1"/>
  <c r="S192" i="15"/>
  <c r="T192" i="15" s="1"/>
  <c r="W34" i="15"/>
  <c r="AE214" i="15"/>
  <c r="AG214" i="15" s="1"/>
  <c r="AH214" i="15" s="1"/>
  <c r="AI57" i="15"/>
  <c r="AK57" i="15" s="1"/>
  <c r="AL57" i="15" s="1"/>
  <c r="AQ245" i="15"/>
  <c r="AU79" i="15"/>
  <c r="AW79" i="15" s="1"/>
  <c r="AX79" i="15" s="1"/>
  <c r="O261" i="15"/>
  <c r="Q261" i="15" s="1"/>
  <c r="R261" i="15" s="1"/>
  <c r="S95" i="15"/>
  <c r="U95" i="15" s="1"/>
  <c r="V95" i="15" s="1"/>
  <c r="AA291" i="15"/>
  <c r="AC291" i="15" s="1"/>
  <c r="AD291" i="15" s="1"/>
  <c r="AE125" i="15"/>
  <c r="AM314" i="15"/>
  <c r="AQ156" i="15"/>
  <c r="AR156" i="15" s="1"/>
  <c r="AY336" i="15"/>
  <c r="O172" i="15"/>
  <c r="W352" i="15"/>
  <c r="Y352" i="15" s="1"/>
  <c r="Z352" i="15" s="1"/>
  <c r="AA194" i="15"/>
  <c r="AB194" i="15" s="1"/>
  <c r="AE28" i="15"/>
  <c r="AM209" i="15"/>
  <c r="AQ51" i="15"/>
  <c r="AS51" i="15" s="1"/>
  <c r="AT51" i="15" s="1"/>
  <c r="AY231" i="15"/>
  <c r="O59" i="15"/>
  <c r="W239" i="15"/>
  <c r="X239" i="15" s="1"/>
  <c r="AA81" i="15"/>
  <c r="AC81" i="15" s="1"/>
  <c r="AD81" i="15" s="1"/>
  <c r="AI270" i="15"/>
  <c r="AK270" i="15" s="1"/>
  <c r="AL270" i="15" s="1"/>
  <c r="AM104" i="15"/>
  <c r="AU300" i="15"/>
  <c r="AY134" i="15"/>
  <c r="BA134" i="15" s="1"/>
  <c r="BB134" i="15" s="1"/>
  <c r="S316" i="15"/>
  <c r="W150" i="15"/>
  <c r="AE338" i="15"/>
  <c r="AG338" i="15" s="1"/>
  <c r="AH338" i="15" s="1"/>
  <c r="AI173" i="15"/>
  <c r="AK173" i="15" s="1"/>
  <c r="AL173" i="15" s="1"/>
  <c r="AQ353" i="15"/>
  <c r="AR353" i="15" s="1"/>
  <c r="AY285" i="15"/>
  <c r="BA285" i="15" s="1"/>
  <c r="BB285" i="15" s="1"/>
  <c r="W309" i="15"/>
  <c r="Y309" i="15" s="1"/>
  <c r="Z309" i="15" s="1"/>
  <c r="AI340" i="15"/>
  <c r="AK340" i="15" s="1"/>
  <c r="AL340" i="15" s="1"/>
  <c r="AU234" i="15"/>
  <c r="AE280" i="15"/>
  <c r="AF280" i="15" s="1"/>
  <c r="O311" i="15"/>
  <c r="P311" i="15" s="1"/>
  <c r="AI10" i="15"/>
  <c r="AK10" i="15" s="1"/>
  <c r="AL10" i="15" s="1"/>
  <c r="S56" i="15"/>
  <c r="U56" i="15" s="1"/>
  <c r="V56" i="15" s="1"/>
  <c r="AQ109" i="15"/>
  <c r="AS109" i="15" s="1"/>
  <c r="AT109" i="15" s="1"/>
  <c r="AE117" i="15"/>
  <c r="AM201" i="15"/>
  <c r="AO201" i="15" s="1"/>
  <c r="AP201" i="15" s="1"/>
  <c r="AU228" i="15"/>
  <c r="O305" i="15"/>
  <c r="W348" i="15"/>
  <c r="X348" i="15" s="1"/>
  <c r="AA77" i="15"/>
  <c r="AB77" i="15" s="1"/>
  <c r="AI105" i="15"/>
  <c r="AJ105" i="15" s="1"/>
  <c r="AQ204" i="15"/>
  <c r="AS204" i="15" s="1"/>
  <c r="AT204" i="15" s="1"/>
  <c r="AY279" i="15"/>
  <c r="S300" i="15"/>
  <c r="T300" i="15" s="1"/>
  <c r="W37" i="15"/>
  <c r="AE136" i="15"/>
  <c r="AM220" i="15"/>
  <c r="AN220" i="15" s="1"/>
  <c r="AU311" i="15"/>
  <c r="AV311" i="15" s="1"/>
  <c r="O340" i="15"/>
  <c r="Q340" i="15" s="1"/>
  <c r="R340" i="15" s="1"/>
  <c r="S61" i="15"/>
  <c r="T61" i="15" s="1"/>
  <c r="AA152" i="15"/>
  <c r="AI252" i="15"/>
  <c r="AK252" i="15" s="1"/>
  <c r="AL252" i="15" s="1"/>
  <c r="AQ343" i="15"/>
  <c r="AU136" i="15"/>
  <c r="AW136" i="15" s="1"/>
  <c r="AX136" i="15" s="1"/>
  <c r="O229" i="15"/>
  <c r="P229" i="15" s="1"/>
  <c r="W320" i="15"/>
  <c r="X320" i="15" s="1"/>
  <c r="AA49" i="15"/>
  <c r="AC49" i="15" s="1"/>
  <c r="AD49" i="15" s="1"/>
  <c r="AI141" i="15"/>
  <c r="AK141" i="15" s="1"/>
  <c r="AL141" i="15" s="1"/>
  <c r="AQ232" i="15"/>
  <c r="AY331" i="15"/>
  <c r="BA331" i="15" s="1"/>
  <c r="BB331" i="15" s="1"/>
  <c r="O126" i="15"/>
  <c r="W217" i="15"/>
  <c r="AE308" i="15"/>
  <c r="AM320" i="15"/>
  <c r="AN320" i="15" s="1"/>
  <c r="AQ57" i="15"/>
  <c r="AR57" i="15" s="1"/>
  <c r="AY100" i="15"/>
  <c r="S177" i="15"/>
  <c r="T177" i="15" s="1"/>
  <c r="AA268" i="15"/>
  <c r="AC268" i="15" s="1"/>
  <c r="AD268" i="15" s="1"/>
  <c r="AE13" i="15"/>
  <c r="AM97" i="15"/>
  <c r="AU188" i="15"/>
  <c r="AW188" i="15" s="1"/>
  <c r="AX188" i="15" s="1"/>
  <c r="O265" i="15"/>
  <c r="P265" i="15" s="1"/>
  <c r="W308" i="15"/>
  <c r="X308" i="15" s="1"/>
  <c r="C183" i="15"/>
  <c r="C218" i="15"/>
  <c r="K10" i="15"/>
  <c r="L10" i="15" s="1"/>
  <c r="K9" i="15"/>
  <c r="K254" i="15"/>
  <c r="L254" i="15" s="1"/>
  <c r="K85" i="15"/>
  <c r="L85" i="15" s="1"/>
  <c r="K267" i="15"/>
  <c r="L267" i="15" s="1"/>
  <c r="C120" i="15"/>
  <c r="D120" i="15" s="1"/>
  <c r="G184" i="15"/>
  <c r="H184" i="15" s="1"/>
  <c r="G269" i="15"/>
  <c r="H269" i="15" s="1"/>
  <c r="C32" i="15"/>
  <c r="D32" i="15" s="1"/>
  <c r="G308" i="15"/>
  <c r="H308" i="15" s="1"/>
  <c r="C36" i="15"/>
  <c r="D36" i="15" s="1"/>
  <c r="C147" i="15"/>
  <c r="D147" i="15" s="1"/>
  <c r="C274" i="15"/>
  <c r="D274" i="15" s="1"/>
  <c r="K322" i="15"/>
  <c r="L322" i="15" s="1"/>
  <c r="G248" i="15"/>
  <c r="H248" i="15" s="1"/>
  <c r="G175" i="15"/>
  <c r="K80" i="15"/>
  <c r="L80" i="15" s="1"/>
  <c r="K264" i="15"/>
  <c r="K215" i="15"/>
  <c r="L215" i="15" s="1"/>
  <c r="K54" i="15"/>
  <c r="L54" i="15" s="1"/>
  <c r="K228" i="15"/>
  <c r="L228" i="15" s="1"/>
  <c r="K67" i="15"/>
  <c r="L67" i="15" s="1"/>
  <c r="G134" i="15"/>
  <c r="H134" i="15" s="1"/>
  <c r="C95" i="15"/>
  <c r="G238" i="15"/>
  <c r="H238" i="15" s="1"/>
  <c r="G332" i="15"/>
  <c r="G187" i="15"/>
  <c r="H187" i="15" s="1"/>
  <c r="C348" i="15"/>
  <c r="D348" i="15" s="1"/>
  <c r="G168" i="15"/>
  <c r="H168" i="15" s="1"/>
  <c r="G298" i="15"/>
  <c r="H298" i="15" s="1"/>
  <c r="C74" i="15"/>
  <c r="D74" i="15" s="1"/>
  <c r="C209" i="15"/>
  <c r="G162" i="15"/>
  <c r="H162" i="15" s="1"/>
  <c r="G118" i="15"/>
  <c r="G156" i="15"/>
  <c r="H156" i="15" s="1"/>
  <c r="K335" i="15"/>
  <c r="L335" i="15" s="1"/>
  <c r="K174" i="15"/>
  <c r="L174" i="15" s="1"/>
  <c r="K348" i="15"/>
  <c r="L348" i="15" s="1"/>
  <c r="K187" i="15"/>
  <c r="C21" i="15"/>
  <c r="G17" i="15"/>
  <c r="H17" i="15" s="1"/>
  <c r="C31" i="15"/>
  <c r="G75" i="15"/>
  <c r="H75" i="15" s="1"/>
  <c r="G237" i="15"/>
  <c r="H237" i="15" s="1"/>
  <c r="G343" i="15"/>
  <c r="H343" i="15" s="1"/>
  <c r="G276" i="15"/>
  <c r="H276" i="15" s="1"/>
  <c r="C84" i="15"/>
  <c r="C195" i="15"/>
  <c r="C322" i="15"/>
  <c r="D322" i="15" s="1"/>
  <c r="G123" i="15"/>
  <c r="G296" i="15"/>
  <c r="H296" i="15" s="1"/>
  <c r="G159" i="15"/>
  <c r="H159" i="15" s="1"/>
  <c r="G149" i="15"/>
  <c r="H149" i="15" s="1"/>
  <c r="K241" i="15"/>
  <c r="L241" i="15" s="1"/>
  <c r="K71" i="15"/>
  <c r="K189" i="15"/>
  <c r="L189" i="15" s="1"/>
  <c r="K20" i="15"/>
  <c r="L20" i="15" s="1"/>
  <c r="C319" i="15"/>
  <c r="C88" i="15"/>
  <c r="D88" i="15" s="1"/>
  <c r="G349" i="15"/>
  <c r="H349" i="15" s="1"/>
  <c r="C112" i="15"/>
  <c r="D112" i="15" s="1"/>
  <c r="C45" i="15"/>
  <c r="D45" i="15" s="1"/>
  <c r="C140" i="15"/>
  <c r="D140" i="15" s="1"/>
  <c r="C251" i="15"/>
  <c r="D251" i="15" s="1"/>
  <c r="K90" i="15"/>
  <c r="L90" i="15" s="1"/>
  <c r="G217" i="15"/>
  <c r="G352" i="15"/>
  <c r="H352" i="15" s="1"/>
  <c r="K192" i="15"/>
  <c r="L192" i="15" s="1"/>
  <c r="G141" i="15"/>
  <c r="H141" i="15" s="1"/>
  <c r="K233" i="15"/>
  <c r="L233" i="15" s="1"/>
  <c r="K63" i="15"/>
  <c r="K245" i="15"/>
  <c r="K76" i="15"/>
  <c r="L76" i="15" s="1"/>
  <c r="C255" i="15"/>
  <c r="D255" i="15" s="1"/>
  <c r="G250" i="15"/>
  <c r="H250" i="15" s="1"/>
  <c r="K338" i="15"/>
  <c r="L338" i="15" s="1"/>
  <c r="C191" i="15"/>
  <c r="D191" i="15" s="1"/>
  <c r="C103" i="15"/>
  <c r="D103" i="15" s="1"/>
  <c r="C197" i="15"/>
  <c r="G97" i="15"/>
  <c r="H97" i="15" s="1"/>
  <c r="G115" i="15"/>
  <c r="H115" i="15" s="1"/>
  <c r="G283" i="15"/>
  <c r="C51" i="15"/>
  <c r="D51" i="15" s="1"/>
  <c r="C114" i="15"/>
  <c r="D114" i="15" s="1"/>
  <c r="C185" i="15"/>
  <c r="D185" i="15" s="1"/>
  <c r="G138" i="15"/>
  <c r="H138" i="15" s="1"/>
  <c r="G94" i="15"/>
  <c r="G132" i="15"/>
  <c r="H132" i="15" s="1"/>
  <c r="K311" i="15"/>
  <c r="L311" i="15" s="1"/>
  <c r="K150" i="15"/>
  <c r="K324" i="15"/>
  <c r="L324" i="15" s="1"/>
  <c r="K163" i="15"/>
  <c r="L163" i="15" s="1"/>
  <c r="G185" i="15"/>
  <c r="H185" i="15" s="1"/>
  <c r="G256" i="15"/>
  <c r="H256" i="15" s="1"/>
  <c r="C126" i="15"/>
  <c r="D126" i="15" s="1"/>
  <c r="C326" i="15"/>
  <c r="D326" i="15" s="1"/>
  <c r="C102" i="15"/>
  <c r="D102" i="15" s="1"/>
  <c r="C80" i="15"/>
  <c r="D80" i="15" s="1"/>
  <c r="C13" i="15"/>
  <c r="D13" i="15" s="1"/>
  <c r="C60" i="15"/>
  <c r="D60" i="15" s="1"/>
  <c r="C171" i="15"/>
  <c r="D171" i="15" s="1"/>
  <c r="C234" i="15"/>
  <c r="D234" i="15" s="1"/>
  <c r="C305" i="15"/>
  <c r="G80" i="15"/>
  <c r="H80" i="15" s="1"/>
  <c r="K344" i="15"/>
  <c r="L344" i="15" s="1"/>
  <c r="K314" i="15"/>
  <c r="L314" i="15" s="1"/>
  <c r="K217" i="15"/>
  <c r="L217" i="15" s="1"/>
  <c r="K47" i="15"/>
  <c r="L47" i="15" s="1"/>
  <c r="K229" i="15"/>
  <c r="L229" i="15" s="1"/>
  <c r="K60" i="15"/>
  <c r="L60" i="15" s="1"/>
  <c r="C184" i="15"/>
  <c r="G181" i="15"/>
  <c r="C320" i="15"/>
  <c r="D320" i="15" s="1"/>
  <c r="C47" i="15"/>
  <c r="D47" i="15" s="1"/>
  <c r="C214" i="15"/>
  <c r="D214" i="15" s="1"/>
  <c r="K345" i="15"/>
  <c r="L345" i="15" s="1"/>
  <c r="C253" i="15"/>
  <c r="D253" i="15" s="1"/>
  <c r="C244" i="15"/>
  <c r="D244" i="15" s="1"/>
  <c r="C291" i="15"/>
  <c r="G41" i="15"/>
  <c r="H41" i="15" s="1"/>
  <c r="G257" i="15"/>
  <c r="H257" i="15" s="1"/>
  <c r="C41" i="15"/>
  <c r="K96" i="15"/>
  <c r="L96" i="15" s="1"/>
  <c r="G14" i="15"/>
  <c r="H14" i="15" s="1"/>
  <c r="G52" i="15"/>
  <c r="H52" i="15" s="1"/>
  <c r="K295" i="15"/>
  <c r="L295" i="15" s="1"/>
  <c r="K134" i="15"/>
  <c r="K308" i="15"/>
  <c r="K147" i="15"/>
  <c r="L147" i="15" s="1"/>
  <c r="O263" i="15"/>
  <c r="Q263" i="15" s="1"/>
  <c r="R263" i="15" s="1"/>
  <c r="S41" i="15"/>
  <c r="AA229" i="15"/>
  <c r="AB229" i="15" s="1"/>
  <c r="AE63" i="15"/>
  <c r="AG63" i="15" s="1"/>
  <c r="AH63" i="15" s="1"/>
  <c r="AM252" i="15"/>
  <c r="AN252" i="15" s="1"/>
  <c r="AQ86" i="15"/>
  <c r="AS86" i="15" s="1"/>
  <c r="AT86" i="15" s="1"/>
  <c r="AY274" i="15"/>
  <c r="O110" i="15"/>
  <c r="P110" i="15" s="1"/>
  <c r="W298" i="15"/>
  <c r="Y298" i="15" s="1"/>
  <c r="Z298" i="15" s="1"/>
  <c r="AA132" i="15"/>
  <c r="AI321" i="15"/>
  <c r="AM163" i="15"/>
  <c r="AO163" i="15" s="1"/>
  <c r="AP163" i="15" s="1"/>
  <c r="AU343" i="15"/>
  <c r="AV343" i="15" s="1"/>
  <c r="AY177" i="15"/>
  <c r="BA177" i="15" s="1"/>
  <c r="BB177" i="15" s="1"/>
  <c r="O13" i="15"/>
  <c r="W201" i="15"/>
  <c r="AA43" i="15"/>
  <c r="AI224" i="15"/>
  <c r="AM66" i="15"/>
  <c r="AO66" i="15" s="1"/>
  <c r="AP66" i="15" s="1"/>
  <c r="AU190" i="15"/>
  <c r="AW190" i="15" s="1"/>
  <c r="AX190" i="15" s="1"/>
  <c r="AY24" i="15"/>
  <c r="BA24" i="15" s="1"/>
  <c r="BB24" i="15" s="1"/>
  <c r="S206" i="15"/>
  <c r="W40" i="15"/>
  <c r="Y40" i="15" s="1"/>
  <c r="Z40" i="15" s="1"/>
  <c r="AE228" i="15"/>
  <c r="AF228" i="15" s="1"/>
  <c r="AI63" i="15"/>
  <c r="AQ251" i="15"/>
  <c r="AU85" i="15"/>
  <c r="O259" i="15"/>
  <c r="Q259" i="15" s="1"/>
  <c r="R259" i="15" s="1"/>
  <c r="S93" i="15"/>
  <c r="T93" i="15" s="1"/>
  <c r="AA281" i="15"/>
  <c r="AE123" i="15"/>
  <c r="AM304" i="15"/>
  <c r="AN304" i="15" s="1"/>
  <c r="AQ146" i="15"/>
  <c r="AS146" i="15" s="1"/>
  <c r="AT146" i="15" s="1"/>
  <c r="AY334" i="15"/>
  <c r="O170" i="15"/>
  <c r="W350" i="15"/>
  <c r="Y350" i="15" s="1"/>
  <c r="Z350" i="15" s="1"/>
  <c r="AA184" i="15"/>
  <c r="AB184" i="15" s="1"/>
  <c r="AE26" i="15"/>
  <c r="AM207" i="15"/>
  <c r="AQ41" i="15"/>
  <c r="AY229" i="15"/>
  <c r="BA229" i="15" s="1"/>
  <c r="BB229" i="15" s="1"/>
  <c r="O65" i="15"/>
  <c r="W253" i="15"/>
  <c r="Y253" i="15" s="1"/>
  <c r="Z253" i="15" s="1"/>
  <c r="AA87" i="15"/>
  <c r="AC87" i="15" s="1"/>
  <c r="AD87" i="15" s="1"/>
  <c r="AI284" i="15"/>
  <c r="AJ284" i="15" s="1"/>
  <c r="AM118" i="15"/>
  <c r="AU306" i="15"/>
  <c r="AY148" i="15"/>
  <c r="S338" i="15"/>
  <c r="W172" i="15"/>
  <c r="AE352" i="15"/>
  <c r="AG352" i="15" s="1"/>
  <c r="AH352" i="15" s="1"/>
  <c r="AI195" i="15"/>
  <c r="AK195" i="15" s="1"/>
  <c r="AL195" i="15" s="1"/>
  <c r="AM29" i="15"/>
  <c r="AO29" i="15" s="1"/>
  <c r="AP29" i="15" s="1"/>
  <c r="AU209" i="15"/>
  <c r="AY51" i="15"/>
  <c r="S225" i="15"/>
  <c r="U225" i="15" s="1"/>
  <c r="V225" i="15" s="1"/>
  <c r="W67" i="15"/>
  <c r="AE247" i="15"/>
  <c r="AI82" i="15"/>
  <c r="AK82" i="15" s="1"/>
  <c r="AL82" i="15" s="1"/>
  <c r="AQ270" i="15"/>
  <c r="AS270" i="15" s="1"/>
  <c r="AT270" i="15" s="1"/>
  <c r="AU104" i="15"/>
  <c r="AW104" i="15" s="1"/>
  <c r="AX104" i="15" s="1"/>
  <c r="O294" i="15"/>
  <c r="P294" i="15" s="1"/>
  <c r="S128" i="15"/>
  <c r="AA316" i="15"/>
  <c r="AC316" i="15" s="1"/>
  <c r="AD316" i="15" s="1"/>
  <c r="AE150" i="15"/>
  <c r="AM347" i="15"/>
  <c r="AN347" i="15" s="1"/>
  <c r="AQ181" i="15"/>
  <c r="AR181" i="15" s="1"/>
  <c r="AU15" i="15"/>
  <c r="AW15" i="15" s="1"/>
  <c r="AX15" i="15" s="1"/>
  <c r="O197" i="15"/>
  <c r="P197" i="15" s="1"/>
  <c r="S31" i="15"/>
  <c r="U31" i="15" s="1"/>
  <c r="V31" i="15" s="1"/>
  <c r="AA227" i="15"/>
  <c r="AE61" i="15"/>
  <c r="AG61" i="15" s="1"/>
  <c r="AH61" i="15" s="1"/>
  <c r="AM250" i="15"/>
  <c r="AQ92" i="15"/>
  <c r="AY272" i="15"/>
  <c r="BA272" i="15" s="1"/>
  <c r="BB272" i="15" s="1"/>
  <c r="O108" i="15"/>
  <c r="Q108" i="15" s="1"/>
  <c r="R108" i="15" s="1"/>
  <c r="W288" i="15"/>
  <c r="X288" i="15" s="1"/>
  <c r="AA130" i="15"/>
  <c r="AC130" i="15" s="1"/>
  <c r="AD130" i="15" s="1"/>
  <c r="AI311" i="15"/>
  <c r="AM145" i="15"/>
  <c r="AO145" i="15" s="1"/>
  <c r="AP145" i="15" s="1"/>
  <c r="AU333" i="15"/>
  <c r="AV333" i="15" s="1"/>
  <c r="AY167" i="15"/>
  <c r="S341" i="15"/>
  <c r="W175" i="15"/>
  <c r="Y175" i="15" s="1"/>
  <c r="Z175" i="15" s="1"/>
  <c r="AA17" i="15"/>
  <c r="AC17" i="15" s="1"/>
  <c r="AD17" i="15" s="1"/>
  <c r="AI206" i="15"/>
  <c r="AM40" i="15"/>
  <c r="AU236" i="15"/>
  <c r="AY70" i="15"/>
  <c r="S252" i="15"/>
  <c r="W86" i="15"/>
  <c r="X86" i="15" s="1"/>
  <c r="AE274" i="15"/>
  <c r="AG274" i="15" s="1"/>
  <c r="AH274" i="15" s="1"/>
  <c r="AI109" i="15"/>
  <c r="AJ109" i="15" s="1"/>
  <c r="AQ289" i="15"/>
  <c r="AY157" i="15"/>
  <c r="AZ157" i="15" s="1"/>
  <c r="W181" i="15"/>
  <c r="Y181" i="15" s="1"/>
  <c r="Z181" i="15" s="1"/>
  <c r="AI212" i="15"/>
  <c r="AY204" i="15"/>
  <c r="AI251" i="15"/>
  <c r="AK251" i="15" s="1"/>
  <c r="AL251" i="15" s="1"/>
  <c r="S281" i="15"/>
  <c r="T281" i="15" s="1"/>
  <c r="AQ326" i="15"/>
  <c r="AR326" i="15" s="1"/>
  <c r="W26" i="15"/>
  <c r="X26" i="15" s="1"/>
  <c r="AU71" i="15"/>
  <c r="AV71" i="15" s="1"/>
  <c r="AM306" i="15"/>
  <c r="AO306" i="15" s="1"/>
  <c r="AP306" i="15" s="1"/>
  <c r="AQ43" i="15"/>
  <c r="AY62" i="15"/>
  <c r="S147" i="15"/>
  <c r="AA182" i="15"/>
  <c r="AC182" i="15" s="1"/>
  <c r="AD182" i="15" s="1"/>
  <c r="AI258" i="15"/>
  <c r="AJ258" i="15" s="1"/>
  <c r="AQ293" i="15"/>
  <c r="AR293" i="15" s="1"/>
  <c r="AU38" i="15"/>
  <c r="O107" i="15"/>
  <c r="Q107" i="15" s="1"/>
  <c r="R107" i="15" s="1"/>
  <c r="W134" i="15"/>
  <c r="AE225" i="15"/>
  <c r="AM325" i="15"/>
  <c r="AQ54" i="15"/>
  <c r="AS54" i="15" s="1"/>
  <c r="AT54" i="15" s="1"/>
  <c r="AY145" i="15"/>
  <c r="BA145" i="15" s="1"/>
  <c r="BB145" i="15" s="1"/>
  <c r="S174" i="15"/>
  <c r="U174" i="15" s="1"/>
  <c r="V174" i="15" s="1"/>
  <c r="AA249" i="15"/>
  <c r="AI341" i="15"/>
  <c r="AK341" i="15" s="1"/>
  <c r="AL341" i="15" s="1"/>
  <c r="AM86" i="15"/>
  <c r="AU177" i="15"/>
  <c r="O326" i="15"/>
  <c r="S63" i="15"/>
  <c r="U63" i="15" s="1"/>
  <c r="V63" i="15" s="1"/>
  <c r="AA162" i="15"/>
  <c r="AC162" i="15" s="1"/>
  <c r="AD162" i="15" s="1"/>
  <c r="AI238" i="15"/>
  <c r="AQ321" i="15"/>
  <c r="AS321" i="15" s="1"/>
  <c r="AT321" i="15" s="1"/>
  <c r="AU74" i="15"/>
  <c r="AW74" i="15" s="1"/>
  <c r="AX74" i="15" s="1"/>
  <c r="O215" i="15"/>
  <c r="W314" i="15"/>
  <c r="AA59" i="15"/>
  <c r="AC59" i="15" s="1"/>
  <c r="AD59" i="15" s="1"/>
  <c r="AI143" i="15"/>
  <c r="AK143" i="15" s="1"/>
  <c r="AL143" i="15" s="1"/>
  <c r="AQ162" i="15"/>
  <c r="AS162" i="15" s="1"/>
  <c r="AT162" i="15" s="1"/>
  <c r="AY245" i="15"/>
  <c r="AZ245" i="15" s="1"/>
  <c r="S290" i="15"/>
  <c r="W19" i="15"/>
  <c r="Y19" i="15" s="1"/>
  <c r="Z19" i="15" s="1"/>
  <c r="AE102" i="15"/>
  <c r="AM202" i="15"/>
  <c r="AU285" i="15"/>
  <c r="AY22" i="15"/>
  <c r="BA22" i="15" s="1"/>
  <c r="BB22" i="15" s="1"/>
  <c r="S107" i="15"/>
  <c r="U107" i="15" s="1"/>
  <c r="V107" i="15" s="1"/>
  <c r="AA142" i="15"/>
  <c r="AC142" i="15" s="1"/>
  <c r="AD142" i="15" s="1"/>
  <c r="G285" i="15"/>
  <c r="C353" i="15"/>
  <c r="D353" i="15" s="1"/>
  <c r="G172" i="15"/>
  <c r="K351" i="15"/>
  <c r="L351" i="15" s="1"/>
  <c r="K190" i="15"/>
  <c r="L190" i="15" s="1"/>
  <c r="K21" i="15"/>
  <c r="L21" i="15" s="1"/>
  <c r="K203" i="15"/>
  <c r="L203" i="15" s="1"/>
  <c r="C239" i="15"/>
  <c r="C295" i="15"/>
  <c r="G8" i="15"/>
  <c r="H8" i="15" s="1"/>
  <c r="G247" i="15"/>
  <c r="G139" i="15"/>
  <c r="H139" i="15" s="1"/>
  <c r="G315" i="15"/>
  <c r="H315" i="15" s="1"/>
  <c r="C83" i="15"/>
  <c r="D83" i="15" s="1"/>
  <c r="C210" i="15"/>
  <c r="D210" i="15" s="1"/>
  <c r="C345" i="15"/>
  <c r="G177" i="15"/>
  <c r="G111" i="15"/>
  <c r="H111" i="15" s="1"/>
  <c r="G165" i="15"/>
  <c r="K8" i="15"/>
  <c r="L8" i="15" s="1"/>
  <c r="K151" i="15"/>
  <c r="L151" i="15" s="1"/>
  <c r="K333" i="15"/>
  <c r="L333" i="15" s="1"/>
  <c r="K164" i="15"/>
  <c r="L164" i="15" s="1"/>
  <c r="C63" i="15"/>
  <c r="C207" i="15"/>
  <c r="C264" i="15"/>
  <c r="D264" i="15" s="1"/>
  <c r="C294" i="15"/>
  <c r="G198" i="15"/>
  <c r="H198" i="15" s="1"/>
  <c r="C333" i="15"/>
  <c r="D333" i="15" s="1"/>
  <c r="C284" i="15"/>
  <c r="D284" i="15" s="1"/>
  <c r="K330" i="15"/>
  <c r="L330" i="15" s="1"/>
  <c r="G234" i="15"/>
  <c r="H234" i="15" s="1"/>
  <c r="C10" i="15"/>
  <c r="C145" i="15"/>
  <c r="D145" i="15" s="1"/>
  <c r="G98" i="15"/>
  <c r="H98" i="15" s="1"/>
  <c r="G54" i="15"/>
  <c r="H54" i="15" s="1"/>
  <c r="G92" i="15"/>
  <c r="H92" i="15" s="1"/>
  <c r="K271" i="15"/>
  <c r="L271" i="15" s="1"/>
  <c r="K110" i="15"/>
  <c r="L110" i="15" s="1"/>
  <c r="K284" i="15"/>
  <c r="K123" i="15"/>
  <c r="G263" i="15"/>
  <c r="H263" i="15" s="1"/>
  <c r="C97" i="15"/>
  <c r="D97" i="15" s="1"/>
  <c r="C158" i="15"/>
  <c r="D158" i="15" s="1"/>
  <c r="C263" i="15"/>
  <c r="D263" i="15" s="1"/>
  <c r="K152" i="15"/>
  <c r="L152" i="15" s="1"/>
  <c r="G215" i="15"/>
  <c r="H215" i="15" s="1"/>
  <c r="G27" i="15"/>
  <c r="C20" i="15"/>
  <c r="C131" i="15"/>
  <c r="D131" i="15" s="1"/>
  <c r="C258" i="15"/>
  <c r="K162" i="15"/>
  <c r="L162" i="15" s="1"/>
  <c r="G232" i="15"/>
  <c r="H232" i="15" s="1"/>
  <c r="G95" i="15"/>
  <c r="H95" i="15" s="1"/>
  <c r="G85" i="15"/>
  <c r="H85" i="15" s="1"/>
  <c r="K177" i="15"/>
  <c r="K294" i="15"/>
  <c r="K125" i="15"/>
  <c r="L125" i="15" s="1"/>
  <c r="K307" i="15"/>
  <c r="G326" i="15"/>
  <c r="H326" i="15" s="1"/>
  <c r="G25" i="15"/>
  <c r="H25" i="15" s="1"/>
  <c r="G221" i="15"/>
  <c r="H221" i="15" s="1"/>
  <c r="G327" i="15"/>
  <c r="H327" i="15" s="1"/>
  <c r="G260" i="15"/>
  <c r="H260" i="15" s="1"/>
  <c r="C76" i="15"/>
  <c r="C187" i="15"/>
  <c r="D187" i="15" s="1"/>
  <c r="C314" i="15"/>
  <c r="G104" i="15"/>
  <c r="H104" i="15" s="1"/>
  <c r="G288" i="15"/>
  <c r="H288" i="15" s="1"/>
  <c r="G151" i="15"/>
  <c r="H151" i="15" s="1"/>
  <c r="G77" i="15"/>
  <c r="H77" i="15" s="1"/>
  <c r="K169" i="15"/>
  <c r="K350" i="15"/>
  <c r="K181" i="15"/>
  <c r="L181" i="15" s="1"/>
  <c r="K12" i="15"/>
  <c r="G11" i="15"/>
  <c r="H11" i="15" s="1"/>
  <c r="C282" i="15"/>
  <c r="D282" i="15" s="1"/>
  <c r="G108" i="15"/>
  <c r="H108" i="15" s="1"/>
  <c r="C304" i="15"/>
  <c r="D304" i="15" s="1"/>
  <c r="G318" i="15"/>
  <c r="C69" i="15"/>
  <c r="G277" i="15"/>
  <c r="H277" i="15" s="1"/>
  <c r="K218" i="15"/>
  <c r="G219" i="15"/>
  <c r="H219" i="15" s="1"/>
  <c r="G338" i="15"/>
  <c r="H338" i="15" s="1"/>
  <c r="C50" i="15"/>
  <c r="D50" i="15" s="1"/>
  <c r="C121" i="15"/>
  <c r="D121" i="15" s="1"/>
  <c r="G74" i="15"/>
  <c r="G30" i="15"/>
  <c r="G68" i="15"/>
  <c r="H68" i="15" s="1"/>
  <c r="K247" i="15"/>
  <c r="K86" i="15"/>
  <c r="L86" i="15" s="1"/>
  <c r="K260" i="15"/>
  <c r="L260" i="15" s="1"/>
  <c r="K99" i="15"/>
  <c r="L99" i="15" s="1"/>
  <c r="C172" i="15"/>
  <c r="D172" i="15" s="1"/>
  <c r="G50" i="15"/>
  <c r="C248" i="15"/>
  <c r="D248" i="15" s="1"/>
  <c r="G342" i="15"/>
  <c r="H342" i="15" s="1"/>
  <c r="G317" i="15"/>
  <c r="G295" i="15"/>
  <c r="H295" i="15" s="1"/>
  <c r="G228" i="15"/>
  <c r="H228" i="15" s="1"/>
  <c r="G339" i="15"/>
  <c r="H339" i="15" s="1"/>
  <c r="C107" i="15"/>
  <c r="D107" i="15" s="1"/>
  <c r="C170" i="15"/>
  <c r="C241" i="15"/>
  <c r="D241" i="15" s="1"/>
  <c r="G130" i="15"/>
  <c r="H130" i="15" s="1"/>
  <c r="K114" i="15"/>
  <c r="K74" i="15"/>
  <c r="L74" i="15" s="1"/>
  <c r="K153" i="15"/>
  <c r="L153" i="15" s="1"/>
  <c r="K334" i="15"/>
  <c r="L334" i="15" s="1"/>
  <c r="K165" i="15"/>
  <c r="L165" i="15" s="1"/>
  <c r="K347" i="15"/>
  <c r="C311" i="15"/>
  <c r="D311" i="15" s="1"/>
  <c r="C90" i="15"/>
  <c r="D90" i="15" s="1"/>
  <c r="G271" i="15"/>
  <c r="C302" i="15"/>
  <c r="D302" i="15" s="1"/>
  <c r="C86" i="15"/>
  <c r="D86" i="15" s="1"/>
  <c r="C192" i="15"/>
  <c r="D192" i="15" s="1"/>
  <c r="C125" i="15"/>
  <c r="D125" i="15" s="1"/>
  <c r="C180" i="15"/>
  <c r="D180" i="15" s="1"/>
  <c r="C227" i="15"/>
  <c r="C354" i="15"/>
  <c r="D354" i="15" s="1"/>
  <c r="G190" i="15"/>
  <c r="G328" i="15"/>
  <c r="H328" i="15" s="1"/>
  <c r="G191" i="15"/>
  <c r="H191" i="15" s="1"/>
  <c r="K144" i="15"/>
  <c r="L144" i="15" s="1"/>
  <c r="K313" i="15"/>
  <c r="L313" i="15" s="1"/>
  <c r="K231" i="15"/>
  <c r="K70" i="15"/>
  <c r="L70" i="15" s="1"/>
  <c r="K244" i="15"/>
  <c r="L244" i="15" s="1"/>
  <c r="K83" i="15"/>
  <c r="O199" i="15"/>
  <c r="W331" i="15"/>
  <c r="X331" i="15" s="1"/>
  <c r="AA165" i="15"/>
  <c r="AC165" i="15" s="1"/>
  <c r="AD165" i="15" s="1"/>
  <c r="AI346" i="15"/>
  <c r="AK346" i="15" s="1"/>
  <c r="AL346" i="15" s="1"/>
  <c r="AM188" i="15"/>
  <c r="AQ22" i="15"/>
  <c r="AY210" i="15"/>
  <c r="BA210" i="15" s="1"/>
  <c r="BB210" i="15" s="1"/>
  <c r="O46" i="15"/>
  <c r="W234" i="15"/>
  <c r="Y234" i="15" s="1"/>
  <c r="Z234" i="15" s="1"/>
  <c r="AA68" i="15"/>
  <c r="AB68" i="15" s="1"/>
  <c r="AI257" i="15"/>
  <c r="AK257" i="15" s="1"/>
  <c r="AL257" i="15" s="1"/>
  <c r="AM99" i="15"/>
  <c r="AO99" i="15" s="1"/>
  <c r="AP99" i="15" s="1"/>
  <c r="AU279" i="15"/>
  <c r="AW279" i="15" s="1"/>
  <c r="AX279" i="15" s="1"/>
  <c r="AY113" i="15"/>
  <c r="S295" i="15"/>
  <c r="U295" i="15" s="1"/>
  <c r="V295" i="15" s="1"/>
  <c r="W137" i="15"/>
  <c r="Y137" i="15" s="1"/>
  <c r="Z137" i="15" s="1"/>
  <c r="AE325" i="15"/>
  <c r="AI160" i="15"/>
  <c r="AK160" i="15" s="1"/>
  <c r="AL160" i="15" s="1"/>
  <c r="AQ292" i="15"/>
  <c r="AS292" i="15" s="1"/>
  <c r="AT292" i="15" s="1"/>
  <c r="AU126" i="15"/>
  <c r="AV126" i="15" s="1"/>
  <c r="O308" i="15"/>
  <c r="S142" i="15"/>
  <c r="AA330" i="15"/>
  <c r="AB330" i="15" s="1"/>
  <c r="AE164" i="15"/>
  <c r="AM345" i="15"/>
  <c r="AQ187" i="15"/>
  <c r="AS187" i="15" s="1"/>
  <c r="AT187" i="15" s="1"/>
  <c r="AU21" i="15"/>
  <c r="AW21" i="15" s="1"/>
  <c r="AX21" i="15" s="1"/>
  <c r="O195" i="15"/>
  <c r="Q195" i="15" s="1"/>
  <c r="R195" i="15" s="1"/>
  <c r="S29" i="15"/>
  <c r="AA217" i="15"/>
  <c r="AE59" i="15"/>
  <c r="AG59" i="15" s="1"/>
  <c r="AH59" i="15" s="1"/>
  <c r="AM240" i="15"/>
  <c r="AQ82" i="15"/>
  <c r="AY270" i="15"/>
  <c r="AZ270" i="15" s="1"/>
  <c r="O106" i="15"/>
  <c r="Q106" i="15" s="1"/>
  <c r="R106" i="15" s="1"/>
  <c r="W286" i="15"/>
  <c r="Y286" i="15" s="1"/>
  <c r="Z286" i="15" s="1"/>
  <c r="AA120" i="15"/>
  <c r="AI309" i="15"/>
  <c r="AM143" i="15"/>
  <c r="AO143" i="15" s="1"/>
  <c r="AP143" i="15" s="1"/>
  <c r="AU331" i="15"/>
  <c r="AW331" i="15" s="1"/>
  <c r="AX331" i="15" s="1"/>
  <c r="AY165" i="15"/>
  <c r="S7" i="15"/>
  <c r="U7" i="15" s="1"/>
  <c r="V7" i="15" s="1"/>
  <c r="W189" i="15"/>
  <c r="Y189" i="15" s="1"/>
  <c r="Z189" i="15" s="1"/>
  <c r="AA23" i="15"/>
  <c r="AC23" i="15" s="1"/>
  <c r="AD23" i="15" s="1"/>
  <c r="AI220" i="15"/>
  <c r="AK220" i="15" s="1"/>
  <c r="AL220" i="15" s="1"/>
  <c r="AM54" i="15"/>
  <c r="AU242" i="15"/>
  <c r="AW242" i="15" s="1"/>
  <c r="AX242" i="15" s="1"/>
  <c r="AY84" i="15"/>
  <c r="S274" i="15"/>
  <c r="W108" i="15"/>
  <c r="Y108" i="15" s="1"/>
  <c r="Z108" i="15" s="1"/>
  <c r="AE288" i="15"/>
  <c r="AG288" i="15" s="1"/>
  <c r="AH288" i="15" s="1"/>
  <c r="AI131" i="15"/>
  <c r="AJ131" i="15" s="1"/>
  <c r="AQ311" i="15"/>
  <c r="AU145" i="15"/>
  <c r="AW145" i="15" s="1"/>
  <c r="AX145" i="15" s="1"/>
  <c r="O319" i="15"/>
  <c r="Q319" i="15" s="1"/>
  <c r="R319" i="15" s="1"/>
  <c r="S161" i="15"/>
  <c r="AA349" i="15"/>
  <c r="AE183" i="15"/>
  <c r="AG183" i="15" s="1"/>
  <c r="AH183" i="15" s="1"/>
  <c r="AI18" i="15"/>
  <c r="AK18" i="15" s="1"/>
  <c r="AL18" i="15" s="1"/>
  <c r="AQ206" i="15"/>
  <c r="AS206" i="15" s="1"/>
  <c r="AT206" i="15" s="1"/>
  <c r="AU40" i="15"/>
  <c r="O230" i="15"/>
  <c r="S64" i="15"/>
  <c r="T64" i="15" s="1"/>
  <c r="AA252" i="15"/>
  <c r="AE86" i="15"/>
  <c r="AF86" i="15" s="1"/>
  <c r="AM283" i="15"/>
  <c r="AO283" i="15" s="1"/>
  <c r="AP283" i="15" s="1"/>
  <c r="AQ117" i="15"/>
  <c r="AS117" i="15" s="1"/>
  <c r="AT117" i="15" s="1"/>
  <c r="AY297" i="15"/>
  <c r="BA297" i="15" s="1"/>
  <c r="BB297" i="15" s="1"/>
  <c r="O133" i="15"/>
  <c r="W321" i="15"/>
  <c r="AA163" i="15"/>
  <c r="AB163" i="15" s="1"/>
  <c r="AI344" i="15"/>
  <c r="AM186" i="15"/>
  <c r="AQ28" i="15"/>
  <c r="AR28" i="15" s="1"/>
  <c r="AY208" i="15"/>
  <c r="BA208" i="15" s="1"/>
  <c r="BB208" i="15" s="1"/>
  <c r="O44" i="15"/>
  <c r="Q44" i="15" s="1"/>
  <c r="R44" i="15" s="1"/>
  <c r="W224" i="15"/>
  <c r="Y224" i="15" s="1"/>
  <c r="Z224" i="15" s="1"/>
  <c r="AA66" i="15"/>
  <c r="AI247" i="15"/>
  <c r="AK247" i="15" s="1"/>
  <c r="AL247" i="15" s="1"/>
  <c r="AM81" i="15"/>
  <c r="AU269" i="15"/>
  <c r="AY103" i="15"/>
  <c r="AZ103" i="15" s="1"/>
  <c r="S277" i="15"/>
  <c r="U277" i="15" s="1"/>
  <c r="V277" i="15" s="1"/>
  <c r="W111" i="15"/>
  <c r="X111" i="15" s="1"/>
  <c r="AE307" i="15"/>
  <c r="AI142" i="15"/>
  <c r="AQ330" i="15"/>
  <c r="AR330" i="15" s="1"/>
  <c r="AU172" i="15"/>
  <c r="O354" i="15"/>
  <c r="S188" i="15"/>
  <c r="U188" i="15" s="1"/>
  <c r="V188" i="15" s="1"/>
  <c r="W22" i="15"/>
  <c r="Y22" i="15" s="1"/>
  <c r="Z22" i="15" s="1"/>
  <c r="AE210" i="15"/>
  <c r="AG210" i="15" s="1"/>
  <c r="AH210" i="15" s="1"/>
  <c r="AI45" i="15"/>
  <c r="AQ225" i="15"/>
  <c r="AY93" i="15"/>
  <c r="W117" i="15"/>
  <c r="X117" i="15" s="1"/>
  <c r="AI148" i="15"/>
  <c r="AY76" i="15"/>
  <c r="BA76" i="15" s="1"/>
  <c r="BB76" i="15" s="1"/>
  <c r="AI123" i="15"/>
  <c r="AJ123" i="15" s="1"/>
  <c r="S153" i="15"/>
  <c r="U153" i="15" s="1"/>
  <c r="V153" i="15" s="1"/>
  <c r="AQ198" i="15"/>
  <c r="AS198" i="15" s="1"/>
  <c r="AT198" i="15" s="1"/>
  <c r="AA244" i="15"/>
  <c r="AB244" i="15" s="1"/>
  <c r="AY289" i="15"/>
  <c r="BA289" i="15" s="1"/>
  <c r="BB289" i="15" s="1"/>
  <c r="AQ148" i="15"/>
  <c r="AY223" i="15"/>
  <c r="S244" i="15"/>
  <c r="U244" i="15" s="1"/>
  <c r="V244" i="15" s="1"/>
  <c r="AA327" i="15"/>
  <c r="AC327" i="15" s="1"/>
  <c r="AD327" i="15" s="1"/>
  <c r="AE16" i="15"/>
  <c r="AF16" i="15" s="1"/>
  <c r="AM36" i="15"/>
  <c r="AO36" i="15" s="1"/>
  <c r="AP36" i="15" s="1"/>
  <c r="AU127" i="15"/>
  <c r="O220" i="15"/>
  <c r="Q220" i="15" s="1"/>
  <c r="R220" i="15" s="1"/>
  <c r="W287" i="15"/>
  <c r="AE322" i="15"/>
  <c r="AI68" i="15"/>
  <c r="AJ68" i="15" s="1"/>
  <c r="AQ159" i="15"/>
  <c r="AS159" i="15" s="1"/>
  <c r="AT159" i="15" s="1"/>
  <c r="AY242" i="15"/>
  <c r="BA242" i="15" s="1"/>
  <c r="BB242" i="15" s="1"/>
  <c r="S327" i="15"/>
  <c r="U327" i="15" s="1"/>
  <c r="V327" i="15" s="1"/>
  <c r="W8" i="15"/>
  <c r="X8" i="15" s="1"/>
  <c r="AE91" i="15"/>
  <c r="AG91" i="15" s="1"/>
  <c r="AH91" i="15" s="1"/>
  <c r="AM175" i="15"/>
  <c r="AO175" i="15" s="1"/>
  <c r="AP175" i="15" s="1"/>
  <c r="AU274" i="15"/>
  <c r="AY19" i="15"/>
  <c r="BA19" i="15" s="1"/>
  <c r="BB19" i="15" s="1"/>
  <c r="S160" i="15"/>
  <c r="U160" i="15" s="1"/>
  <c r="V160" i="15" s="1"/>
  <c r="AA259" i="15"/>
  <c r="AC259" i="15" s="1"/>
  <c r="AD259" i="15" s="1"/>
  <c r="AI343" i="15"/>
  <c r="AK343" i="15" s="1"/>
  <c r="AL343" i="15" s="1"/>
  <c r="AM72" i="15"/>
  <c r="AU163" i="15"/>
  <c r="AW163" i="15" s="1"/>
  <c r="AX163" i="15" s="1"/>
  <c r="O264" i="15"/>
  <c r="S57" i="15"/>
  <c r="U57" i="15" s="1"/>
  <c r="V57" i="15" s="1"/>
  <c r="AA148" i="15"/>
  <c r="AC148" i="15" s="1"/>
  <c r="AD148" i="15" s="1"/>
  <c r="AI240" i="15"/>
  <c r="AK240" i="15" s="1"/>
  <c r="AL240" i="15" s="1"/>
  <c r="AQ331" i="15"/>
  <c r="AS331" i="15" s="1"/>
  <c r="AT331" i="15" s="1"/>
  <c r="AY350" i="15"/>
  <c r="BA350" i="15" s="1"/>
  <c r="BB350" i="15" s="1"/>
  <c r="O81" i="15"/>
  <c r="W124" i="15"/>
  <c r="Y124" i="15" s="1"/>
  <c r="Z124" i="15" s="1"/>
  <c r="AE199" i="15"/>
  <c r="AM299" i="15"/>
  <c r="AN299" i="15" s="1"/>
  <c r="AQ44" i="15"/>
  <c r="AS44" i="15" s="1"/>
  <c r="AT44" i="15" s="1"/>
  <c r="AY119" i="15"/>
  <c r="BA119" i="15" s="1"/>
  <c r="BB119" i="15" s="1"/>
  <c r="S204" i="15"/>
  <c r="T204" i="15" s="1"/>
  <c r="AA287" i="15"/>
  <c r="AB287" i="15" s="1"/>
  <c r="AI331" i="15"/>
  <c r="AJ331" i="15" s="1"/>
  <c r="D38" i="14"/>
  <c r="AM6" i="15" s="1"/>
  <c r="AO6" i="15" s="1"/>
  <c r="AP6" i="15" s="1"/>
  <c r="Y11" i="15"/>
  <c r="Z11" i="15" s="1"/>
  <c r="AG191" i="15"/>
  <c r="AH191" i="15" s="1"/>
  <c r="AZ49" i="15"/>
  <c r="AN254" i="15"/>
  <c r="BA284" i="15"/>
  <c r="BB284" i="15" s="1"/>
  <c r="AZ284" i="15"/>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G18" i="8"/>
  <c r="K18" i="8" s="1"/>
  <c r="K15" i="8"/>
  <c r="F15" i="8" s="1"/>
  <c r="D15" i="8" s="1"/>
  <c r="B37" i="14"/>
  <c r="B38" i="14"/>
  <c r="B34" i="14"/>
  <c r="K20" i="8"/>
  <c r="F20" i="8" s="1"/>
  <c r="D20" i="8" s="1"/>
  <c r="C28" i="14" s="1"/>
  <c r="K21" i="8"/>
  <c r="F21" i="8" s="1"/>
  <c r="D21" i="8" s="1"/>
  <c r="D27" i="14" s="1"/>
  <c r="K8" i="8"/>
  <c r="F8" i="8" s="1"/>
  <c r="D8" i="8" s="1"/>
  <c r="K11" i="8"/>
  <c r="F11" i="8" s="1"/>
  <c r="D11" i="8" s="1"/>
  <c r="K12" i="8"/>
  <c r="F12" i="8" s="1"/>
  <c r="D12" i="8" s="1"/>
  <c r="C3" i="14" s="1"/>
  <c r="K13" i="8"/>
  <c r="F13" i="8" s="1"/>
  <c r="D13" i="8" s="1"/>
  <c r="K14" i="8"/>
  <c r="F14" i="8" s="1"/>
  <c r="D14" i="8" s="1"/>
  <c r="K7" i="8"/>
  <c r="F7" i="8" s="1"/>
  <c r="D7" i="8" s="1"/>
  <c r="K6" i="8"/>
  <c r="L6" i="8"/>
  <c r="K9" i="8"/>
  <c r="F9" i="8" s="1"/>
  <c r="D9" i="8"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AN60" i="15" l="1"/>
  <c r="E82" i="15"/>
  <c r="F82" i="15" s="1"/>
  <c r="AG348" i="15"/>
  <c r="AH348" i="15" s="1"/>
  <c r="M37" i="15"/>
  <c r="N37" i="15" s="1"/>
  <c r="P166" i="15"/>
  <c r="E136" i="15"/>
  <c r="F136" i="15" s="1"/>
  <c r="AS336" i="15"/>
  <c r="AT336" i="15" s="1"/>
  <c r="E163" i="15"/>
  <c r="F163" i="15" s="1"/>
  <c r="U78" i="15"/>
  <c r="V78" i="15" s="1"/>
  <c r="AF346" i="15"/>
  <c r="AV151" i="15"/>
  <c r="AS97" i="15"/>
  <c r="AT97" i="15" s="1"/>
  <c r="I267" i="15"/>
  <c r="J267" i="15" s="1"/>
  <c r="I195" i="15"/>
  <c r="J195" i="15" s="1"/>
  <c r="M196" i="15"/>
  <c r="N196" i="15" s="1"/>
  <c r="M353" i="15"/>
  <c r="N353" i="15" s="1"/>
  <c r="BA146" i="15"/>
  <c r="BB146" i="15" s="1"/>
  <c r="M259" i="15"/>
  <c r="N259" i="15" s="1"/>
  <c r="M11" i="15"/>
  <c r="N11" i="15" s="1"/>
  <c r="AG282" i="15"/>
  <c r="AH282" i="15" s="1"/>
  <c r="T240" i="15"/>
  <c r="I206" i="15"/>
  <c r="J206" i="15" s="1"/>
  <c r="X183" i="15"/>
  <c r="Q350" i="15"/>
  <c r="R350" i="15" s="1"/>
  <c r="M209" i="15"/>
  <c r="N209" i="15" s="1"/>
  <c r="M316" i="15"/>
  <c r="N316" i="15" s="1"/>
  <c r="BA263" i="15"/>
  <c r="BB263" i="15" s="1"/>
  <c r="AO200" i="15"/>
  <c r="AP200" i="15" s="1"/>
  <c r="I293" i="15"/>
  <c r="J293" i="15" s="1"/>
  <c r="E18" i="15"/>
  <c r="F18" i="15" s="1"/>
  <c r="AO199" i="15"/>
  <c r="AP199" i="15" s="1"/>
  <c r="BA199" i="15"/>
  <c r="BB199" i="15" s="1"/>
  <c r="AS278" i="15"/>
  <c r="AT278" i="15" s="1"/>
  <c r="AR324" i="15"/>
  <c r="AF219" i="15"/>
  <c r="I143" i="15"/>
  <c r="J143" i="15" s="1"/>
  <c r="I331" i="15"/>
  <c r="J331" i="15" s="1"/>
  <c r="AV345" i="15"/>
  <c r="AF290" i="15"/>
  <c r="T231" i="15"/>
  <c r="AN272" i="15"/>
  <c r="E330" i="15"/>
  <c r="F330" i="15" s="1"/>
  <c r="AG315" i="15"/>
  <c r="AH315" i="15" s="1"/>
  <c r="AG173" i="15"/>
  <c r="AH173" i="15" s="1"/>
  <c r="M122" i="15"/>
  <c r="N122" i="15" s="1"/>
  <c r="AC25" i="15"/>
  <c r="AD25" i="15" s="1"/>
  <c r="AN79" i="15"/>
  <c r="E142" i="15"/>
  <c r="F142" i="15" s="1"/>
  <c r="I176" i="15"/>
  <c r="J176" i="15" s="1"/>
  <c r="AI6" i="15"/>
  <c r="AK6" i="15" s="1"/>
  <c r="AL6" i="15" s="1"/>
  <c r="AK342" i="15"/>
  <c r="AL342" i="15" s="1"/>
  <c r="E329" i="15"/>
  <c r="F329" i="15" s="1"/>
  <c r="X85" i="15"/>
  <c r="AZ168" i="15"/>
  <c r="AJ166" i="15"/>
  <c r="M197" i="15"/>
  <c r="N197" i="15" s="1"/>
  <c r="AJ125" i="15"/>
  <c r="I216" i="15"/>
  <c r="J216" i="15" s="1"/>
  <c r="I87" i="15"/>
  <c r="J87" i="15" s="1"/>
  <c r="E267" i="15"/>
  <c r="F267" i="15" s="1"/>
  <c r="AZ138" i="15"/>
  <c r="BA202" i="15"/>
  <c r="BB202" i="15" s="1"/>
  <c r="T20" i="15"/>
  <c r="U351" i="15"/>
  <c r="V351" i="15" s="1"/>
  <c r="U304" i="15"/>
  <c r="V304" i="15" s="1"/>
  <c r="AK245" i="15"/>
  <c r="AL245" i="15" s="1"/>
  <c r="AB6" i="15"/>
  <c r="I76" i="15"/>
  <c r="J76" i="15" s="1"/>
  <c r="I330" i="15"/>
  <c r="J330" i="15" s="1"/>
  <c r="I148" i="15"/>
  <c r="J148" i="15" s="1"/>
  <c r="AG51" i="15"/>
  <c r="AH51" i="15" s="1"/>
  <c r="U287" i="15"/>
  <c r="V287" i="15" s="1"/>
  <c r="AC200" i="15"/>
  <c r="AD200" i="15" s="1"/>
  <c r="AW243" i="15"/>
  <c r="AX243" i="15" s="1"/>
  <c r="M138" i="15"/>
  <c r="N138" i="15" s="1"/>
  <c r="I344" i="15"/>
  <c r="J344" i="15" s="1"/>
  <c r="I155" i="15"/>
  <c r="J155" i="15" s="1"/>
  <c r="E206" i="15"/>
  <c r="F206" i="15" s="1"/>
  <c r="AS55" i="15"/>
  <c r="AT55" i="15" s="1"/>
  <c r="AR119" i="15"/>
  <c r="Q27" i="15"/>
  <c r="R27" i="15" s="1"/>
  <c r="Q309" i="15"/>
  <c r="R309" i="15" s="1"/>
  <c r="AJ92" i="15"/>
  <c r="AB33" i="15"/>
  <c r="AR161" i="15"/>
  <c r="X252" i="15"/>
  <c r="E317" i="15"/>
  <c r="F317" i="15" s="1"/>
  <c r="E219" i="15"/>
  <c r="F219" i="15" s="1"/>
  <c r="P52" i="15"/>
  <c r="AR88" i="15"/>
  <c r="AR19" i="15"/>
  <c r="AG206" i="15"/>
  <c r="AH206" i="15" s="1"/>
  <c r="AO332" i="15"/>
  <c r="AP332" i="15" s="1"/>
  <c r="Y257" i="15"/>
  <c r="Z257" i="15" s="1"/>
  <c r="T288" i="15"/>
  <c r="M354" i="15"/>
  <c r="N354" i="15" s="1"/>
  <c r="AN135" i="15"/>
  <c r="AF115" i="15"/>
  <c r="AR342" i="15"/>
  <c r="AG42" i="15"/>
  <c r="AH42" i="15" s="1"/>
  <c r="AJ128" i="15"/>
  <c r="X96" i="15"/>
  <c r="T73" i="15"/>
  <c r="U55" i="15"/>
  <c r="V55" i="15" s="1"/>
  <c r="AE6" i="15"/>
  <c r="AF6" i="15" s="1"/>
  <c r="AF140" i="15"/>
  <c r="BA147" i="15"/>
  <c r="BB147" i="15" s="1"/>
  <c r="AG104" i="15"/>
  <c r="AH104" i="15" s="1"/>
  <c r="AW255" i="15"/>
  <c r="AX255" i="15" s="1"/>
  <c r="AZ247" i="15"/>
  <c r="X109" i="15"/>
  <c r="AS172" i="15"/>
  <c r="AT172" i="15" s="1"/>
  <c r="Q26" i="15"/>
  <c r="R26" i="15" s="1"/>
  <c r="AK333" i="15"/>
  <c r="AL333" i="15" s="1"/>
  <c r="I251" i="15"/>
  <c r="J251" i="15" s="1"/>
  <c r="M100" i="15"/>
  <c r="N100" i="15" s="1"/>
  <c r="AZ224" i="15"/>
  <c r="AJ177" i="15"/>
  <c r="AO42" i="15"/>
  <c r="AP42" i="15" s="1"/>
  <c r="AN45" i="15"/>
  <c r="AV20" i="15"/>
  <c r="P317" i="15"/>
  <c r="AC276" i="15"/>
  <c r="AD276" i="15" s="1"/>
  <c r="AK196" i="15"/>
  <c r="AL196" i="15" s="1"/>
  <c r="X114" i="15"/>
  <c r="AC264" i="15"/>
  <c r="AD264" i="15" s="1"/>
  <c r="AK192" i="15"/>
  <c r="AL192" i="15" s="1"/>
  <c r="AO149" i="15"/>
  <c r="AP149" i="15" s="1"/>
  <c r="AV291" i="15"/>
  <c r="P348" i="15"/>
  <c r="Q15" i="15"/>
  <c r="R15" i="15" s="1"/>
  <c r="AJ89" i="15"/>
  <c r="AR192" i="15"/>
  <c r="Q209" i="15"/>
  <c r="R209" i="15" s="1"/>
  <c r="Y136" i="15"/>
  <c r="Z136" i="15" s="1"/>
  <c r="AZ109" i="15"/>
  <c r="AF309" i="15"/>
  <c r="Q213" i="15"/>
  <c r="R213" i="15" s="1"/>
  <c r="Y204" i="15"/>
  <c r="Z204" i="15" s="1"/>
  <c r="AC137" i="15"/>
  <c r="AD137" i="15" s="1"/>
  <c r="AF21" i="15"/>
  <c r="AR287" i="15"/>
  <c r="AS26" i="15"/>
  <c r="AT26" i="15" s="1"/>
  <c r="AC85" i="15"/>
  <c r="AD85" i="15" s="1"/>
  <c r="AZ73" i="15"/>
  <c r="I337" i="15"/>
  <c r="J337" i="15" s="1"/>
  <c r="M89" i="15"/>
  <c r="N89" i="15" s="1"/>
  <c r="E290" i="15"/>
  <c r="F290" i="15" s="1"/>
  <c r="I301" i="15"/>
  <c r="J301" i="15" s="1"/>
  <c r="E39" i="15"/>
  <c r="F39" i="15" s="1"/>
  <c r="M290" i="15"/>
  <c r="N290" i="15" s="1"/>
  <c r="M269" i="15"/>
  <c r="N269" i="15" s="1"/>
  <c r="I84" i="15"/>
  <c r="J84" i="15" s="1"/>
  <c r="M325" i="15"/>
  <c r="N325" i="15" s="1"/>
  <c r="I305" i="15"/>
  <c r="J305" i="15" s="1"/>
  <c r="M145" i="15"/>
  <c r="N145" i="15" s="1"/>
  <c r="E203" i="15"/>
  <c r="F203" i="15" s="1"/>
  <c r="E139" i="15"/>
  <c r="F139" i="15" s="1"/>
  <c r="E116" i="15"/>
  <c r="F116" i="15" s="1"/>
  <c r="AC322" i="15"/>
  <c r="AD322" i="15" s="1"/>
  <c r="AV23" i="15"/>
  <c r="AJ28" i="15"/>
  <c r="AO165" i="15"/>
  <c r="AP165" i="15" s="1"/>
  <c r="AV268" i="15"/>
  <c r="AG293" i="15"/>
  <c r="AH293" i="15" s="1"/>
  <c r="AO263" i="15"/>
  <c r="AP263" i="15" s="1"/>
  <c r="Y247" i="15"/>
  <c r="Z247" i="15" s="1"/>
  <c r="X304" i="15"/>
  <c r="AR77" i="15"/>
  <c r="AF343" i="15"/>
  <c r="P344" i="15"/>
  <c r="AJ165" i="15"/>
  <c r="AK73" i="15"/>
  <c r="AL73" i="15" s="1"/>
  <c r="AW132" i="15"/>
  <c r="AX132" i="15" s="1"/>
  <c r="AG124" i="15"/>
  <c r="AH124" i="15" s="1"/>
  <c r="Q109" i="15"/>
  <c r="R109" i="15" s="1"/>
  <c r="AO164" i="15"/>
  <c r="AP164" i="15" s="1"/>
  <c r="AO289" i="15"/>
  <c r="AP289" i="15" s="1"/>
  <c r="AW169" i="15"/>
  <c r="AX169" i="15" s="1"/>
  <c r="I91" i="15"/>
  <c r="J91" i="15" s="1"/>
  <c r="M273" i="15"/>
  <c r="N273" i="15" s="1"/>
  <c r="E280" i="15"/>
  <c r="F280" i="15" s="1"/>
  <c r="M323" i="15"/>
  <c r="N323" i="15" s="1"/>
  <c r="I314" i="15"/>
  <c r="J314" i="15" s="1"/>
  <c r="I340" i="15"/>
  <c r="J340" i="15" s="1"/>
  <c r="E81" i="15"/>
  <c r="F81" i="15" s="1"/>
  <c r="AV32" i="15"/>
  <c r="T223" i="15"/>
  <c r="AF218" i="15"/>
  <c r="Y32" i="15"/>
  <c r="Z32" i="15" s="1"/>
  <c r="AV87" i="15"/>
  <c r="Y269" i="15"/>
  <c r="Z269" i="15" s="1"/>
  <c r="AF196" i="15"/>
  <c r="BA58" i="15"/>
  <c r="BB58" i="15" s="1"/>
  <c r="AF179" i="15"/>
  <c r="AR183" i="15"/>
  <c r="P180" i="15"/>
  <c r="AR152" i="15"/>
  <c r="AG9" i="15"/>
  <c r="AH9" i="15" s="1"/>
  <c r="U348" i="15"/>
  <c r="V348" i="15" s="1"/>
  <c r="AS283" i="15"/>
  <c r="AT283" i="15" s="1"/>
  <c r="Y49" i="15"/>
  <c r="Z49" i="15" s="1"/>
  <c r="AW224" i="15"/>
  <c r="AX224" i="15" s="1"/>
  <c r="AK78" i="15"/>
  <c r="AL78" i="15" s="1"/>
  <c r="AW81" i="15"/>
  <c r="AX81" i="15" s="1"/>
  <c r="AC153" i="15"/>
  <c r="AD153" i="15" s="1"/>
  <c r="AV304" i="15"/>
  <c r="T332" i="15"/>
  <c r="AF327" i="15"/>
  <c r="AN105" i="15"/>
  <c r="AZ44" i="15"/>
  <c r="X33" i="15"/>
  <c r="AN303" i="15"/>
  <c r="AV16" i="15"/>
  <c r="T69" i="15"/>
  <c r="AF144" i="15"/>
  <c r="AR276" i="15"/>
  <c r="T154" i="15"/>
  <c r="AF205" i="15"/>
  <c r="AR249" i="15"/>
  <c r="AN78" i="15"/>
  <c r="AZ184" i="15"/>
  <c r="Q222" i="15"/>
  <c r="R222" i="15" s="1"/>
  <c r="AO310" i="15"/>
  <c r="AP310" i="15" s="1"/>
  <c r="Q116" i="15"/>
  <c r="R116" i="15" s="1"/>
  <c r="BA266" i="15"/>
  <c r="BB266" i="15" s="1"/>
  <c r="BA251" i="15"/>
  <c r="BB251" i="15" s="1"/>
  <c r="Y69" i="15"/>
  <c r="Z69" i="15" s="1"/>
  <c r="U185" i="15"/>
  <c r="V185" i="15" s="1"/>
  <c r="AS48" i="15"/>
  <c r="AT48" i="15" s="1"/>
  <c r="AC96" i="15"/>
  <c r="AD96" i="15" s="1"/>
  <c r="BA351" i="15"/>
  <c r="BB351" i="15" s="1"/>
  <c r="U10" i="15"/>
  <c r="V10" i="15" s="1"/>
  <c r="BA292" i="15"/>
  <c r="BB292" i="15" s="1"/>
  <c r="U253" i="15"/>
  <c r="V253" i="15" s="1"/>
  <c r="M170" i="15"/>
  <c r="N170" i="15" s="1"/>
  <c r="I188" i="15"/>
  <c r="J188" i="15" s="1"/>
  <c r="M230" i="15"/>
  <c r="N230" i="15" s="1"/>
  <c r="I266" i="15"/>
  <c r="J266" i="15" s="1"/>
  <c r="M261" i="15"/>
  <c r="N261" i="15" s="1"/>
  <c r="I73" i="15"/>
  <c r="J73" i="15" s="1"/>
  <c r="E346" i="15"/>
  <c r="F346" i="15" s="1"/>
  <c r="M36" i="15"/>
  <c r="N36" i="15" s="1"/>
  <c r="I309" i="15"/>
  <c r="J309" i="15" s="1"/>
  <c r="E46" i="15"/>
  <c r="F46" i="15" s="1"/>
  <c r="M300" i="15"/>
  <c r="N300" i="15" s="1"/>
  <c r="E351" i="15"/>
  <c r="F351" i="15" s="1"/>
  <c r="K6" i="15"/>
  <c r="L6" i="15" s="1"/>
  <c r="M283" i="15"/>
  <c r="N283" i="15" s="1"/>
  <c r="E350" i="15"/>
  <c r="F350" i="15" s="1"/>
  <c r="S6" i="15"/>
  <c r="U6" i="15" s="1"/>
  <c r="V6" i="15" s="1"/>
  <c r="X119" i="15"/>
  <c r="X82" i="15"/>
  <c r="AV120" i="15"/>
  <c r="T237" i="15"/>
  <c r="AF184" i="15"/>
  <c r="AR188" i="15"/>
  <c r="P97" i="15"/>
  <c r="AB164" i="15"/>
  <c r="AN152" i="15"/>
  <c r="AZ291" i="15"/>
  <c r="T62" i="15"/>
  <c r="AF49" i="15"/>
  <c r="AB154" i="15"/>
  <c r="T166" i="15"/>
  <c r="AB269" i="15"/>
  <c r="I153" i="15"/>
  <c r="J153" i="15" s="1"/>
  <c r="E194" i="15"/>
  <c r="F194" i="15" s="1"/>
  <c r="I313" i="15"/>
  <c r="J313" i="15" s="1"/>
  <c r="Q318" i="15"/>
  <c r="R318" i="15" s="1"/>
  <c r="AB344" i="15"/>
  <c r="AV42" i="15"/>
  <c r="M75" i="15"/>
  <c r="N75" i="15" s="1"/>
  <c r="I202" i="15"/>
  <c r="J202" i="15" s="1"/>
  <c r="I212" i="15"/>
  <c r="J212" i="15" s="1"/>
  <c r="E281" i="15"/>
  <c r="F281" i="15" s="1"/>
  <c r="I280" i="15"/>
  <c r="J280" i="15" s="1"/>
  <c r="I194" i="15"/>
  <c r="J194" i="15" s="1"/>
  <c r="M252" i="15"/>
  <c r="N252" i="15" s="1"/>
  <c r="I140" i="15"/>
  <c r="J140" i="15" s="1"/>
  <c r="E55" i="15"/>
  <c r="F55" i="15" s="1"/>
  <c r="M126" i="15"/>
  <c r="N126" i="15" s="1"/>
  <c r="E250" i="15"/>
  <c r="F250" i="15" s="1"/>
  <c r="M19" i="15"/>
  <c r="N19" i="15" s="1"/>
  <c r="E57" i="15"/>
  <c r="F57" i="15" s="1"/>
  <c r="E123" i="15"/>
  <c r="F123" i="15" s="1"/>
  <c r="I294" i="15"/>
  <c r="J294" i="15" s="1"/>
  <c r="AK337" i="15"/>
  <c r="AL337" i="15" s="1"/>
  <c r="AZ206" i="15"/>
  <c r="AG100" i="15"/>
  <c r="AH100" i="15" s="1"/>
  <c r="AN17" i="15"/>
  <c r="AF328" i="15"/>
  <c r="Y277" i="15"/>
  <c r="Z277" i="15" s="1"/>
  <c r="AR157" i="15"/>
  <c r="M119" i="15"/>
  <c r="N119" i="15" s="1"/>
  <c r="E309" i="15"/>
  <c r="F309" i="15" s="1"/>
  <c r="Q162" i="15"/>
  <c r="R162" i="15" s="1"/>
  <c r="AR9" i="15"/>
  <c r="AO176" i="15"/>
  <c r="AP176" i="15" s="1"/>
  <c r="AB129" i="15"/>
  <c r="AB188" i="15"/>
  <c r="BA20" i="15"/>
  <c r="BB20" i="15" s="1"/>
  <c r="E167" i="15"/>
  <c r="F167" i="15" s="1"/>
  <c r="M286" i="15"/>
  <c r="N286" i="15" s="1"/>
  <c r="AW267" i="15"/>
  <c r="AX267" i="15" s="1"/>
  <c r="T328" i="15"/>
  <c r="T97" i="15"/>
  <c r="E111" i="15"/>
  <c r="F111" i="15" s="1"/>
  <c r="I264" i="15"/>
  <c r="J264" i="15" s="1"/>
  <c r="AK280" i="15"/>
  <c r="AL280" i="15" s="1"/>
  <c r="X73" i="15"/>
  <c r="E52" i="15"/>
  <c r="F52" i="15" s="1"/>
  <c r="X65" i="15"/>
  <c r="AN296" i="15"/>
  <c r="Q345" i="15"/>
  <c r="R345" i="15" s="1"/>
  <c r="M326" i="15"/>
  <c r="N326" i="15" s="1"/>
  <c r="E303" i="15"/>
  <c r="F303" i="15" s="1"/>
  <c r="U84" i="15"/>
  <c r="V84" i="15" s="1"/>
  <c r="BA243" i="15"/>
  <c r="BB243" i="15" s="1"/>
  <c r="AB339" i="15"/>
  <c r="E266" i="15"/>
  <c r="F266" i="15" s="1"/>
  <c r="I333" i="15"/>
  <c r="J333" i="15" s="1"/>
  <c r="X129" i="15"/>
  <c r="AJ49" i="15"/>
  <c r="AC99" i="15"/>
  <c r="AD99" i="15" s="1"/>
  <c r="E276" i="15"/>
  <c r="F276" i="15" s="1"/>
  <c r="AV17" i="15"/>
  <c r="T194" i="15"/>
  <c r="AB189" i="15"/>
  <c r="I233" i="15"/>
  <c r="J233" i="15" s="1"/>
  <c r="I291" i="15"/>
  <c r="J291" i="15" s="1"/>
  <c r="AK170" i="15"/>
  <c r="AL170" i="15" s="1"/>
  <c r="M297" i="15"/>
  <c r="N297" i="15" s="1"/>
  <c r="I158" i="15"/>
  <c r="J158" i="15" s="1"/>
  <c r="E331" i="15"/>
  <c r="F331" i="15" s="1"/>
  <c r="AC56" i="15"/>
  <c r="AD56" i="15" s="1"/>
  <c r="AO177" i="15"/>
  <c r="AP177" i="15" s="1"/>
  <c r="E106" i="15"/>
  <c r="F106" i="15" s="1"/>
  <c r="M117" i="15"/>
  <c r="N117" i="15" s="1"/>
  <c r="M113" i="15"/>
  <c r="N113" i="15" s="1"/>
  <c r="M207" i="15"/>
  <c r="N207" i="15" s="1"/>
  <c r="E324" i="15"/>
  <c r="F324" i="15" s="1"/>
  <c r="M208" i="15"/>
  <c r="N208" i="15" s="1"/>
  <c r="E343" i="15"/>
  <c r="F343" i="15" s="1"/>
  <c r="E310" i="15"/>
  <c r="F310" i="15" s="1"/>
  <c r="I37" i="15"/>
  <c r="J37" i="15" s="1"/>
  <c r="I341" i="15"/>
  <c r="J341" i="15" s="1"/>
  <c r="I186" i="15"/>
  <c r="J186" i="15" s="1"/>
  <c r="I55" i="15"/>
  <c r="J55" i="15" s="1"/>
  <c r="X42" i="15"/>
  <c r="P40" i="15"/>
  <c r="E149" i="15"/>
  <c r="F149" i="15" s="1"/>
  <c r="Y78" i="15"/>
  <c r="Z78" i="15" s="1"/>
  <c r="I275" i="15"/>
  <c r="J275" i="15" s="1"/>
  <c r="AV77" i="15"/>
  <c r="AR123" i="15"/>
  <c r="AF350" i="15"/>
  <c r="M167" i="15"/>
  <c r="N167" i="15" s="1"/>
  <c r="M256" i="15"/>
  <c r="N256" i="15" s="1"/>
  <c r="E130" i="15"/>
  <c r="F130" i="15" s="1"/>
  <c r="I274" i="15"/>
  <c r="J274" i="15" s="1"/>
  <c r="I101" i="15"/>
  <c r="J101" i="15" s="1"/>
  <c r="M235" i="15"/>
  <c r="N235" i="15" s="1"/>
  <c r="M101" i="15"/>
  <c r="N101" i="15" s="1"/>
  <c r="E38" i="15"/>
  <c r="F38" i="15" s="1"/>
  <c r="I287" i="15"/>
  <c r="J287" i="15" s="1"/>
  <c r="T257" i="15"/>
  <c r="Q71" i="15"/>
  <c r="R71" i="15" s="1"/>
  <c r="E146" i="15"/>
  <c r="F146" i="15" s="1"/>
  <c r="E43" i="15"/>
  <c r="F43" i="15" s="1"/>
  <c r="E177" i="15"/>
  <c r="F177" i="15" s="1"/>
  <c r="I96" i="15"/>
  <c r="J96" i="15" s="1"/>
  <c r="E77" i="15"/>
  <c r="F77" i="15" s="1"/>
  <c r="AO35" i="15"/>
  <c r="AP35" i="15" s="1"/>
  <c r="M41" i="15"/>
  <c r="N41" i="15" s="1"/>
  <c r="AG78" i="15"/>
  <c r="AH78" i="15" s="1"/>
  <c r="AF220" i="15"/>
  <c r="Q38" i="15"/>
  <c r="R38" i="15" s="1"/>
  <c r="Y296" i="15"/>
  <c r="Z296" i="15" s="1"/>
  <c r="AG304" i="15"/>
  <c r="AH304" i="15" s="1"/>
  <c r="BA102" i="15"/>
  <c r="BB102" i="15" s="1"/>
  <c r="AS272" i="15"/>
  <c r="AT272" i="15" s="1"/>
  <c r="AV240" i="15"/>
  <c r="Y354" i="15"/>
  <c r="Z354" i="15" s="1"/>
  <c r="AW178" i="15"/>
  <c r="AX178" i="15" s="1"/>
  <c r="AB266" i="15"/>
  <c r="AZ6" i="15"/>
  <c r="E277" i="15"/>
  <c r="F277" i="15" s="1"/>
  <c r="X232" i="15"/>
  <c r="Q249" i="15"/>
  <c r="R249" i="15" s="1"/>
  <c r="I79" i="15"/>
  <c r="J79" i="15" s="1"/>
  <c r="M92" i="15"/>
  <c r="N92" i="15" s="1"/>
  <c r="I265" i="15"/>
  <c r="J265" i="15" s="1"/>
  <c r="M263" i="15"/>
  <c r="N263" i="15" s="1"/>
  <c r="M49" i="15"/>
  <c r="N49" i="15" s="1"/>
  <c r="AJ53" i="15"/>
  <c r="AC103" i="15"/>
  <c r="AD103" i="15" s="1"/>
  <c r="T54" i="15"/>
  <c r="P253" i="15"/>
  <c r="Q102" i="15"/>
  <c r="R102" i="15" s="1"/>
  <c r="T14" i="15"/>
  <c r="AR266" i="15"/>
  <c r="AN103" i="15"/>
  <c r="I44" i="15"/>
  <c r="J44" i="15" s="1"/>
  <c r="AO232" i="15"/>
  <c r="AP232" i="15" s="1"/>
  <c r="AK31" i="15"/>
  <c r="AL31" i="15" s="1"/>
  <c r="AK14" i="15"/>
  <c r="AL14" i="15" s="1"/>
  <c r="I66" i="15"/>
  <c r="J66" i="15" s="1"/>
  <c r="E42" i="15"/>
  <c r="F42" i="15" s="1"/>
  <c r="E246" i="15"/>
  <c r="F246" i="15" s="1"/>
  <c r="I137" i="15"/>
  <c r="J137" i="15" s="1"/>
  <c r="I40" i="15"/>
  <c r="J40" i="15" s="1"/>
  <c r="M112" i="15"/>
  <c r="N112" i="15" s="1"/>
  <c r="I278" i="15"/>
  <c r="J278" i="15" s="1"/>
  <c r="E217" i="15"/>
  <c r="F217" i="15" s="1"/>
  <c r="E24" i="15"/>
  <c r="F24" i="15" s="1"/>
  <c r="I329" i="15"/>
  <c r="J329" i="15" s="1"/>
  <c r="M327" i="15"/>
  <c r="N327" i="15" s="1"/>
  <c r="E12" i="15"/>
  <c r="F12" i="15" s="1"/>
  <c r="I229" i="15"/>
  <c r="J229" i="15" s="1"/>
  <c r="E153" i="15"/>
  <c r="F153" i="15" s="1"/>
  <c r="M139" i="15"/>
  <c r="N139" i="15" s="1"/>
  <c r="E336" i="15"/>
  <c r="F336" i="15" s="1"/>
  <c r="M160" i="15"/>
  <c r="N160" i="15" s="1"/>
  <c r="I144" i="15"/>
  <c r="J144" i="15" s="1"/>
  <c r="E118" i="15"/>
  <c r="F118" i="15" s="1"/>
  <c r="M243" i="15"/>
  <c r="N243" i="15" s="1"/>
  <c r="E89" i="15"/>
  <c r="F89" i="15" s="1"/>
  <c r="Q205" i="15"/>
  <c r="R205" i="15" s="1"/>
  <c r="BA187" i="15"/>
  <c r="BB187" i="15" s="1"/>
  <c r="AF284" i="15"/>
  <c r="U207" i="15"/>
  <c r="V207" i="15" s="1"/>
  <c r="M258" i="15"/>
  <c r="N258" i="15" s="1"/>
  <c r="AV112" i="15"/>
  <c r="AR208" i="15"/>
  <c r="T284" i="15"/>
  <c r="X193" i="15"/>
  <c r="AB89" i="15"/>
  <c r="Q333" i="15"/>
  <c r="R333" i="15" s="1"/>
  <c r="M28" i="15"/>
  <c r="N28" i="15" s="1"/>
  <c r="M103" i="15"/>
  <c r="N103" i="15" s="1"/>
  <c r="E19" i="15"/>
  <c r="F19" i="15" s="1"/>
  <c r="M155" i="15"/>
  <c r="N155" i="15" s="1"/>
  <c r="M156" i="15"/>
  <c r="N156" i="15" s="1"/>
  <c r="E67" i="15"/>
  <c r="F67" i="15" s="1"/>
  <c r="M319" i="15"/>
  <c r="N319" i="15" s="1"/>
  <c r="I51" i="15"/>
  <c r="J51" i="15" s="1"/>
  <c r="M219" i="15"/>
  <c r="N219" i="15" s="1"/>
  <c r="M298" i="15"/>
  <c r="N298" i="15" s="1"/>
  <c r="M39" i="15"/>
  <c r="N39" i="15" s="1"/>
  <c r="E340" i="15"/>
  <c r="F340" i="15" s="1"/>
  <c r="E332" i="15"/>
  <c r="F332" i="15" s="1"/>
  <c r="M255" i="15"/>
  <c r="N255" i="15" s="1"/>
  <c r="M91" i="15"/>
  <c r="N91" i="15" s="1"/>
  <c r="M349" i="15"/>
  <c r="N349" i="15" s="1"/>
  <c r="E254" i="15"/>
  <c r="F254" i="15" s="1"/>
  <c r="AS144" i="15"/>
  <c r="AT144" i="15" s="1"/>
  <c r="AV176" i="15"/>
  <c r="T143" i="15"/>
  <c r="AK211" i="15"/>
  <c r="AL211" i="15" s="1"/>
  <c r="AK183" i="15"/>
  <c r="AL183" i="15" s="1"/>
  <c r="M304" i="15"/>
  <c r="N304" i="15" s="1"/>
  <c r="AV125" i="15"/>
  <c r="AN237" i="15"/>
  <c r="E99" i="15"/>
  <c r="F99" i="15" s="1"/>
  <c r="T150" i="15"/>
  <c r="AS81" i="15"/>
  <c r="AT81" i="15" s="1"/>
  <c r="AB225" i="15"/>
  <c r="Y191" i="15"/>
  <c r="Z191" i="15" s="1"/>
  <c r="AW334" i="15"/>
  <c r="AX334" i="15" s="1"/>
  <c r="AB350" i="15"/>
  <c r="X163" i="15"/>
  <c r="AO318" i="15"/>
  <c r="AP318" i="15" s="1"/>
  <c r="AV31" i="15"/>
  <c r="AF143" i="15"/>
  <c r="AZ261" i="15"/>
  <c r="T235" i="15"/>
  <c r="AN134" i="15"/>
  <c r="AR63" i="15"/>
  <c r="AZ166" i="15"/>
  <c r="M40" i="15"/>
  <c r="N40" i="15" s="1"/>
  <c r="M179" i="15"/>
  <c r="N179" i="15" s="1"/>
  <c r="E260" i="15"/>
  <c r="F260" i="15" s="1"/>
  <c r="E186" i="15"/>
  <c r="F186" i="15" s="1"/>
  <c r="E318" i="15"/>
  <c r="F318" i="15" s="1"/>
  <c r="AF133" i="15"/>
  <c r="AR248" i="15"/>
  <c r="AG197" i="15"/>
  <c r="AH197" i="15" s="1"/>
  <c r="I7" i="15"/>
  <c r="J7" i="15" s="1"/>
  <c r="I86" i="15"/>
  <c r="J86" i="15" s="1"/>
  <c r="AJ95" i="15"/>
  <c r="AJ315" i="15"/>
  <c r="P64" i="15"/>
  <c r="AV305" i="15"/>
  <c r="AK107" i="15"/>
  <c r="AL107" i="15" s="1"/>
  <c r="AS103" i="15"/>
  <c r="AT103" i="15" s="1"/>
  <c r="AN330" i="15"/>
  <c r="AB290" i="15"/>
  <c r="AV128" i="15"/>
  <c r="AC187" i="15"/>
  <c r="AD187" i="15" s="1"/>
  <c r="Y17" i="15"/>
  <c r="Z17" i="15" s="1"/>
  <c r="AR290" i="15"/>
  <c r="AN346" i="15"/>
  <c r="X330" i="15"/>
  <c r="AZ236" i="15"/>
  <c r="AF89" i="15"/>
  <c r="Y229" i="15"/>
  <c r="Z229" i="15" s="1"/>
  <c r="AJ47" i="15"/>
  <c r="AR269" i="15"/>
  <c r="T265" i="15"/>
  <c r="AO189" i="15"/>
  <c r="AP189" i="15" s="1"/>
  <c r="AS130" i="15"/>
  <c r="AT130" i="15" s="1"/>
  <c r="Y110" i="15"/>
  <c r="Z110" i="15" s="1"/>
  <c r="AF253" i="15"/>
  <c r="Q121" i="15"/>
  <c r="R121" i="15" s="1"/>
  <c r="I236" i="15"/>
  <c r="J236" i="15" s="1"/>
  <c r="M280" i="15"/>
  <c r="N280" i="15" s="1"/>
  <c r="M166" i="15"/>
  <c r="N166" i="15" s="1"/>
  <c r="AJ214" i="15"/>
  <c r="I336" i="15"/>
  <c r="J336" i="15" s="1"/>
  <c r="M285" i="15"/>
  <c r="N285" i="15" s="1"/>
  <c r="I129" i="15"/>
  <c r="J129" i="15" s="1"/>
  <c r="E152" i="15"/>
  <c r="F152" i="15" s="1"/>
  <c r="I239" i="15"/>
  <c r="J239" i="15" s="1"/>
  <c r="AV50" i="15"/>
  <c r="AK34" i="15"/>
  <c r="AL34" i="15" s="1"/>
  <c r="T106" i="15"/>
  <c r="BA328" i="15"/>
  <c r="BB328" i="15" s="1"/>
  <c r="AC35" i="15"/>
  <c r="AD35" i="15" s="1"/>
  <c r="T167" i="15"/>
  <c r="I56" i="15"/>
  <c r="J56" i="15" s="1"/>
  <c r="M158" i="15"/>
  <c r="N158" i="15" s="1"/>
  <c r="I254" i="15"/>
  <c r="J254" i="15" s="1"/>
  <c r="E113" i="15"/>
  <c r="F113" i="15" s="1"/>
  <c r="E168" i="15"/>
  <c r="F168" i="15" s="1"/>
  <c r="AK55" i="15"/>
  <c r="AL55" i="15" s="1"/>
  <c r="AS327" i="15"/>
  <c r="AT327" i="15" s="1"/>
  <c r="T187" i="15"/>
  <c r="P191" i="15"/>
  <c r="Q11" i="15"/>
  <c r="R11" i="15" s="1"/>
  <c r="AB309" i="15"/>
  <c r="AV108" i="15"/>
  <c r="M58" i="15"/>
  <c r="N58" i="15" s="1"/>
  <c r="I133" i="15"/>
  <c r="J133" i="15" s="1"/>
  <c r="I255" i="15"/>
  <c r="J255" i="15" s="1"/>
  <c r="M157" i="15"/>
  <c r="N157" i="15" s="1"/>
  <c r="E236" i="15"/>
  <c r="F236" i="15" s="1"/>
  <c r="AK147" i="15"/>
  <c r="AL147" i="15" s="1"/>
  <c r="AO15" i="15"/>
  <c r="AP15" i="15" s="1"/>
  <c r="AB202" i="15"/>
  <c r="AK98" i="15"/>
  <c r="AL98" i="15" s="1"/>
  <c r="AB271" i="15"/>
  <c r="I324" i="15"/>
  <c r="J324" i="15" s="1"/>
  <c r="P125" i="15"/>
  <c r="AB138" i="15"/>
  <c r="Q138" i="15"/>
  <c r="R138" i="15" s="1"/>
  <c r="AO257" i="15"/>
  <c r="AP257" i="15" s="1"/>
  <c r="AJ119" i="15"/>
  <c r="Y102" i="15"/>
  <c r="Z102" i="15" s="1"/>
  <c r="Y66" i="15"/>
  <c r="Z66" i="15" s="1"/>
  <c r="M102" i="15"/>
  <c r="N102" i="15" s="1"/>
  <c r="I145" i="15"/>
  <c r="J145" i="15" s="1"/>
  <c r="M194" i="15"/>
  <c r="N194" i="15" s="1"/>
  <c r="Q127" i="15"/>
  <c r="R127" i="15" s="1"/>
  <c r="AZ18" i="15"/>
  <c r="AR114" i="15"/>
  <c r="AC242" i="15"/>
  <c r="AD242" i="15" s="1"/>
  <c r="Y290" i="15"/>
  <c r="Z290" i="15" s="1"/>
  <c r="AJ278" i="15"/>
  <c r="AF46" i="15"/>
  <c r="M222" i="15"/>
  <c r="N222" i="15" s="1"/>
  <c r="I170" i="15"/>
  <c r="J170" i="15" s="1"/>
  <c r="I235" i="15"/>
  <c r="J235" i="15" s="1"/>
  <c r="I227" i="15"/>
  <c r="J227" i="15" s="1"/>
  <c r="E30" i="15"/>
  <c r="F30" i="15" s="1"/>
  <c r="E78" i="15"/>
  <c r="F78" i="15" s="1"/>
  <c r="AZ340" i="15"/>
  <c r="AN9" i="15"/>
  <c r="U320" i="15"/>
  <c r="V320" i="15" s="1"/>
  <c r="AK117" i="15"/>
  <c r="AL117" i="15" s="1"/>
  <c r="Y118" i="15"/>
  <c r="Z118" i="15" s="1"/>
  <c r="AS219" i="15"/>
  <c r="AT219" i="15" s="1"/>
  <c r="AK181" i="15"/>
  <c r="AL181" i="15" s="1"/>
  <c r="AC167" i="15"/>
  <c r="AD167" i="15" s="1"/>
  <c r="BA63" i="15"/>
  <c r="BB63" i="15" s="1"/>
  <c r="AO243" i="15"/>
  <c r="AP243" i="15" s="1"/>
  <c r="Y295" i="15"/>
  <c r="Z295" i="15" s="1"/>
  <c r="Q255" i="15"/>
  <c r="R255" i="15" s="1"/>
  <c r="Q312" i="15"/>
  <c r="R312" i="15" s="1"/>
  <c r="AV53" i="15"/>
  <c r="T251" i="15"/>
  <c r="AR83" i="15"/>
  <c r="AF246" i="15"/>
  <c r="AV135" i="15"/>
  <c r="AN184" i="15"/>
  <c r="AK69" i="15"/>
  <c r="AL69" i="15" s="1"/>
  <c r="P41" i="15"/>
  <c r="AV259" i="15"/>
  <c r="AN275" i="15"/>
  <c r="AV323" i="15"/>
  <c r="AF156" i="15"/>
  <c r="AZ307" i="15"/>
  <c r="P269" i="15"/>
  <c r="AJ300" i="15"/>
  <c r="P124" i="15"/>
  <c r="AR286" i="15"/>
  <c r="P16" i="15"/>
  <c r="AR178" i="15"/>
  <c r="AB11" i="15"/>
  <c r="P231" i="15"/>
  <c r="AK318" i="15"/>
  <c r="AL318" i="15" s="1"/>
  <c r="P343" i="15"/>
  <c r="X262" i="15"/>
  <c r="Y251" i="15"/>
  <c r="Z251" i="15" s="1"/>
  <c r="AZ195" i="15"/>
  <c r="AB108" i="15"/>
  <c r="T53" i="15"/>
  <c r="T164" i="15"/>
  <c r="AV239" i="15"/>
  <c r="X312" i="15"/>
  <c r="AR291" i="15"/>
  <c r="AJ244" i="15"/>
  <c r="AJ7" i="15"/>
  <c r="AF223" i="15"/>
  <c r="AW223" i="15"/>
  <c r="AX223" i="15" s="1"/>
  <c r="X121" i="15"/>
  <c r="AZ299" i="15"/>
  <c r="AK164" i="15"/>
  <c r="AL164" i="15" s="1"/>
  <c r="AV350" i="15"/>
  <c r="AN288" i="15"/>
  <c r="U37" i="15"/>
  <c r="V37" i="15" s="1"/>
  <c r="E33" i="15"/>
  <c r="F33" i="15" s="1"/>
  <c r="AK317" i="15"/>
  <c r="AL317" i="15" s="1"/>
  <c r="AV14" i="15"/>
  <c r="AF213" i="15"/>
  <c r="Q119" i="15"/>
  <c r="R119" i="15" s="1"/>
  <c r="AN26" i="15"/>
  <c r="AG48" i="15"/>
  <c r="AH48" i="15" s="1"/>
  <c r="BA255" i="15"/>
  <c r="BB255" i="15" s="1"/>
  <c r="P352" i="15"/>
  <c r="P89" i="15"/>
  <c r="I47" i="15"/>
  <c r="J47" i="15" s="1"/>
  <c r="I117" i="15"/>
  <c r="J117" i="15" s="1"/>
  <c r="AW216" i="15"/>
  <c r="AX216" i="15" s="1"/>
  <c r="AJ156" i="15"/>
  <c r="AN124" i="15"/>
  <c r="M210" i="15"/>
  <c r="N210" i="15" s="1"/>
  <c r="I178" i="15"/>
  <c r="J178" i="15" s="1"/>
  <c r="I112" i="15"/>
  <c r="J112" i="15" s="1"/>
  <c r="X160" i="15"/>
  <c r="P186" i="15"/>
  <c r="AR247" i="15"/>
  <c r="E190" i="15"/>
  <c r="F190" i="15" s="1"/>
  <c r="M296" i="15"/>
  <c r="N296" i="15" s="1"/>
  <c r="I28" i="15"/>
  <c r="J28" i="15" s="1"/>
  <c r="E156" i="15"/>
  <c r="F156" i="15" s="1"/>
  <c r="E341" i="15"/>
  <c r="F341" i="15" s="1"/>
  <c r="AK218" i="15"/>
  <c r="AL218" i="15" s="1"/>
  <c r="AF243" i="15"/>
  <c r="M46" i="15"/>
  <c r="N46" i="15" s="1"/>
  <c r="AW160" i="15"/>
  <c r="AX160" i="15" s="1"/>
  <c r="I150" i="15"/>
  <c r="J150" i="15" s="1"/>
  <c r="I299" i="15"/>
  <c r="J299" i="15" s="1"/>
  <c r="E247" i="15"/>
  <c r="F247" i="15" s="1"/>
  <c r="X311" i="15"/>
  <c r="E70" i="15"/>
  <c r="F70" i="15" s="1"/>
  <c r="P69" i="15"/>
  <c r="AW49" i="15"/>
  <c r="AX49" i="15" s="1"/>
  <c r="AZ161" i="15"/>
  <c r="BA188" i="15"/>
  <c r="BB188" i="15" s="1"/>
  <c r="AJ13" i="15"/>
  <c r="M42" i="15"/>
  <c r="N42" i="15" s="1"/>
  <c r="I81" i="15"/>
  <c r="J81" i="15" s="1"/>
  <c r="I279" i="15"/>
  <c r="J279" i="15" s="1"/>
  <c r="X158" i="15"/>
  <c r="AG163" i="15"/>
  <c r="AH163" i="15" s="1"/>
  <c r="M143" i="15"/>
  <c r="N143" i="15" s="1"/>
  <c r="M205" i="15"/>
  <c r="N205" i="15" s="1"/>
  <c r="I110" i="15"/>
  <c r="J110" i="15" s="1"/>
  <c r="AC337" i="15"/>
  <c r="AD337" i="15" s="1"/>
  <c r="I306" i="15"/>
  <c r="J306" i="15" s="1"/>
  <c r="I102" i="15"/>
  <c r="J102" i="15" s="1"/>
  <c r="M142" i="15"/>
  <c r="N142" i="15" s="1"/>
  <c r="E287" i="15"/>
  <c r="F287" i="15" s="1"/>
  <c r="M236" i="15"/>
  <c r="N236" i="15" s="1"/>
  <c r="M289" i="15"/>
  <c r="N289" i="15" s="1"/>
  <c r="M141" i="15"/>
  <c r="N141" i="15" s="1"/>
  <c r="E101" i="15"/>
  <c r="F101" i="15" s="1"/>
  <c r="E159" i="15"/>
  <c r="F159" i="15" s="1"/>
  <c r="AF129" i="15"/>
  <c r="AN198" i="15"/>
  <c r="I201" i="15"/>
  <c r="J201" i="15" s="1"/>
  <c r="M24" i="15"/>
  <c r="N24" i="15" s="1"/>
  <c r="I166" i="15"/>
  <c r="J166" i="15" s="1"/>
  <c r="Y180" i="15"/>
  <c r="Z180" i="15" s="1"/>
  <c r="AO16" i="15"/>
  <c r="AP16" i="15" s="1"/>
  <c r="Q256" i="15"/>
  <c r="R256" i="15" s="1"/>
  <c r="AC255" i="15"/>
  <c r="AD255" i="15" s="1"/>
  <c r="AS275" i="15"/>
  <c r="AT275" i="15" s="1"/>
  <c r="AF211" i="15"/>
  <c r="BA72" i="15"/>
  <c r="BB72" i="15" s="1"/>
  <c r="Y7" i="15"/>
  <c r="Z7" i="15" s="1"/>
  <c r="X116" i="15"/>
  <c r="AO153" i="15"/>
  <c r="AP153" i="15" s="1"/>
  <c r="Y231" i="15"/>
  <c r="Z231" i="15" s="1"/>
  <c r="T124" i="15"/>
  <c r="AF119" i="15"/>
  <c r="X44" i="15"/>
  <c r="T291" i="15"/>
  <c r="AZ39" i="15"/>
  <c r="AV310" i="15"/>
  <c r="AN219" i="15"/>
  <c r="X267" i="15"/>
  <c r="U306" i="15"/>
  <c r="V306" i="15" s="1"/>
  <c r="AJ96" i="15"/>
  <c r="M234" i="15"/>
  <c r="N234" i="15" s="1"/>
  <c r="AN58" i="15"/>
  <c r="X154" i="15"/>
  <c r="AW280" i="15"/>
  <c r="AX280" i="15" s="1"/>
  <c r="E96" i="15"/>
  <c r="F96" i="15" s="1"/>
  <c r="AR202" i="15"/>
  <c r="AV114" i="15"/>
  <c r="AZ82" i="15"/>
  <c r="BA61" i="15"/>
  <c r="BB61" i="15" s="1"/>
  <c r="AS73" i="15"/>
  <c r="AT73" i="15" s="1"/>
  <c r="AS93" i="15"/>
  <c r="AT93" i="15" s="1"/>
  <c r="AV61" i="15"/>
  <c r="P7" i="15"/>
  <c r="AV264" i="15"/>
  <c r="X313" i="15"/>
  <c r="AR74" i="15"/>
  <c r="X162" i="15"/>
  <c r="AB74" i="15"/>
  <c r="AS138" i="15"/>
  <c r="AT138" i="15" s="1"/>
  <c r="AS312" i="15"/>
  <c r="AT312" i="15" s="1"/>
  <c r="T90" i="15"/>
  <c r="AW316" i="15"/>
  <c r="AX316" i="15" s="1"/>
  <c r="AF141" i="15"/>
  <c r="U102" i="15"/>
  <c r="V102" i="15" s="1"/>
  <c r="P132" i="15"/>
  <c r="X142" i="15"/>
  <c r="AC126" i="15"/>
  <c r="AD126" i="15" s="1"/>
  <c r="AZ332" i="15"/>
  <c r="T347" i="15"/>
  <c r="AK150" i="15"/>
  <c r="AL150" i="15" s="1"/>
  <c r="AW161" i="15"/>
  <c r="AX161" i="15" s="1"/>
  <c r="AJ221" i="15"/>
  <c r="AN269" i="15"/>
  <c r="AN225" i="15"/>
  <c r="X50" i="15"/>
  <c r="AZ9" i="15"/>
  <c r="AN125" i="15"/>
  <c r="P250" i="15"/>
  <c r="AV332" i="15"/>
  <c r="AN336" i="15"/>
  <c r="T27" i="15"/>
  <c r="P82" i="15"/>
  <c r="AO337" i="15"/>
  <c r="AP337" i="15" s="1"/>
  <c r="Q63" i="15"/>
  <c r="R63" i="15" s="1"/>
  <c r="BA302" i="15"/>
  <c r="BB302" i="15" s="1"/>
  <c r="U87" i="15"/>
  <c r="V87" i="15" s="1"/>
  <c r="AG157" i="15"/>
  <c r="AH157" i="15" s="1"/>
  <c r="AV57" i="15"/>
  <c r="BA45" i="15"/>
  <c r="BB45" i="15" s="1"/>
  <c r="AF264" i="15"/>
  <c r="AN87" i="15"/>
  <c r="AF169" i="15"/>
  <c r="T305" i="15"/>
  <c r="AF25" i="15"/>
  <c r="P55" i="15"/>
  <c r="E28" i="15"/>
  <c r="F28" i="15" s="1"/>
  <c r="M78" i="15"/>
  <c r="N78" i="15" s="1"/>
  <c r="I300" i="15"/>
  <c r="J300" i="15" s="1"/>
  <c r="E85" i="15"/>
  <c r="F85" i="15" s="1"/>
  <c r="M206" i="15"/>
  <c r="N206" i="15" s="1"/>
  <c r="E296" i="15"/>
  <c r="F296" i="15" s="1"/>
  <c r="E213" i="15"/>
  <c r="F213" i="15" s="1"/>
  <c r="M79" i="15"/>
  <c r="N79" i="15" s="1"/>
  <c r="P67" i="15"/>
  <c r="AZ216" i="15"/>
  <c r="M108" i="15"/>
  <c r="N108" i="15" s="1"/>
  <c r="I88" i="15"/>
  <c r="J88" i="15" s="1"/>
  <c r="I270" i="15"/>
  <c r="J270" i="15" s="1"/>
  <c r="I49" i="15"/>
  <c r="J49" i="15" s="1"/>
  <c r="E8" i="15"/>
  <c r="F8" i="15" s="1"/>
  <c r="AG121" i="15"/>
  <c r="AH121" i="15" s="1"/>
  <c r="U198" i="15"/>
  <c r="V198" i="15" s="1"/>
  <c r="AF249" i="15"/>
  <c r="M172" i="15"/>
  <c r="N172" i="15" s="1"/>
  <c r="AK162" i="15"/>
  <c r="AL162" i="15" s="1"/>
  <c r="I211" i="15"/>
  <c r="J211" i="15" s="1"/>
  <c r="AB341" i="15"/>
  <c r="AR42" i="15"/>
  <c r="I46" i="15"/>
  <c r="J46" i="15" s="1"/>
  <c r="AN221" i="15"/>
  <c r="AG18" i="15"/>
  <c r="AH18" i="15" s="1"/>
  <c r="AR78" i="15"/>
  <c r="AC146" i="15"/>
  <c r="AD146" i="15" s="1"/>
  <c r="AW22" i="15"/>
  <c r="AX22" i="15" s="1"/>
  <c r="T151" i="15"/>
  <c r="Y166" i="15"/>
  <c r="Z166" i="15" s="1"/>
  <c r="BA41" i="15"/>
  <c r="BB41" i="15" s="1"/>
  <c r="AS305" i="15"/>
  <c r="AT305" i="15" s="1"/>
  <c r="I242" i="15"/>
  <c r="J242" i="15" s="1"/>
  <c r="AC273" i="15"/>
  <c r="AD273" i="15" s="1"/>
  <c r="AF226" i="15"/>
  <c r="AN349" i="15"/>
  <c r="I169" i="15"/>
  <c r="J169" i="15" s="1"/>
  <c r="I316" i="15"/>
  <c r="J316" i="15" s="1"/>
  <c r="M178" i="15"/>
  <c r="N178" i="15" s="1"/>
  <c r="I53" i="15"/>
  <c r="J53" i="15" s="1"/>
  <c r="I23" i="15"/>
  <c r="J23" i="15" s="1"/>
  <c r="I209" i="15"/>
  <c r="J209" i="15" s="1"/>
  <c r="I273" i="15"/>
  <c r="J273" i="15" s="1"/>
  <c r="M15" i="15"/>
  <c r="N15" i="15" s="1"/>
  <c r="E92" i="15"/>
  <c r="F92" i="15" s="1"/>
  <c r="AS253" i="15"/>
  <c r="AT253" i="15" s="1"/>
  <c r="AJ154" i="15"/>
  <c r="P339" i="15"/>
  <c r="AO282" i="15"/>
  <c r="AP282" i="15" s="1"/>
  <c r="U262" i="15"/>
  <c r="V262" i="15" s="1"/>
  <c r="AZ169" i="15"/>
  <c r="M77" i="15"/>
  <c r="N77" i="15" s="1"/>
  <c r="AZ105" i="15"/>
  <c r="AZ280" i="15"/>
  <c r="AR39" i="15"/>
  <c r="AG82" i="15"/>
  <c r="AH82" i="15" s="1"/>
  <c r="AZ344" i="15"/>
  <c r="AS317" i="15"/>
  <c r="AT317" i="15" s="1"/>
  <c r="AK178" i="15"/>
  <c r="AL178" i="15" s="1"/>
  <c r="M56" i="15"/>
  <c r="N56" i="15" s="1"/>
  <c r="AF201" i="15"/>
  <c r="AB30" i="15"/>
  <c r="U50" i="15"/>
  <c r="V50" i="15" s="1"/>
  <c r="P242" i="15"/>
  <c r="AB241" i="15"/>
  <c r="AV328" i="15"/>
  <c r="AJ297" i="15"/>
  <c r="AZ149" i="15"/>
  <c r="AW89" i="15"/>
  <c r="AX89" i="15" s="1"/>
  <c r="AZ57" i="15"/>
  <c r="P83" i="15"/>
  <c r="AW129" i="15"/>
  <c r="AX129" i="15" s="1"/>
  <c r="AK265" i="15"/>
  <c r="AL265" i="15" s="1"/>
  <c r="AK149" i="15"/>
  <c r="AL149" i="15" s="1"/>
  <c r="AV272" i="15"/>
  <c r="Y241" i="15"/>
  <c r="Z241" i="15" s="1"/>
  <c r="X261" i="15"/>
  <c r="X225" i="15"/>
  <c r="I12" i="15"/>
  <c r="J12" i="15" s="1"/>
  <c r="AC237" i="15"/>
  <c r="AD237" i="15" s="1"/>
  <c r="AN33" i="15"/>
  <c r="AJ58" i="15"/>
  <c r="P146" i="15"/>
  <c r="X218" i="15"/>
  <c r="AR344" i="15"/>
  <c r="AV109" i="15"/>
  <c r="AO121" i="15"/>
  <c r="AP121" i="15" s="1"/>
  <c r="AO38" i="15"/>
  <c r="AP38" i="15" s="1"/>
  <c r="AC173" i="15"/>
  <c r="AD173" i="15" s="1"/>
  <c r="AG33" i="15"/>
  <c r="AH33" i="15" s="1"/>
  <c r="AR193" i="15"/>
  <c r="AV312" i="15"/>
  <c r="AF37" i="15"/>
  <c r="U254" i="15"/>
  <c r="V254" i="15" s="1"/>
  <c r="AO341" i="15"/>
  <c r="AP341" i="15" s="1"/>
  <c r="T307" i="15"/>
  <c r="AG332" i="15"/>
  <c r="AH332" i="15" s="1"/>
  <c r="AV324" i="15"/>
  <c r="U261" i="15"/>
  <c r="V261" i="15" s="1"/>
  <c r="AB329" i="15"/>
  <c r="P178" i="15"/>
  <c r="Q56" i="15"/>
  <c r="R56" i="15" s="1"/>
  <c r="X192" i="15"/>
  <c r="AC219" i="15"/>
  <c r="AD219" i="15" s="1"/>
  <c r="BA17" i="15"/>
  <c r="BB17" i="15" s="1"/>
  <c r="AR168" i="15"/>
  <c r="P289" i="15"/>
  <c r="P150" i="15"/>
  <c r="AR70" i="15"/>
  <c r="AV93" i="15"/>
  <c r="P23" i="15"/>
  <c r="AW208" i="15"/>
  <c r="AX208" i="15" s="1"/>
  <c r="AJ130" i="15"/>
  <c r="AK281" i="15"/>
  <c r="AL281" i="15" s="1"/>
  <c r="AN344" i="15"/>
  <c r="AF10" i="15"/>
  <c r="AG296" i="15"/>
  <c r="AH296" i="15" s="1"/>
  <c r="T98" i="15"/>
  <c r="AS129" i="15"/>
  <c r="AT129" i="15" s="1"/>
  <c r="AV197" i="15"/>
  <c r="P194" i="15"/>
  <c r="Y10" i="15"/>
  <c r="Z10" i="15" s="1"/>
  <c r="AO297" i="15"/>
  <c r="AP297" i="15" s="1"/>
  <c r="I204" i="15"/>
  <c r="J204" i="15" s="1"/>
  <c r="Q320" i="15"/>
  <c r="R320" i="15" s="1"/>
  <c r="AW59" i="15"/>
  <c r="AX59" i="15" s="1"/>
  <c r="T247" i="15"/>
  <c r="X159" i="15"/>
  <c r="M82" i="15"/>
  <c r="N82" i="15" s="1"/>
  <c r="AF255" i="15"/>
  <c r="P217" i="15"/>
  <c r="M186" i="15"/>
  <c r="N186" i="15" s="1"/>
  <c r="I65" i="15"/>
  <c r="J65" i="15" s="1"/>
  <c r="E62" i="15"/>
  <c r="F62" i="15" s="1"/>
  <c r="AJ232" i="15"/>
  <c r="BA203" i="15"/>
  <c r="BB203" i="15" s="1"/>
  <c r="AC24" i="15"/>
  <c r="AD24" i="15" s="1"/>
  <c r="AZ329" i="15"/>
  <c r="AV154" i="15"/>
  <c r="AJ12" i="15"/>
  <c r="AO44" i="15"/>
  <c r="AP44" i="15" s="1"/>
  <c r="AB207" i="15"/>
  <c r="AF230" i="15"/>
  <c r="AW27" i="15"/>
  <c r="AX27" i="15" s="1"/>
  <c r="AK271" i="15"/>
  <c r="AL271" i="15" s="1"/>
  <c r="U88" i="15"/>
  <c r="V88" i="15" s="1"/>
  <c r="AW202" i="15"/>
  <c r="AX202" i="15" s="1"/>
  <c r="AF19" i="15"/>
  <c r="AN214" i="15"/>
  <c r="AG353" i="15"/>
  <c r="AH353" i="15" s="1"/>
  <c r="P235" i="15"/>
  <c r="Q168" i="15"/>
  <c r="R168" i="15" s="1"/>
  <c r="AG108" i="15"/>
  <c r="AH108" i="15" s="1"/>
  <c r="U272" i="15"/>
  <c r="V272" i="15" s="1"/>
  <c r="AS160" i="15"/>
  <c r="AT160" i="15" s="1"/>
  <c r="AG331" i="15"/>
  <c r="AH331" i="15" s="1"/>
  <c r="P221" i="15"/>
  <c r="AR335" i="15"/>
  <c r="AB144" i="15"/>
  <c r="P332" i="15"/>
  <c r="AN148" i="15"/>
  <c r="AB247" i="15"/>
  <c r="AZ79" i="15"/>
  <c r="AN323" i="15"/>
  <c r="X148" i="15"/>
  <c r="AZ310" i="15"/>
  <c r="AJ200" i="15"/>
  <c r="T81" i="15"/>
  <c r="AV315" i="15"/>
  <c r="AF212" i="15"/>
  <c r="P30" i="15"/>
  <c r="AR200" i="15"/>
  <c r="X196" i="15"/>
  <c r="AC92" i="15"/>
  <c r="AD92" i="15" s="1"/>
  <c r="AB203" i="15"/>
  <c r="E268" i="15"/>
  <c r="F268" i="15" s="1"/>
  <c r="M199" i="15"/>
  <c r="N199" i="15" s="1"/>
  <c r="M315" i="15"/>
  <c r="N315" i="15" s="1"/>
  <c r="E204" i="15"/>
  <c r="F204" i="15" s="1"/>
  <c r="I15" i="15"/>
  <c r="J15" i="15" s="1"/>
  <c r="AB140" i="15"/>
  <c r="AC238" i="15"/>
  <c r="AD238" i="15" s="1"/>
  <c r="AZ150" i="15"/>
  <c r="T191" i="15"/>
  <c r="X23" i="15"/>
  <c r="AZ273" i="15"/>
  <c r="AN75" i="15"/>
  <c r="AB310" i="15"/>
  <c r="AZ190" i="15"/>
  <c r="AJ80" i="15"/>
  <c r="U276" i="15"/>
  <c r="V276" i="15" s="1"/>
  <c r="AJ81" i="15"/>
  <c r="AV107" i="15"/>
  <c r="AN247" i="15"/>
  <c r="P53" i="15"/>
  <c r="AB168" i="15"/>
  <c r="M127" i="15"/>
  <c r="N127" i="15" s="1"/>
  <c r="Y179" i="15"/>
  <c r="Z179" i="15" s="1"/>
  <c r="AR12" i="15"/>
  <c r="Q137" i="15"/>
  <c r="R137" i="15" s="1"/>
  <c r="AO192" i="15"/>
  <c r="AP192" i="15" s="1"/>
  <c r="AV8" i="15"/>
  <c r="AN331" i="15"/>
  <c r="AN159" i="15"/>
  <c r="AN55" i="15"/>
  <c r="AF330" i="15"/>
  <c r="AF122" i="15"/>
  <c r="T302" i="15"/>
  <c r="AV166" i="15"/>
  <c r="AF39" i="15"/>
  <c r="T275" i="15"/>
  <c r="AR171" i="15"/>
  <c r="AF334" i="15"/>
  <c r="X13" i="15"/>
  <c r="AF335" i="15"/>
  <c r="AJ184" i="15"/>
  <c r="BA91" i="15"/>
  <c r="BB91" i="15" s="1"/>
  <c r="AR295" i="15"/>
  <c r="M198" i="15"/>
  <c r="N198" i="15" s="1"/>
  <c r="AZ226" i="15"/>
  <c r="AB306" i="15"/>
  <c r="AZ122" i="15"/>
  <c r="P228" i="15"/>
  <c r="AB270" i="15"/>
  <c r="AR67" i="15"/>
  <c r="X147" i="15"/>
  <c r="AZ106" i="15"/>
  <c r="AR182" i="15"/>
  <c r="AV275" i="15"/>
  <c r="AR255" i="15"/>
  <c r="AB128" i="15"/>
  <c r="P316" i="15"/>
  <c r="AN132" i="15"/>
  <c r="P208" i="15"/>
  <c r="X144" i="15"/>
  <c r="AV327" i="15"/>
  <c r="AR323" i="15"/>
  <c r="AS215" i="15"/>
  <c r="AT215" i="15" s="1"/>
  <c r="AG295" i="15"/>
  <c r="AH295" i="15" s="1"/>
  <c r="AR180" i="15"/>
  <c r="AW12" i="15"/>
  <c r="AX12" i="15" s="1"/>
  <c r="AW346" i="15"/>
  <c r="AX346" i="15" s="1"/>
  <c r="I92" i="15"/>
  <c r="J92" i="15" s="1"/>
  <c r="E154" i="15"/>
  <c r="F154" i="15" s="1"/>
  <c r="I276" i="15"/>
  <c r="J276" i="15" s="1"/>
  <c r="AV60" i="15"/>
  <c r="Y89" i="15"/>
  <c r="Z89" i="15" s="1"/>
  <c r="AF275" i="15"/>
  <c r="Q212" i="15"/>
  <c r="R212" i="15" s="1"/>
  <c r="AR282" i="15"/>
  <c r="AC98" i="15"/>
  <c r="AD98" i="15" s="1"/>
  <c r="AK303" i="15"/>
  <c r="AL303" i="15" s="1"/>
  <c r="AV131" i="15"/>
  <c r="AZ342" i="15"/>
  <c r="M191" i="15"/>
  <c r="N191" i="15" s="1"/>
  <c r="M322" i="15"/>
  <c r="N322" i="15" s="1"/>
  <c r="I327" i="15"/>
  <c r="J327" i="15" s="1"/>
  <c r="I59" i="15"/>
  <c r="J59" i="15" s="1"/>
  <c r="AJ203" i="15"/>
  <c r="P101" i="15"/>
  <c r="Y220" i="15"/>
  <c r="Z220" i="15" s="1"/>
  <c r="AB115" i="15"/>
  <c r="Y254" i="15"/>
  <c r="Z254" i="15" s="1"/>
  <c r="AV298" i="15"/>
  <c r="U141" i="15"/>
  <c r="V141" i="15" s="1"/>
  <c r="AF152" i="15"/>
  <c r="AJ168" i="15"/>
  <c r="Q37" i="15"/>
  <c r="R37" i="15" s="1"/>
  <c r="AF231" i="15"/>
  <c r="E210" i="15"/>
  <c r="F210" i="15" s="1"/>
  <c r="M295" i="15"/>
  <c r="N295" i="15" s="1"/>
  <c r="AO92" i="15"/>
  <c r="AP92" i="15" s="1"/>
  <c r="AW100" i="15"/>
  <c r="AX100" i="15" s="1"/>
  <c r="T16" i="15"/>
  <c r="AO67" i="15"/>
  <c r="AP67" i="15" s="1"/>
  <c r="AJ60" i="15"/>
  <c r="Q136" i="15"/>
  <c r="R136" i="15" s="1"/>
  <c r="P287" i="15"/>
  <c r="E244" i="15"/>
  <c r="F244" i="15" s="1"/>
  <c r="E79" i="15"/>
  <c r="F79" i="15" s="1"/>
  <c r="E256" i="15"/>
  <c r="F256" i="15" s="1"/>
  <c r="AW314" i="15"/>
  <c r="AX314" i="15" s="1"/>
  <c r="U172" i="15"/>
  <c r="V172" i="15" s="1"/>
  <c r="X56" i="15"/>
  <c r="AS35" i="15"/>
  <c r="AT35" i="15" s="1"/>
  <c r="AK204" i="15"/>
  <c r="AL204" i="15" s="1"/>
  <c r="X339" i="15"/>
  <c r="Y215" i="15"/>
  <c r="Z215" i="15" s="1"/>
  <c r="AZ181" i="15"/>
  <c r="BA133" i="15"/>
  <c r="BB133" i="15" s="1"/>
  <c r="I243" i="15"/>
  <c r="J243" i="15" s="1"/>
  <c r="M163" i="15"/>
  <c r="N163" i="15" s="1"/>
  <c r="E320" i="15"/>
  <c r="F320" i="15" s="1"/>
  <c r="E352" i="15"/>
  <c r="F352" i="15" s="1"/>
  <c r="M331" i="15"/>
  <c r="N331" i="15" s="1"/>
  <c r="Q311" i="15"/>
  <c r="R311" i="15" s="1"/>
  <c r="AN261" i="15"/>
  <c r="X59" i="15"/>
  <c r="AS237" i="15"/>
  <c r="AT237" i="15" s="1"/>
  <c r="AJ251" i="15"/>
  <c r="M14" i="15"/>
  <c r="N14" i="15" s="1"/>
  <c r="AN171" i="15"/>
  <c r="X143" i="15"/>
  <c r="BA54" i="15"/>
  <c r="BB54" i="15" s="1"/>
  <c r="AW344" i="15"/>
  <c r="AX344" i="15" s="1"/>
  <c r="AR246" i="15"/>
  <c r="AF67" i="15"/>
  <c r="AV119" i="15"/>
  <c r="AZ221" i="15"/>
  <c r="BA221" i="15"/>
  <c r="BB221" i="15" s="1"/>
  <c r="P151" i="15"/>
  <c r="Q151" i="15"/>
  <c r="R151" i="15" s="1"/>
  <c r="AF194" i="15"/>
  <c r="AG194" i="15"/>
  <c r="AH194" i="15" s="1"/>
  <c r="AS190" i="15"/>
  <c r="AT190" i="15" s="1"/>
  <c r="AR190" i="15"/>
  <c r="X322" i="15"/>
  <c r="Y322" i="15"/>
  <c r="Z322" i="15" s="1"/>
  <c r="AK354" i="15"/>
  <c r="AL354" i="15" s="1"/>
  <c r="AJ354" i="15"/>
  <c r="AS175" i="15"/>
  <c r="AT175" i="15" s="1"/>
  <c r="AR175" i="15"/>
  <c r="AV226" i="15"/>
  <c r="AW226" i="15"/>
  <c r="AX226" i="15" s="1"/>
  <c r="AJ167" i="15"/>
  <c r="AK167" i="15"/>
  <c r="AL167" i="15" s="1"/>
  <c r="X107" i="15"/>
  <c r="Y107" i="15"/>
  <c r="Z107" i="15" s="1"/>
  <c r="AW309" i="15"/>
  <c r="AX309" i="15" s="1"/>
  <c r="AV309" i="15"/>
  <c r="AW214" i="15"/>
  <c r="AX214" i="15" s="1"/>
  <c r="AV214" i="15"/>
  <c r="X263" i="15"/>
  <c r="Y263" i="15"/>
  <c r="Z263" i="15" s="1"/>
  <c r="BA244" i="15"/>
  <c r="BB244" i="15" s="1"/>
  <c r="AZ244" i="15"/>
  <c r="I180" i="15"/>
  <c r="J180" i="15" s="1"/>
  <c r="E333" i="15"/>
  <c r="F333" i="15" s="1"/>
  <c r="M302" i="15"/>
  <c r="N302" i="15" s="1"/>
  <c r="M328" i="15"/>
  <c r="N328" i="15" s="1"/>
  <c r="M151" i="15"/>
  <c r="N151" i="15" s="1"/>
  <c r="P331" i="15"/>
  <c r="AZ222" i="15"/>
  <c r="AB20" i="15"/>
  <c r="AV35" i="15"/>
  <c r="AK215" i="15"/>
  <c r="AL215" i="15" s="1"/>
  <c r="AC234" i="15"/>
  <c r="AD234" i="15" s="1"/>
  <c r="AR31" i="15"/>
  <c r="P92" i="15"/>
  <c r="AJ243" i="15"/>
  <c r="BA95" i="15"/>
  <c r="BB95" i="15" s="1"/>
  <c r="AW10" i="15"/>
  <c r="AX10" i="15" s="1"/>
  <c r="Y353" i="15"/>
  <c r="Z353" i="15" s="1"/>
  <c r="AR229" i="15"/>
  <c r="AV325" i="15"/>
  <c r="T330" i="15"/>
  <c r="X94" i="15"/>
  <c r="T173" i="15"/>
  <c r="AK289" i="15"/>
  <c r="AL289" i="15" s="1"/>
  <c r="AJ222" i="15"/>
  <c r="U350" i="15"/>
  <c r="V350" i="15" s="1"/>
  <c r="AF237" i="15"/>
  <c r="AF257" i="15"/>
  <c r="AR261" i="15"/>
  <c r="T51" i="15"/>
  <c r="X27" i="15"/>
  <c r="Q179" i="15"/>
  <c r="R179" i="15" s="1"/>
  <c r="AV266" i="15"/>
  <c r="P299" i="15"/>
  <c r="AR71" i="15"/>
  <c r="AG298" i="15"/>
  <c r="AH298" i="15" s="1"/>
  <c r="AB111" i="15"/>
  <c r="Q283" i="15"/>
  <c r="R283" i="15" s="1"/>
  <c r="T343" i="15"/>
  <c r="AK84" i="15"/>
  <c r="AL84" i="15" s="1"/>
  <c r="Q326" i="15"/>
  <c r="R326" i="15" s="1"/>
  <c r="P326" i="15"/>
  <c r="AG139" i="15"/>
  <c r="AH139" i="15" s="1"/>
  <c r="AF139" i="15"/>
  <c r="AR20" i="15"/>
  <c r="AS20" i="15"/>
  <c r="AT20" i="15" s="1"/>
  <c r="AB131" i="15"/>
  <c r="AC131" i="15"/>
  <c r="AD131" i="15" s="1"/>
  <c r="Q72" i="15"/>
  <c r="R72" i="15" s="1"/>
  <c r="P72" i="15"/>
  <c r="AS186" i="15"/>
  <c r="AT186" i="15" s="1"/>
  <c r="AR186" i="15"/>
  <c r="AG190" i="15"/>
  <c r="AH190" i="15" s="1"/>
  <c r="AF190" i="15"/>
  <c r="AO123" i="15"/>
  <c r="AP123" i="15" s="1"/>
  <c r="AN123" i="15"/>
  <c r="U28" i="15"/>
  <c r="V28" i="15" s="1"/>
  <c r="T28" i="15"/>
  <c r="AK44" i="15"/>
  <c r="AL44" i="15" s="1"/>
  <c r="AJ44" i="15"/>
  <c r="AO151" i="15"/>
  <c r="AP151" i="15" s="1"/>
  <c r="AN151" i="15"/>
  <c r="Q206" i="15"/>
  <c r="R206" i="15" s="1"/>
  <c r="P206" i="15"/>
  <c r="E86" i="15"/>
  <c r="F86" i="15" s="1"/>
  <c r="E72" i="15"/>
  <c r="F72" i="15" s="1"/>
  <c r="E348" i="15"/>
  <c r="F348" i="15" s="1"/>
  <c r="I315" i="15"/>
  <c r="J315" i="15" s="1"/>
  <c r="M335" i="15"/>
  <c r="N335" i="15" s="1"/>
  <c r="I191" i="15"/>
  <c r="J191" i="15" s="1"/>
  <c r="M240" i="15"/>
  <c r="N240" i="15" s="1"/>
  <c r="E128" i="15"/>
  <c r="F128" i="15" s="1"/>
  <c r="I38" i="15"/>
  <c r="J38" i="15" s="1"/>
  <c r="M44" i="15"/>
  <c r="N44" i="15" s="1"/>
  <c r="AF71" i="15"/>
  <c r="AB209" i="15"/>
  <c r="U43" i="15"/>
  <c r="V43" i="15" s="1"/>
  <c r="AF38" i="15"/>
  <c r="AS98" i="15"/>
  <c r="AT98" i="15" s="1"/>
  <c r="AC185" i="15"/>
  <c r="AD185" i="15" s="1"/>
  <c r="AF161" i="15"/>
  <c r="AK194" i="15"/>
  <c r="AL194" i="15" s="1"/>
  <c r="AC100" i="15"/>
  <c r="AD100" i="15" s="1"/>
  <c r="AK27" i="15"/>
  <c r="AL27" i="15" s="1"/>
  <c r="Q91" i="15"/>
  <c r="R91" i="15" s="1"/>
  <c r="P202" i="15"/>
  <c r="BA77" i="15"/>
  <c r="BB77" i="15" s="1"/>
  <c r="AV34" i="15"/>
  <c r="AB250" i="15"/>
  <c r="AG221" i="15"/>
  <c r="AH221" i="15" s="1"/>
  <c r="AO19" i="15"/>
  <c r="AP19" i="15" s="1"/>
  <c r="BA214" i="15"/>
  <c r="BB214" i="15" s="1"/>
  <c r="AF83" i="15"/>
  <c r="AN139" i="15"/>
  <c r="Y338" i="15"/>
  <c r="Z338" i="15" s="1"/>
  <c r="AW82" i="15"/>
  <c r="AX82" i="15" s="1"/>
  <c r="Y243" i="15"/>
  <c r="Z243" i="15" s="1"/>
  <c r="X243" i="15"/>
  <c r="AB159" i="15"/>
  <c r="X283" i="15"/>
  <c r="AV146" i="15"/>
  <c r="T199" i="15"/>
  <c r="AN286" i="15"/>
  <c r="AZ345" i="15"/>
  <c r="P306" i="15"/>
  <c r="AR257" i="15"/>
  <c r="P262" i="15"/>
  <c r="T110" i="15"/>
  <c r="X70" i="15"/>
  <c r="AV83" i="15"/>
  <c r="Q140" i="15"/>
  <c r="R140" i="15" s="1"/>
  <c r="AO220" i="15"/>
  <c r="AP220" i="15" s="1"/>
  <c r="BA352" i="15"/>
  <c r="BB352" i="15" s="1"/>
  <c r="AV293" i="15"/>
  <c r="AK40" i="15"/>
  <c r="AL40" i="15" s="1"/>
  <c r="T255" i="15"/>
  <c r="X28" i="15"/>
  <c r="AV285" i="15"/>
  <c r="AW285" i="15"/>
  <c r="AX285" i="15" s="1"/>
  <c r="BA154" i="15"/>
  <c r="BB154" i="15" s="1"/>
  <c r="AZ154" i="15"/>
  <c r="M85" i="15"/>
  <c r="N85" i="15" s="1"/>
  <c r="E282" i="15"/>
  <c r="F282" i="15" s="1"/>
  <c r="M345" i="15"/>
  <c r="N345" i="15" s="1"/>
  <c r="M34" i="15"/>
  <c r="N34" i="15" s="1"/>
  <c r="I67" i="15"/>
  <c r="J67" i="15" s="1"/>
  <c r="I159" i="15"/>
  <c r="J159" i="15" s="1"/>
  <c r="I14" i="15"/>
  <c r="J14" i="15" s="1"/>
  <c r="E249" i="15"/>
  <c r="F249" i="15" s="1"/>
  <c r="I349" i="15"/>
  <c r="J349" i="15" s="1"/>
  <c r="AV262" i="15"/>
  <c r="AR203" i="15"/>
  <c r="T32" i="15"/>
  <c r="AC199" i="15"/>
  <c r="AD199" i="15" s="1"/>
  <c r="AF341" i="15"/>
  <c r="AJ174" i="15"/>
  <c r="AW113" i="15"/>
  <c r="AX113" i="15" s="1"/>
  <c r="AB118" i="15"/>
  <c r="AO242" i="15"/>
  <c r="AP242" i="15" s="1"/>
  <c r="AF185" i="15"/>
  <c r="AR241" i="15"/>
  <c r="BA304" i="15"/>
  <c r="BB304" i="15" s="1"/>
  <c r="P47" i="15"/>
  <c r="AR166" i="15"/>
  <c r="X182" i="15"/>
  <c r="Y285" i="15"/>
  <c r="Z285" i="15" s="1"/>
  <c r="T186" i="15"/>
  <c r="Q111" i="15"/>
  <c r="R111" i="15" s="1"/>
  <c r="AZ66" i="15"/>
  <c r="AF110" i="15"/>
  <c r="AN305" i="15"/>
  <c r="T299" i="15"/>
  <c r="Y211" i="15"/>
  <c r="Z211" i="15" s="1"/>
  <c r="AR23" i="15"/>
  <c r="AZ254" i="15"/>
  <c r="AG23" i="15"/>
  <c r="AH23" i="15" s="1"/>
  <c r="AZ258" i="15"/>
  <c r="U147" i="15"/>
  <c r="V147" i="15" s="1"/>
  <c r="T147" i="15"/>
  <c r="AV336" i="15"/>
  <c r="AW336" i="15"/>
  <c r="AX336" i="15" s="1"/>
  <c r="E313" i="15"/>
  <c r="F313" i="15" s="1"/>
  <c r="I262" i="15"/>
  <c r="J262" i="15" s="1"/>
  <c r="I307" i="15"/>
  <c r="J307" i="15" s="1"/>
  <c r="M16" i="15"/>
  <c r="N16" i="15" s="1"/>
  <c r="I288" i="15"/>
  <c r="J288" i="15" s="1"/>
  <c r="I116" i="15"/>
  <c r="J116" i="15" s="1"/>
  <c r="M192" i="15"/>
  <c r="N192" i="15" s="1"/>
  <c r="E299" i="15"/>
  <c r="F299" i="15" s="1"/>
  <c r="I232" i="15"/>
  <c r="J232" i="15" s="1"/>
  <c r="M293" i="15"/>
  <c r="N293" i="15" s="1"/>
  <c r="I25" i="15"/>
  <c r="J25" i="15" s="1"/>
  <c r="M13" i="15"/>
  <c r="N13" i="15" s="1"/>
  <c r="M272" i="15"/>
  <c r="N272" i="15" s="1"/>
  <c r="E60" i="15"/>
  <c r="F60" i="15" s="1"/>
  <c r="E114" i="15"/>
  <c r="F114" i="15" s="1"/>
  <c r="AB342" i="15"/>
  <c r="AJ112" i="15"/>
  <c r="AR298" i="15"/>
  <c r="AN47" i="15"/>
  <c r="AR254" i="15"/>
  <c r="T116" i="15"/>
  <c r="AF175" i="15"/>
  <c r="AV296" i="15"/>
  <c r="AJ90" i="15"/>
  <c r="AB301" i="15"/>
  <c r="AN22" i="15"/>
  <c r="AZ81" i="15"/>
  <c r="P43" i="15"/>
  <c r="AB148" i="15"/>
  <c r="AR277" i="15"/>
  <c r="AO34" i="15"/>
  <c r="AP34" i="15" s="1"/>
  <c r="P75" i="15"/>
  <c r="AK54" i="15"/>
  <c r="AL54" i="15" s="1"/>
  <c r="AW91" i="15"/>
  <c r="AX91" i="15" s="1"/>
  <c r="AF186" i="15"/>
  <c r="AJ144" i="15"/>
  <c r="AV103" i="15"/>
  <c r="AK219" i="15"/>
  <c r="AL219" i="15" s="1"/>
  <c r="AJ138" i="15"/>
  <c r="AK138" i="15"/>
  <c r="AL138" i="15" s="1"/>
  <c r="M338" i="15"/>
  <c r="N338" i="15" s="1"/>
  <c r="E235" i="15"/>
  <c r="F235" i="15" s="1"/>
  <c r="M190" i="15"/>
  <c r="N190" i="15" s="1"/>
  <c r="M260" i="15"/>
  <c r="N260" i="15" s="1"/>
  <c r="M238" i="15"/>
  <c r="N238" i="15" s="1"/>
  <c r="I245" i="15"/>
  <c r="J245" i="15" s="1"/>
  <c r="E48" i="15"/>
  <c r="F48" i="15" s="1"/>
  <c r="M292" i="15"/>
  <c r="N292" i="15" s="1"/>
  <c r="E263" i="15"/>
  <c r="F263" i="15" s="1"/>
  <c r="E338" i="15"/>
  <c r="F338" i="15" s="1"/>
  <c r="M54" i="15"/>
  <c r="N54" i="15" s="1"/>
  <c r="I237" i="15"/>
  <c r="J237" i="15" s="1"/>
  <c r="I228" i="15"/>
  <c r="J228" i="15" s="1"/>
  <c r="I338" i="15"/>
  <c r="J338" i="15" s="1"/>
  <c r="T76" i="15"/>
  <c r="AZ114" i="15"/>
  <c r="AW221" i="15"/>
  <c r="AX221" i="15" s="1"/>
  <c r="U226" i="15"/>
  <c r="V226" i="15" s="1"/>
  <c r="X250" i="15"/>
  <c r="U83" i="15"/>
  <c r="V83" i="15" s="1"/>
  <c r="AG142" i="15"/>
  <c r="AH142" i="15" s="1"/>
  <c r="AV188" i="15"/>
  <c r="Q229" i="15"/>
  <c r="R229" i="15" s="1"/>
  <c r="Y348" i="15"/>
  <c r="Z348" i="15" s="1"/>
  <c r="BA348" i="15"/>
  <c r="BB348" i="15" s="1"/>
  <c r="AV225" i="15"/>
  <c r="BA257" i="15"/>
  <c r="BB257" i="15" s="1"/>
  <c r="AC261" i="15"/>
  <c r="AD261" i="15" s="1"/>
  <c r="X146" i="15"/>
  <c r="P314" i="15"/>
  <c r="T234" i="15"/>
  <c r="Q31" i="15"/>
  <c r="R31" i="15" s="1"/>
  <c r="Y233" i="15"/>
  <c r="Z233" i="15" s="1"/>
  <c r="AO30" i="15"/>
  <c r="AP30" i="15" s="1"/>
  <c r="U182" i="15"/>
  <c r="V182" i="15" s="1"/>
  <c r="AK335" i="15"/>
  <c r="AL335" i="15" s="1"/>
  <c r="P20" i="15"/>
  <c r="X315" i="15"/>
  <c r="AV186" i="15"/>
  <c r="X88" i="15"/>
  <c r="AG308" i="15"/>
  <c r="AH308" i="15" s="1"/>
  <c r="AF308" i="15"/>
  <c r="AJ79" i="15"/>
  <c r="AK79" i="15"/>
  <c r="AL79" i="15" s="1"/>
  <c r="AW198" i="15"/>
  <c r="AX198" i="15" s="1"/>
  <c r="AV198" i="15"/>
  <c r="AJ139" i="15"/>
  <c r="AK139" i="15"/>
  <c r="AL139" i="15" s="1"/>
  <c r="AC83" i="15"/>
  <c r="AD83" i="15" s="1"/>
  <c r="AB83" i="15"/>
  <c r="Q24" i="15"/>
  <c r="R24" i="15" s="1"/>
  <c r="P24" i="15"/>
  <c r="AZ46" i="15"/>
  <c r="BA46" i="15"/>
  <c r="BB46" i="15" s="1"/>
  <c r="AN12" i="15"/>
  <c r="AO12" i="15"/>
  <c r="AP12" i="15" s="1"/>
  <c r="Q232" i="15"/>
  <c r="R232" i="15" s="1"/>
  <c r="P232" i="15"/>
  <c r="AC52" i="15"/>
  <c r="AD52" i="15" s="1"/>
  <c r="AB52" i="15"/>
  <c r="AS235" i="15"/>
  <c r="AT235" i="15" s="1"/>
  <c r="AR235" i="15"/>
  <c r="U339" i="15"/>
  <c r="V339" i="15" s="1"/>
  <c r="T339" i="15"/>
  <c r="AG103" i="15"/>
  <c r="AH103" i="15" s="1"/>
  <c r="AF103" i="15"/>
  <c r="AW230" i="15"/>
  <c r="AX230" i="15" s="1"/>
  <c r="AV230" i="15"/>
  <c r="Y326" i="15"/>
  <c r="Z326" i="15" s="1"/>
  <c r="X326" i="15"/>
  <c r="AK171" i="15"/>
  <c r="AL171" i="15" s="1"/>
  <c r="AJ171" i="15"/>
  <c r="BA337" i="15"/>
  <c r="BB337" i="15" s="1"/>
  <c r="AZ337" i="15"/>
  <c r="Y87" i="15"/>
  <c r="Z87" i="15" s="1"/>
  <c r="X87" i="15"/>
  <c r="AO278" i="15"/>
  <c r="AP278" i="15" s="1"/>
  <c r="AN278" i="15"/>
  <c r="BA170" i="15"/>
  <c r="BB170" i="15" s="1"/>
  <c r="AZ170" i="15"/>
  <c r="AC354" i="15"/>
  <c r="AD354" i="15" s="1"/>
  <c r="AB354" i="15"/>
  <c r="AO167" i="15"/>
  <c r="AP167" i="15" s="1"/>
  <c r="AN167" i="15"/>
  <c r="BA11" i="15"/>
  <c r="BB11" i="15" s="1"/>
  <c r="AZ11" i="15"/>
  <c r="AC251" i="15"/>
  <c r="AD251" i="15" s="1"/>
  <c r="AB251" i="15"/>
  <c r="AS354" i="15"/>
  <c r="AT354" i="15" s="1"/>
  <c r="AR354" i="15"/>
  <c r="P128" i="15"/>
  <c r="Q128" i="15"/>
  <c r="R128" i="15" s="1"/>
  <c r="AG294" i="15"/>
  <c r="AH294" i="15" s="1"/>
  <c r="AF294" i="15"/>
  <c r="AR131" i="15"/>
  <c r="AS131" i="15"/>
  <c r="AT131" i="15" s="1"/>
  <c r="AC334" i="15"/>
  <c r="AD334" i="15" s="1"/>
  <c r="AB334" i="15"/>
  <c r="AB190" i="15"/>
  <c r="AC190" i="15"/>
  <c r="AD190" i="15" s="1"/>
  <c r="AK266" i="15"/>
  <c r="AL266" i="15" s="1"/>
  <c r="AJ266" i="15"/>
  <c r="AW110" i="15"/>
  <c r="AX110" i="15" s="1"/>
  <c r="AV110" i="15"/>
  <c r="X206" i="15"/>
  <c r="Y206" i="15"/>
  <c r="Z206" i="15" s="1"/>
  <c r="AO333" i="15"/>
  <c r="AP333" i="15" s="1"/>
  <c r="AN333" i="15"/>
  <c r="AZ89" i="15"/>
  <c r="BA89" i="15"/>
  <c r="BB89" i="15" s="1"/>
  <c r="AK285" i="15"/>
  <c r="AL285" i="15" s="1"/>
  <c r="AJ285" i="15"/>
  <c r="AG324" i="15"/>
  <c r="AH324" i="15" s="1"/>
  <c r="AF324" i="15"/>
  <c r="AR137" i="15"/>
  <c r="AS137" i="15"/>
  <c r="AT137" i="15" s="1"/>
  <c r="BA125" i="15"/>
  <c r="BB125" i="15" s="1"/>
  <c r="AZ125" i="15"/>
  <c r="AO210" i="15"/>
  <c r="AP210" i="15" s="1"/>
  <c r="AN210" i="15"/>
  <c r="AC86" i="15"/>
  <c r="AD86" i="15" s="1"/>
  <c r="AB86" i="15"/>
  <c r="AN293" i="15"/>
  <c r="AO293" i="15"/>
  <c r="AP293" i="15" s="1"/>
  <c r="AN238" i="15"/>
  <c r="AO238" i="15"/>
  <c r="AP238" i="15" s="1"/>
  <c r="AW329" i="15"/>
  <c r="AX329" i="15" s="1"/>
  <c r="AV329" i="15"/>
  <c r="AK326" i="15"/>
  <c r="AL326" i="15" s="1"/>
  <c r="AJ326" i="15"/>
  <c r="AO321" i="15"/>
  <c r="AP321" i="15" s="1"/>
  <c r="AN321" i="15"/>
  <c r="AJ353" i="15"/>
  <c r="AK353" i="15"/>
  <c r="AL353" i="15" s="1"/>
  <c r="AB38" i="15"/>
  <c r="AC38" i="15"/>
  <c r="AD38" i="15" s="1"/>
  <c r="AF273" i="15"/>
  <c r="AG273" i="15"/>
  <c r="AH273" i="15" s="1"/>
  <c r="X71" i="15"/>
  <c r="Y71" i="15"/>
  <c r="Z71" i="15" s="1"/>
  <c r="AG106" i="15"/>
  <c r="AH106" i="15" s="1"/>
  <c r="AF106" i="15"/>
  <c r="T47" i="15"/>
  <c r="U47" i="15"/>
  <c r="V47" i="15" s="1"/>
  <c r="AJ301" i="15"/>
  <c r="AK301" i="15"/>
  <c r="AL301" i="15" s="1"/>
  <c r="T285" i="15"/>
  <c r="U285" i="15"/>
  <c r="V285" i="15" s="1"/>
  <c r="AK61" i="15"/>
  <c r="AL61" i="15" s="1"/>
  <c r="AJ61" i="15"/>
  <c r="AR124" i="15"/>
  <c r="AS124" i="15"/>
  <c r="AT124" i="15" s="1"/>
  <c r="BA227" i="15"/>
  <c r="BB227" i="15" s="1"/>
  <c r="AZ227" i="15"/>
  <c r="AG303" i="15"/>
  <c r="AH303" i="15" s="1"/>
  <c r="AF303" i="15"/>
  <c r="AR14" i="15"/>
  <c r="AS14" i="15"/>
  <c r="AT14" i="15" s="1"/>
  <c r="AN285" i="15"/>
  <c r="AO285" i="15"/>
  <c r="AP285" i="15" s="1"/>
  <c r="X266" i="15"/>
  <c r="Y266" i="15"/>
  <c r="Z266" i="15" s="1"/>
  <c r="X105" i="15"/>
  <c r="Y105" i="15"/>
  <c r="Z105" i="15" s="1"/>
  <c r="AO327" i="15"/>
  <c r="AP327" i="15" s="1"/>
  <c r="AN327" i="15"/>
  <c r="BA330" i="15"/>
  <c r="BB330" i="15" s="1"/>
  <c r="AZ330" i="15"/>
  <c r="P244" i="15"/>
  <c r="Q244" i="15"/>
  <c r="R244" i="15" s="1"/>
  <c r="AW215" i="15"/>
  <c r="AX215" i="15" s="1"/>
  <c r="AV215" i="15"/>
  <c r="AN325" i="15"/>
  <c r="AO325" i="15"/>
  <c r="AP325" i="15" s="1"/>
  <c r="AF111" i="15"/>
  <c r="AG111" i="15"/>
  <c r="AH111" i="15" s="1"/>
  <c r="AC135" i="15"/>
  <c r="AD135" i="15" s="1"/>
  <c r="AB135" i="15"/>
  <c r="U12" i="15"/>
  <c r="V12" i="15" s="1"/>
  <c r="T12" i="15"/>
  <c r="AN191" i="15"/>
  <c r="AO191" i="15"/>
  <c r="AP191" i="15" s="1"/>
  <c r="Q303" i="15"/>
  <c r="R303" i="15" s="1"/>
  <c r="P303" i="15"/>
  <c r="AZ269" i="15"/>
  <c r="BA269" i="15"/>
  <c r="BB269" i="15" s="1"/>
  <c r="AN226" i="15"/>
  <c r="AO226" i="15"/>
  <c r="AP226" i="15" s="1"/>
  <c r="U131" i="15"/>
  <c r="V131" i="15" s="1"/>
  <c r="T131" i="15"/>
  <c r="Q196" i="15"/>
  <c r="R196" i="15" s="1"/>
  <c r="P196" i="15"/>
  <c r="AC338" i="15"/>
  <c r="AD338" i="15" s="1"/>
  <c r="AB338" i="15"/>
  <c r="E240" i="15"/>
  <c r="F240" i="15" s="1"/>
  <c r="M47" i="15"/>
  <c r="N47" i="15" s="1"/>
  <c r="I113" i="15"/>
  <c r="J113" i="15" s="1"/>
  <c r="M153" i="15"/>
  <c r="N153" i="15" s="1"/>
  <c r="E147" i="15"/>
  <c r="F147" i="15" s="1"/>
  <c r="AJ310" i="15"/>
  <c r="U134" i="15"/>
  <c r="V134" i="15" s="1"/>
  <c r="Y30" i="15"/>
  <c r="Z30" i="15" s="1"/>
  <c r="AR189" i="15"/>
  <c r="AC78" i="15"/>
  <c r="AD78" i="15" s="1"/>
  <c r="AO138" i="15"/>
  <c r="AP138" i="15" s="1"/>
  <c r="AK277" i="15"/>
  <c r="AL277" i="15" s="1"/>
  <c r="AZ320" i="15"/>
  <c r="Q346" i="15"/>
  <c r="R346" i="15" s="1"/>
  <c r="T349" i="15"/>
  <c r="AB297" i="15"/>
  <c r="AO131" i="15"/>
  <c r="AP131" i="15" s="1"/>
  <c r="Q310" i="15"/>
  <c r="R310" i="15" s="1"/>
  <c r="AW117" i="15"/>
  <c r="AX117" i="15" s="1"/>
  <c r="AV348" i="15"/>
  <c r="AS345" i="15"/>
  <c r="AT345" i="15" s="1"/>
  <c r="X130" i="15"/>
  <c r="AV121" i="15"/>
  <c r="AB257" i="15"/>
  <c r="AG233" i="15"/>
  <c r="AH233" i="15" s="1"/>
  <c r="T152" i="15"/>
  <c r="AB63" i="15"/>
  <c r="T239" i="15"/>
  <c r="AB230" i="15"/>
  <c r="M241" i="15"/>
  <c r="N241" i="15" s="1"/>
  <c r="M27" i="15"/>
  <c r="N27" i="15" s="1"/>
  <c r="E216" i="15"/>
  <c r="F216" i="15" s="1"/>
  <c r="AK336" i="15"/>
  <c r="AL336" i="15" s="1"/>
  <c r="T56" i="15"/>
  <c r="AV258" i="15"/>
  <c r="AW94" i="15"/>
  <c r="AX94" i="15" s="1"/>
  <c r="AG198" i="15"/>
  <c r="AH198" i="15" s="1"/>
  <c r="BA43" i="15"/>
  <c r="BB43" i="15" s="1"/>
  <c r="P227" i="15"/>
  <c r="U280" i="15"/>
  <c r="V280" i="15" s="1"/>
  <c r="Y128" i="15"/>
  <c r="Z128" i="15" s="1"/>
  <c r="AZ87" i="15"/>
  <c r="AJ272" i="15"/>
  <c r="Y308" i="15"/>
  <c r="Z308" i="15" s="1"/>
  <c r="AG306" i="15"/>
  <c r="AH306" i="15" s="1"/>
  <c r="BA12" i="15"/>
  <c r="BB12" i="15" s="1"/>
  <c r="M135" i="15"/>
  <c r="N135" i="15" s="1"/>
  <c r="E271" i="15"/>
  <c r="F271" i="15" s="1"/>
  <c r="E347" i="15"/>
  <c r="F347" i="15" s="1"/>
  <c r="T49" i="15"/>
  <c r="AV283" i="15"/>
  <c r="AF180" i="15"/>
  <c r="AJ124" i="15"/>
  <c r="X279" i="15"/>
  <c r="AG8" i="15"/>
  <c r="AH8" i="15" s="1"/>
  <c r="AN73" i="15"/>
  <c r="AW19" i="15"/>
  <c r="AX19" i="15" s="1"/>
  <c r="AJ199" i="15"/>
  <c r="T311" i="15"/>
  <c r="AJ99" i="15"/>
  <c r="U139" i="15"/>
  <c r="V139" i="15" s="1"/>
  <c r="AO32" i="15"/>
  <c r="AP32" i="15" s="1"/>
  <c r="BA314" i="15"/>
  <c r="BB314" i="15" s="1"/>
  <c r="AJ299" i="15"/>
  <c r="X156" i="15"/>
  <c r="E103" i="15"/>
  <c r="F103" i="15" s="1"/>
  <c r="E15" i="15"/>
  <c r="F15" i="15" s="1"/>
  <c r="I203" i="15"/>
  <c r="J203" i="15" s="1"/>
  <c r="E202" i="15"/>
  <c r="F202" i="15" s="1"/>
  <c r="E328" i="15"/>
  <c r="F328" i="15" s="1"/>
  <c r="E148" i="15"/>
  <c r="F148" i="15" s="1"/>
  <c r="E212" i="15"/>
  <c r="F212" i="15" s="1"/>
  <c r="E25" i="15"/>
  <c r="F25" i="15" s="1"/>
  <c r="T344" i="15"/>
  <c r="AR104" i="15"/>
  <c r="AV183" i="15"/>
  <c r="BA151" i="15"/>
  <c r="BB151" i="15" s="1"/>
  <c r="P177" i="15"/>
  <c r="P271" i="15"/>
  <c r="AN334" i="15"/>
  <c r="Q163" i="15"/>
  <c r="R163" i="15" s="1"/>
  <c r="AO298" i="15"/>
  <c r="AP298" i="15" s="1"/>
  <c r="U120" i="15"/>
  <c r="V120" i="15" s="1"/>
  <c r="AJ8" i="15"/>
  <c r="AJ287" i="15"/>
  <c r="AB76" i="15"/>
  <c r="AO128" i="15"/>
  <c r="AP128" i="15" s="1"/>
  <c r="AR40" i="15"/>
  <c r="BA298" i="15"/>
  <c r="BB298" i="15" s="1"/>
  <c r="AC7" i="15"/>
  <c r="AD7" i="15" s="1"/>
  <c r="M67" i="15"/>
  <c r="N67" i="15" s="1"/>
  <c r="E325" i="15"/>
  <c r="F325" i="15" s="1"/>
  <c r="E138" i="15"/>
  <c r="F138" i="15" s="1"/>
  <c r="M262" i="15"/>
  <c r="N262" i="15" s="1"/>
  <c r="M251" i="15"/>
  <c r="N251" i="15" s="1"/>
  <c r="I312" i="15"/>
  <c r="J312" i="15" s="1"/>
  <c r="E121" i="15"/>
  <c r="F121" i="15" s="1"/>
  <c r="M146" i="15"/>
  <c r="N146" i="15" s="1"/>
  <c r="I351" i="15"/>
  <c r="J351" i="15" s="1"/>
  <c r="AF75" i="15"/>
  <c r="AK314" i="15"/>
  <c r="AL314" i="15" s="1"/>
  <c r="Q96" i="15"/>
  <c r="R96" i="15" s="1"/>
  <c r="AC191" i="15"/>
  <c r="AD191" i="15" s="1"/>
  <c r="I352" i="15"/>
  <c r="J352" i="15" s="1"/>
  <c r="I163" i="15"/>
  <c r="J163" i="15" s="1"/>
  <c r="E50" i="15"/>
  <c r="F50" i="15" s="1"/>
  <c r="E61" i="15"/>
  <c r="F61" i="15" s="1"/>
  <c r="AK209" i="15"/>
  <c r="AL209" i="15" s="1"/>
  <c r="AV207" i="15"/>
  <c r="Y122" i="15"/>
  <c r="Z122" i="15" s="1"/>
  <c r="AJ46" i="15"/>
  <c r="Y328" i="15"/>
  <c r="Z328" i="15" s="1"/>
  <c r="AS165" i="15"/>
  <c r="AT165" i="15" s="1"/>
  <c r="I241" i="15"/>
  <c r="J241" i="15" s="1"/>
  <c r="AR304" i="15"/>
  <c r="AR44" i="15"/>
  <c r="AZ108" i="15"/>
  <c r="P134" i="15"/>
  <c r="AS101" i="15"/>
  <c r="AT101" i="15" s="1"/>
  <c r="AV137" i="15"/>
  <c r="I142" i="15"/>
  <c r="J142" i="15" s="1"/>
  <c r="M267" i="15"/>
  <c r="N267" i="15" s="1"/>
  <c r="M174" i="15"/>
  <c r="N174" i="15" s="1"/>
  <c r="AF277" i="15"/>
  <c r="BA267" i="15"/>
  <c r="BB267" i="15" s="1"/>
  <c r="BA53" i="15"/>
  <c r="BB53" i="15" s="1"/>
  <c r="AG316" i="15"/>
  <c r="AH316" i="15" s="1"/>
  <c r="AZ339" i="15"/>
  <c r="BA140" i="15"/>
  <c r="BB140" i="15" s="1"/>
  <c r="AS353" i="15"/>
  <c r="AT353" i="15" s="1"/>
  <c r="Y25" i="15"/>
  <c r="Z25" i="15" s="1"/>
  <c r="I77" i="15"/>
  <c r="J77" i="15" s="1"/>
  <c r="Y53" i="15"/>
  <c r="Z53" i="15" s="1"/>
  <c r="AF314" i="15"/>
  <c r="AO28" i="15"/>
  <c r="AP28" i="15" s="1"/>
  <c r="AC180" i="15"/>
  <c r="AD180" i="15" s="1"/>
  <c r="M330" i="15"/>
  <c r="N330" i="15" s="1"/>
  <c r="E172" i="15"/>
  <c r="F172" i="15" s="1"/>
  <c r="I298" i="15"/>
  <c r="J298" i="15" s="1"/>
  <c r="E120" i="15"/>
  <c r="F120" i="15" s="1"/>
  <c r="E45" i="15"/>
  <c r="F45" i="15" s="1"/>
  <c r="AR76" i="15"/>
  <c r="AR79" i="15"/>
  <c r="AB49" i="15"/>
  <c r="AK105" i="15"/>
  <c r="AL105" i="15" s="1"/>
  <c r="AW67" i="15"/>
  <c r="AX67" i="15" s="1"/>
  <c r="AB345" i="15"/>
  <c r="AN295" i="15"/>
  <c r="AV36" i="15"/>
  <c r="T89" i="15"/>
  <c r="AS80" i="15"/>
  <c r="AT80" i="15" s="1"/>
  <c r="I256" i="15"/>
  <c r="J256" i="15" s="1"/>
  <c r="E107" i="15"/>
  <c r="F107" i="15" s="1"/>
  <c r="I138" i="15"/>
  <c r="J138" i="15" s="1"/>
  <c r="AF242" i="15"/>
  <c r="P76" i="15"/>
  <c r="AR238" i="15"/>
  <c r="AF345" i="15"/>
  <c r="AS57" i="15"/>
  <c r="AT57" i="15" s="1"/>
  <c r="P340" i="15"/>
  <c r="Q73" i="15"/>
  <c r="R73" i="15" s="1"/>
  <c r="AF116" i="15"/>
  <c r="AZ139" i="15"/>
  <c r="AS151" i="15"/>
  <c r="AT151" i="15" s="1"/>
  <c r="P148" i="15"/>
  <c r="X168" i="15"/>
  <c r="M164" i="15"/>
  <c r="N164" i="15" s="1"/>
  <c r="I215" i="15"/>
  <c r="J215" i="15" s="1"/>
  <c r="AR162" i="15"/>
  <c r="AZ59" i="15"/>
  <c r="AS102" i="15"/>
  <c r="AT102" i="15" s="1"/>
  <c r="AO11" i="15"/>
  <c r="AP11" i="15" s="1"/>
  <c r="AK322" i="15"/>
  <c r="AL322" i="15" s="1"/>
  <c r="AC246" i="15"/>
  <c r="AD246" i="15" s="1"/>
  <c r="AO252" i="15"/>
  <c r="AP252" i="15" s="1"/>
  <c r="AG90" i="15"/>
  <c r="AH90" i="15" s="1"/>
  <c r="AG92" i="15"/>
  <c r="AH92" i="15" s="1"/>
  <c r="AR331" i="15"/>
  <c r="AB259" i="15"/>
  <c r="AZ13" i="15"/>
  <c r="P44" i="15"/>
  <c r="I353" i="15"/>
  <c r="J353" i="15" s="1"/>
  <c r="M214" i="15"/>
  <c r="N214" i="15" s="1"/>
  <c r="AG195" i="15"/>
  <c r="AH195" i="15" s="1"/>
  <c r="BA71" i="15"/>
  <c r="BB71" i="15" s="1"/>
  <c r="AG16" i="15"/>
  <c r="AH16" i="15" s="1"/>
  <c r="AN99" i="15"/>
  <c r="I8" i="15"/>
  <c r="J8" i="15" s="1"/>
  <c r="AB72" i="15"/>
  <c r="AV13" i="15"/>
  <c r="AC123" i="15"/>
  <c r="AD123" i="15" s="1"/>
  <c r="T24" i="15"/>
  <c r="AJ270" i="15"/>
  <c r="BA174" i="15"/>
  <c r="BB174" i="15" s="1"/>
  <c r="T95" i="15"/>
  <c r="P141" i="15"/>
  <c r="T18" i="15"/>
  <c r="M125" i="15"/>
  <c r="N125" i="15" s="1"/>
  <c r="E286" i="15"/>
  <c r="F286" i="15" s="1"/>
  <c r="AC222" i="15"/>
  <c r="AD222" i="15" s="1"/>
  <c r="Q197" i="15"/>
  <c r="R197" i="15" s="1"/>
  <c r="AO182" i="15"/>
  <c r="AP182" i="15" s="1"/>
  <c r="AO168" i="15"/>
  <c r="AP168" i="15" s="1"/>
  <c r="AZ297" i="15"/>
  <c r="AK109" i="15"/>
  <c r="AL109" i="15" s="1"/>
  <c r="U204" i="15"/>
  <c r="V204" i="15" s="1"/>
  <c r="M60" i="15"/>
  <c r="N60" i="15" s="1"/>
  <c r="E234" i="15"/>
  <c r="F234" i="15" s="1"/>
  <c r="X286" i="15"/>
  <c r="E125" i="15"/>
  <c r="F125" i="15" s="1"/>
  <c r="M313" i="15"/>
  <c r="N313" i="15" s="1"/>
  <c r="M233" i="15"/>
  <c r="N233" i="15" s="1"/>
  <c r="I85" i="15"/>
  <c r="J85" i="15" s="1"/>
  <c r="M165" i="15"/>
  <c r="N165" i="15" s="1"/>
  <c r="AS326" i="15"/>
  <c r="AT326" i="15" s="1"/>
  <c r="AC184" i="15"/>
  <c r="AD184" i="15" s="1"/>
  <c r="AJ346" i="15"/>
  <c r="U93" i="15"/>
  <c r="V93" i="15" s="1"/>
  <c r="M348" i="15"/>
  <c r="N348" i="15" s="1"/>
  <c r="M110" i="15"/>
  <c r="N110" i="15" s="1"/>
  <c r="M203" i="15"/>
  <c r="N203" i="15" s="1"/>
  <c r="E304" i="15"/>
  <c r="F304" i="15" s="1"/>
  <c r="AZ145" i="15"/>
  <c r="AK258" i="15"/>
  <c r="AL258" i="15" s="1"/>
  <c r="M30" i="15"/>
  <c r="N30" i="15" s="1"/>
  <c r="E74" i="15"/>
  <c r="F74" i="15" s="1"/>
  <c r="I310" i="15"/>
  <c r="J310" i="15" s="1"/>
  <c r="I248" i="15"/>
  <c r="J248" i="15" s="1"/>
  <c r="M288" i="15"/>
  <c r="N288" i="15" s="1"/>
  <c r="E337" i="15"/>
  <c r="F337" i="15" s="1"/>
  <c r="AO95" i="15"/>
  <c r="AP95" i="15" s="1"/>
  <c r="AJ135" i="15"/>
  <c r="X306" i="15"/>
  <c r="Y111" i="15"/>
  <c r="Z111" i="15" s="1"/>
  <c r="AW126" i="15"/>
  <c r="AX126" i="15" s="1"/>
  <c r="AN335" i="15"/>
  <c r="T153" i="15"/>
  <c r="T107" i="15"/>
  <c r="AK131" i="15"/>
  <c r="AL131" i="15" s="1"/>
  <c r="AV104" i="15"/>
  <c r="BA241" i="15"/>
  <c r="BB241" i="15" s="1"/>
  <c r="AZ179" i="15"/>
  <c r="P12" i="15"/>
  <c r="X190" i="15"/>
  <c r="AV322" i="15"/>
  <c r="AB162" i="15"/>
  <c r="AZ242" i="15"/>
  <c r="U189" i="15"/>
  <c r="V189" i="15" s="1"/>
  <c r="AB23" i="15"/>
  <c r="AF126" i="15"/>
  <c r="T168" i="15"/>
  <c r="AN236" i="15"/>
  <c r="AZ10" i="15"/>
  <c r="AR150" i="15"/>
  <c r="AR259" i="15"/>
  <c r="AV219" i="15"/>
  <c r="T108" i="15"/>
  <c r="AN267" i="15"/>
  <c r="P113" i="15"/>
  <c r="AV48" i="15"/>
  <c r="AS174" i="15"/>
  <c r="AT174" i="15" s="1"/>
  <c r="AC280" i="15"/>
  <c r="AD280" i="15" s="1"/>
  <c r="AO329" i="15"/>
  <c r="AP329" i="15" s="1"/>
  <c r="AF181" i="15"/>
  <c r="AF11" i="15"/>
  <c r="BA120" i="15"/>
  <c r="BB120" i="15" s="1"/>
  <c r="T67" i="15"/>
  <c r="M29" i="15"/>
  <c r="N29" i="15" s="1"/>
  <c r="E126" i="15"/>
  <c r="F126" i="15" s="1"/>
  <c r="M253" i="15"/>
  <c r="N253" i="15" s="1"/>
  <c r="P207" i="15"/>
  <c r="AO270" i="15"/>
  <c r="AP270" i="15" s="1"/>
  <c r="AK35" i="15"/>
  <c r="AL35" i="15" s="1"/>
  <c r="AB166" i="15"/>
  <c r="X43" i="15"/>
  <c r="I134" i="15"/>
  <c r="J134" i="15" s="1"/>
  <c r="AR218" i="15"/>
  <c r="AR15" i="15"/>
  <c r="X79" i="15"/>
  <c r="Q338" i="15"/>
  <c r="R338" i="15" s="1"/>
  <c r="AB155" i="15"/>
  <c r="X165" i="15"/>
  <c r="AF245" i="15"/>
  <c r="AW122" i="15"/>
  <c r="AX122" i="15" s="1"/>
  <c r="BA301" i="15"/>
  <c r="BB301" i="15" s="1"/>
  <c r="AV97" i="15"/>
  <c r="AN348" i="15"/>
  <c r="X274" i="15"/>
  <c r="X24" i="15"/>
  <c r="AK250" i="15"/>
  <c r="AL250" i="15" s="1"/>
  <c r="AK239" i="15"/>
  <c r="AL239" i="15" s="1"/>
  <c r="AR294" i="15"/>
  <c r="P330" i="15"/>
  <c r="AF107" i="15"/>
  <c r="AS334" i="15"/>
  <c r="AT334" i="15" s="1"/>
  <c r="AV212" i="15"/>
  <c r="AF241" i="15"/>
  <c r="AN10" i="15"/>
  <c r="AR240" i="15"/>
  <c r="AB57" i="15"/>
  <c r="P301" i="15"/>
  <c r="AN133" i="15"/>
  <c r="AB288" i="15"/>
  <c r="AZ192" i="15"/>
  <c r="AC308" i="15"/>
  <c r="AD308" i="15" s="1"/>
  <c r="AF162" i="15"/>
  <c r="E124" i="15"/>
  <c r="F124" i="15" s="1"/>
  <c r="I234" i="15"/>
  <c r="J234" i="15" s="1"/>
  <c r="AC256" i="15"/>
  <c r="AD256" i="15" s="1"/>
  <c r="AV30" i="15"/>
  <c r="AK267" i="15"/>
  <c r="AL267" i="15" s="1"/>
  <c r="AK325" i="15"/>
  <c r="AL325" i="15" s="1"/>
  <c r="AG281" i="15"/>
  <c r="AH281" i="15" s="1"/>
  <c r="AC331" i="15"/>
  <c r="AD331" i="15" s="1"/>
  <c r="AB174" i="15"/>
  <c r="AJ332" i="15"/>
  <c r="U58" i="15"/>
  <c r="V58" i="15" s="1"/>
  <c r="AW302" i="15"/>
  <c r="AX302" i="15" s="1"/>
  <c r="X36" i="15"/>
  <c r="AB59" i="15"/>
  <c r="AK68" i="15"/>
  <c r="AL68" i="15" s="1"/>
  <c r="AG171" i="15"/>
  <c r="AH171" i="15" s="1"/>
  <c r="T243" i="15"/>
  <c r="AW313" i="15"/>
  <c r="AX313" i="15" s="1"/>
  <c r="AW232" i="15"/>
  <c r="AX232" i="15" s="1"/>
  <c r="AZ76" i="15"/>
  <c r="AK157" i="15"/>
  <c r="AL157" i="15" s="1"/>
  <c r="E36" i="15"/>
  <c r="F36" i="15" s="1"/>
  <c r="E259" i="15"/>
  <c r="F259" i="15" s="1"/>
  <c r="I272" i="15"/>
  <c r="J272" i="15" s="1"/>
  <c r="U346" i="15"/>
  <c r="V346" i="15" s="1"/>
  <c r="AB51" i="15"/>
  <c r="AV194" i="15"/>
  <c r="AC346" i="15"/>
  <c r="AD346" i="15" s="1"/>
  <c r="P99" i="15"/>
  <c r="AV136" i="15"/>
  <c r="I230" i="15"/>
  <c r="J230" i="15" s="1"/>
  <c r="E54" i="15"/>
  <c r="F54" i="15" s="1"/>
  <c r="I196" i="15"/>
  <c r="J196" i="15" s="1"/>
  <c r="I184" i="15"/>
  <c r="J184" i="15" s="1"/>
  <c r="E140" i="15"/>
  <c r="F140" i="15" s="1"/>
  <c r="AZ162" i="15"/>
  <c r="BA265" i="15"/>
  <c r="BB265" i="15" s="1"/>
  <c r="AS349" i="15"/>
  <c r="AT349" i="15" s="1"/>
  <c r="U75" i="15"/>
  <c r="V75" i="15" s="1"/>
  <c r="AN70" i="15"/>
  <c r="AF256" i="15"/>
  <c r="E180" i="15"/>
  <c r="F180" i="15" s="1"/>
  <c r="M306" i="15"/>
  <c r="N306" i="15" s="1"/>
  <c r="AS209" i="15"/>
  <c r="AT209" i="15" s="1"/>
  <c r="M109" i="15"/>
  <c r="N109" i="15" s="1"/>
  <c r="T293" i="15"/>
  <c r="E269" i="15"/>
  <c r="F269" i="15" s="1"/>
  <c r="Q187" i="15"/>
  <c r="R187" i="15" s="1"/>
  <c r="AB198" i="15"/>
  <c r="T227" i="15"/>
  <c r="E16" i="15"/>
  <c r="F16" i="15" s="1"/>
  <c r="I224" i="15"/>
  <c r="J224" i="15" s="1"/>
  <c r="M35" i="15"/>
  <c r="N35" i="15" s="1"/>
  <c r="E133" i="15"/>
  <c r="F133" i="15" s="1"/>
  <c r="E311" i="15"/>
  <c r="F311" i="15" s="1"/>
  <c r="E59" i="15"/>
  <c r="F59" i="15" s="1"/>
  <c r="AJ198" i="15"/>
  <c r="U200" i="15"/>
  <c r="V200" i="15" s="1"/>
  <c r="M53" i="15"/>
  <c r="N53" i="15" s="1"/>
  <c r="Y259" i="15"/>
  <c r="Z259" i="15" s="1"/>
  <c r="AW139" i="15"/>
  <c r="AX139" i="15" s="1"/>
  <c r="AK304" i="15"/>
  <c r="AL304" i="15" s="1"/>
  <c r="U264" i="15"/>
  <c r="V264" i="15" s="1"/>
  <c r="I21" i="15"/>
  <c r="J21" i="15" s="1"/>
  <c r="M287" i="15"/>
  <c r="N287" i="15" s="1"/>
  <c r="BA240" i="15"/>
  <c r="BB240" i="15" s="1"/>
  <c r="AB133" i="15"/>
  <c r="AB122" i="15"/>
  <c r="M87" i="15"/>
  <c r="N87" i="15" s="1"/>
  <c r="P182" i="15"/>
  <c r="I105" i="15"/>
  <c r="J105" i="15" s="1"/>
  <c r="I114" i="15"/>
  <c r="J114" i="15" s="1"/>
  <c r="E261" i="15"/>
  <c r="F261" i="15" s="1"/>
  <c r="I189" i="15"/>
  <c r="J189" i="15" s="1"/>
  <c r="X157" i="15"/>
  <c r="Y18" i="15"/>
  <c r="Z18" i="15" s="1"/>
  <c r="I238" i="15"/>
  <c r="J238" i="15" s="1"/>
  <c r="M80" i="15"/>
  <c r="N80" i="15" s="1"/>
  <c r="I257" i="15"/>
  <c r="J257" i="15" s="1"/>
  <c r="I281" i="15"/>
  <c r="J281" i="15" s="1"/>
  <c r="I213" i="15"/>
  <c r="J213" i="15" s="1"/>
  <c r="M342" i="15"/>
  <c r="N342" i="15" s="1"/>
  <c r="M51" i="15"/>
  <c r="N51" i="15" s="1"/>
  <c r="I162" i="15"/>
  <c r="J162" i="15" s="1"/>
  <c r="E93" i="15"/>
  <c r="F93" i="15" s="1"/>
  <c r="I39" i="15"/>
  <c r="J39" i="15" s="1"/>
  <c r="M344" i="15"/>
  <c r="N344" i="15" s="1"/>
  <c r="M73" i="15"/>
  <c r="N73" i="15" s="1"/>
  <c r="E221" i="15"/>
  <c r="F221" i="15" s="1"/>
  <c r="M176" i="15"/>
  <c r="N176" i="15" s="1"/>
  <c r="AO279" i="15"/>
  <c r="AP279" i="15" s="1"/>
  <c r="Y112" i="15"/>
  <c r="Z112" i="15" s="1"/>
  <c r="U45" i="15"/>
  <c r="V45" i="15" s="1"/>
  <c r="AC211" i="15"/>
  <c r="AD211" i="15" s="1"/>
  <c r="AV354" i="15"/>
  <c r="Y216" i="15"/>
  <c r="Z216" i="15" s="1"/>
  <c r="Q98" i="15"/>
  <c r="R98" i="15" s="1"/>
  <c r="X167" i="15"/>
  <c r="AV74" i="15"/>
  <c r="U203" i="15"/>
  <c r="V203" i="15" s="1"/>
  <c r="AW141" i="15"/>
  <c r="AX141" i="15" s="1"/>
  <c r="U146" i="15"/>
  <c r="V146" i="15" s="1"/>
  <c r="AS226" i="15"/>
  <c r="AT226" i="15" s="1"/>
  <c r="AK207" i="15"/>
  <c r="AL207" i="15" s="1"/>
  <c r="BA126" i="15"/>
  <c r="BB126" i="15" s="1"/>
  <c r="AJ339" i="15"/>
  <c r="T104" i="15"/>
  <c r="T77" i="15"/>
  <c r="Y288" i="15"/>
  <c r="Z288" i="15" s="1"/>
  <c r="AK284" i="15"/>
  <c r="AL284" i="15" s="1"/>
  <c r="AW343" i="15"/>
  <c r="AX343" i="15" s="1"/>
  <c r="AC194" i="15"/>
  <c r="AD194" i="15" s="1"/>
  <c r="AF254" i="15"/>
  <c r="AG251" i="15"/>
  <c r="AH251" i="15" s="1"/>
  <c r="I342" i="15"/>
  <c r="J342" i="15" s="1"/>
  <c r="E145" i="15"/>
  <c r="F145" i="15" s="1"/>
  <c r="M115" i="15"/>
  <c r="N115" i="15" s="1"/>
  <c r="E223" i="15"/>
  <c r="F223" i="15" s="1"/>
  <c r="M107" i="15"/>
  <c r="N107" i="15" s="1"/>
  <c r="M147" i="15"/>
  <c r="N147" i="15" s="1"/>
  <c r="E110" i="15"/>
  <c r="F110" i="15" s="1"/>
  <c r="E196" i="15"/>
  <c r="F196" i="15" s="1"/>
  <c r="I100" i="15"/>
  <c r="J100" i="15" s="1"/>
  <c r="M10" i="15"/>
  <c r="N10" i="15" s="1"/>
  <c r="I225" i="15"/>
  <c r="J225" i="15" s="1"/>
  <c r="M137" i="15"/>
  <c r="N137" i="15" s="1"/>
  <c r="AB239" i="15"/>
  <c r="U156" i="15"/>
  <c r="V156" i="15" s="1"/>
  <c r="U259" i="15"/>
  <c r="V259" i="15" s="1"/>
  <c r="Q152" i="15"/>
  <c r="R152" i="15" s="1"/>
  <c r="AR284" i="15"/>
  <c r="P257" i="15"/>
  <c r="AV180" i="15"/>
  <c r="AB39" i="15"/>
  <c r="AN313" i="15"/>
  <c r="AR273" i="15"/>
  <c r="BA353" i="15"/>
  <c r="BB353" i="15" s="1"/>
  <c r="AR348" i="15"/>
  <c r="AJ249" i="15"/>
  <c r="AB157" i="15"/>
  <c r="X337" i="15"/>
  <c r="AN268" i="15"/>
  <c r="AZ37" i="15"/>
  <c r="X106" i="15"/>
  <c r="P279" i="15"/>
  <c r="AV138" i="15"/>
  <c r="AW102" i="15"/>
  <c r="AX102" i="15" s="1"/>
  <c r="Q104" i="15"/>
  <c r="R104" i="15" s="1"/>
  <c r="BA349" i="15"/>
  <c r="BB349" i="15" s="1"/>
  <c r="AF301" i="15"/>
  <c r="AJ223" i="15"/>
  <c r="AJ140" i="15"/>
  <c r="AF88" i="15"/>
  <c r="I115" i="15"/>
  <c r="J115" i="15" s="1"/>
  <c r="E90" i="15"/>
  <c r="F90" i="15" s="1"/>
  <c r="E208" i="15"/>
  <c r="F208" i="15" s="1"/>
  <c r="I345" i="15"/>
  <c r="J345" i="15" s="1"/>
  <c r="E68" i="15"/>
  <c r="F68" i="15" s="1"/>
  <c r="M266" i="15"/>
  <c r="N266" i="15" s="1"/>
  <c r="E117" i="15"/>
  <c r="F117" i="15" s="1"/>
  <c r="E132" i="15"/>
  <c r="F132" i="15" s="1"/>
  <c r="I103" i="15"/>
  <c r="J103" i="15" s="1"/>
  <c r="I36" i="15"/>
  <c r="J36" i="15" s="1"/>
  <c r="I167" i="15"/>
  <c r="J167" i="15" s="1"/>
  <c r="M244" i="15"/>
  <c r="N244" i="15" s="1"/>
  <c r="I289" i="15"/>
  <c r="J289" i="15" s="1"/>
  <c r="AK172" i="15"/>
  <c r="AL172" i="15" s="1"/>
  <c r="Y12" i="15"/>
  <c r="Z12" i="15" s="1"/>
  <c r="AJ295" i="15"/>
  <c r="BA99" i="15"/>
  <c r="BB99" i="15" s="1"/>
  <c r="AN89" i="15"/>
  <c r="AZ38" i="15"/>
  <c r="X202" i="15"/>
  <c r="AC178" i="15"/>
  <c r="AD178" i="15" s="1"/>
  <c r="AV179" i="15"/>
  <c r="AN174" i="15"/>
  <c r="AJ313" i="15"/>
  <c r="AB206" i="15"/>
  <c r="T171" i="15"/>
  <c r="AN39" i="15"/>
  <c r="Q171" i="15"/>
  <c r="R171" i="15" s="1"/>
  <c r="AK39" i="15"/>
  <c r="AL39" i="15" s="1"/>
  <c r="AG43" i="15"/>
  <c r="AH43" i="15" s="1"/>
  <c r="AB314" i="15"/>
  <c r="AV159" i="15"/>
  <c r="AZ191" i="15"/>
  <c r="AR116" i="15"/>
  <c r="AS231" i="15"/>
  <c r="AT231" i="15" s="1"/>
  <c r="AO342" i="15"/>
  <c r="AP342" i="15" s="1"/>
  <c r="AF131" i="15"/>
  <c r="AK283" i="15"/>
  <c r="AL283" i="15" s="1"/>
  <c r="E353" i="15"/>
  <c r="F353" i="15" s="1"/>
  <c r="AF69" i="15"/>
  <c r="AB324" i="15"/>
  <c r="T342" i="15"/>
  <c r="P275" i="15"/>
  <c r="AJ187" i="15"/>
  <c r="T297" i="15"/>
  <c r="P149" i="15"/>
  <c r="AF79" i="15"/>
  <c r="AF320" i="15"/>
  <c r="AJ262" i="15"/>
  <c r="AV308" i="15"/>
  <c r="AZ86" i="15"/>
  <c r="AJ302" i="15"/>
  <c r="AB226" i="15"/>
  <c r="AS118" i="15"/>
  <c r="AT118" i="15" s="1"/>
  <c r="AK43" i="15"/>
  <c r="AL43" i="15" s="1"/>
  <c r="AG289" i="15"/>
  <c r="AH289" i="15" s="1"/>
  <c r="Y198" i="15"/>
  <c r="Z198" i="15" s="1"/>
  <c r="Q252" i="15"/>
  <c r="R252" i="15" s="1"/>
  <c r="Q144" i="15"/>
  <c r="R144" i="15" s="1"/>
  <c r="AW43" i="15"/>
  <c r="AX43" i="15" s="1"/>
  <c r="AS195" i="15"/>
  <c r="AT195" i="15" s="1"/>
  <c r="AG147" i="15"/>
  <c r="AH147" i="15" s="1"/>
  <c r="I303" i="15"/>
  <c r="J303" i="15" s="1"/>
  <c r="E102" i="15"/>
  <c r="F102" i="15" s="1"/>
  <c r="E53" i="15"/>
  <c r="F53" i="15" s="1"/>
  <c r="X235" i="15"/>
  <c r="I22" i="15"/>
  <c r="J22" i="15" s="1"/>
  <c r="M278" i="15"/>
  <c r="N278" i="15" s="1"/>
  <c r="M20" i="15"/>
  <c r="N20" i="15" s="1"/>
  <c r="I125" i="15"/>
  <c r="J125" i="15" s="1"/>
  <c r="E58" i="15"/>
  <c r="F58" i="15" s="1"/>
  <c r="I253" i="15"/>
  <c r="J253" i="15" s="1"/>
  <c r="M90" i="15"/>
  <c r="N90" i="15" s="1"/>
  <c r="E349" i="15"/>
  <c r="F349" i="15" s="1"/>
  <c r="M201" i="15"/>
  <c r="N201" i="15" s="1"/>
  <c r="BA282" i="15"/>
  <c r="BB282" i="15" s="1"/>
  <c r="AS199" i="15"/>
  <c r="AT199" i="15" s="1"/>
  <c r="AN140" i="15"/>
  <c r="AN251" i="15"/>
  <c r="AO354" i="15"/>
  <c r="AP354" i="15" s="1"/>
  <c r="AG318" i="15"/>
  <c r="AH318" i="15" s="1"/>
  <c r="AN46" i="15"/>
  <c r="AJ185" i="15"/>
  <c r="T233" i="15"/>
  <c r="AO218" i="15"/>
  <c r="AP218" i="15" s="1"/>
  <c r="P342" i="15"/>
  <c r="U82" i="15"/>
  <c r="V82" i="15" s="1"/>
  <c r="P321" i="15"/>
  <c r="AR337" i="15"/>
  <c r="P226" i="15"/>
  <c r="AB221" i="15"/>
  <c r="AV349" i="15"/>
  <c r="AN266" i="15"/>
  <c r="AF166" i="15"/>
  <c r="T127" i="15"/>
  <c r="BA209" i="15"/>
  <c r="BB209" i="15" s="1"/>
  <c r="AK16" i="15"/>
  <c r="AL16" i="15" s="1"/>
  <c r="AB17" i="15"/>
  <c r="AN29" i="15"/>
  <c r="AZ24" i="15"/>
  <c r="AB315" i="15"/>
  <c r="P84" i="15"/>
  <c r="AV278" i="15"/>
  <c r="I268" i="15"/>
  <c r="J268" i="15" s="1"/>
  <c r="M311" i="15"/>
  <c r="N311" i="15" s="1"/>
  <c r="E40" i="15"/>
  <c r="F40" i="15" s="1"/>
  <c r="E264" i="15"/>
  <c r="F264" i="15" s="1"/>
  <c r="M265" i="15"/>
  <c r="N265" i="15" s="1"/>
  <c r="E105" i="15"/>
  <c r="F105" i="15" s="1"/>
  <c r="E169" i="15"/>
  <c r="F169" i="15" s="1"/>
  <c r="M43" i="15"/>
  <c r="N43" i="15" s="1"/>
  <c r="E233" i="15"/>
  <c r="F233" i="15" s="1"/>
  <c r="I164" i="15"/>
  <c r="J164" i="15" s="1"/>
  <c r="E297" i="15"/>
  <c r="F297" i="15" s="1"/>
  <c r="M55" i="15"/>
  <c r="N55" i="15" s="1"/>
  <c r="M171" i="15"/>
  <c r="N171" i="15" s="1"/>
  <c r="E32" i="15"/>
  <c r="F32" i="15" s="1"/>
  <c r="I319" i="15"/>
  <c r="J319" i="15" s="1"/>
  <c r="E143" i="15"/>
  <c r="F143" i="15" s="1"/>
  <c r="P21" i="15"/>
  <c r="P324" i="15"/>
  <c r="AW231" i="15"/>
  <c r="AX231" i="15" s="1"/>
  <c r="AS314" i="15"/>
  <c r="AT314" i="15" s="1"/>
  <c r="AO319" i="15"/>
  <c r="AP319" i="15" s="1"/>
  <c r="AB93" i="15"/>
  <c r="AR158" i="15"/>
  <c r="AN115" i="15"/>
  <c r="X35" i="15"/>
  <c r="AO230" i="15"/>
  <c r="AP230" i="15" s="1"/>
  <c r="AV244" i="15"/>
  <c r="AZ313" i="15"/>
  <c r="X140" i="15"/>
  <c r="AB73" i="15"/>
  <c r="AN217" i="15"/>
  <c r="X83" i="15"/>
  <c r="T354" i="15"/>
  <c r="AZ309" i="15"/>
  <c r="AZ42" i="15"/>
  <c r="AV241" i="15"/>
  <c r="AN150" i="15"/>
  <c r="U238" i="15"/>
  <c r="V238" i="15" s="1"/>
  <c r="AV98" i="15"/>
  <c r="AF210" i="15"/>
  <c r="AR206" i="15"/>
  <c r="P195" i="15"/>
  <c r="AB28" i="15"/>
  <c r="AV273" i="15"/>
  <c r="T270" i="15"/>
  <c r="T256" i="15"/>
  <c r="I347" i="15"/>
  <c r="J347" i="15" s="1"/>
  <c r="E131" i="15"/>
  <c r="F131" i="15" s="1"/>
  <c r="AK347" i="15"/>
  <c r="AL347" i="15" s="1"/>
  <c r="AG151" i="15"/>
  <c r="AH151" i="15" s="1"/>
  <c r="E335" i="15"/>
  <c r="F335" i="15" s="1"/>
  <c r="E66" i="15"/>
  <c r="F66" i="15" s="1"/>
  <c r="M242" i="15"/>
  <c r="N242" i="15" s="1"/>
  <c r="E181" i="15"/>
  <c r="F181" i="15" s="1"/>
  <c r="I68" i="15"/>
  <c r="J68" i="15" s="1"/>
  <c r="M76" i="15"/>
  <c r="N76" i="15" s="1"/>
  <c r="I111" i="15"/>
  <c r="J111" i="15" s="1"/>
  <c r="I130" i="15"/>
  <c r="J130" i="15" s="1"/>
  <c r="E122" i="15"/>
  <c r="F122" i="15" s="1"/>
  <c r="E245" i="15"/>
  <c r="F245" i="15" s="1"/>
  <c r="I61" i="15"/>
  <c r="J61" i="15" s="1"/>
  <c r="M346" i="15"/>
  <c r="N346" i="15" s="1"/>
  <c r="E344" i="15"/>
  <c r="F344" i="15" s="1"/>
  <c r="E322" i="15"/>
  <c r="F322" i="15" s="1"/>
  <c r="AW342" i="15"/>
  <c r="AX342" i="15" s="1"/>
  <c r="AS91" i="15"/>
  <c r="AT91" i="15" s="1"/>
  <c r="X181" i="15"/>
  <c r="AV281" i="15"/>
  <c r="AZ290" i="15"/>
  <c r="AG58" i="15"/>
  <c r="AH58" i="15" s="1"/>
  <c r="AC313" i="15"/>
  <c r="AD313" i="15" s="1"/>
  <c r="Q175" i="15"/>
  <c r="R175" i="15" s="1"/>
  <c r="AK100" i="15"/>
  <c r="AL100" i="15" s="1"/>
  <c r="AB64" i="15"/>
  <c r="Q9" i="15"/>
  <c r="R9" i="15" s="1"/>
  <c r="E201" i="15"/>
  <c r="F201" i="15" s="1"/>
  <c r="I286" i="15"/>
  <c r="J286" i="15" s="1"/>
  <c r="I57" i="15"/>
  <c r="J57" i="15" s="1"/>
  <c r="AR13" i="15"/>
  <c r="I29" i="15"/>
  <c r="J29" i="15" s="1"/>
  <c r="E255" i="15"/>
  <c r="F255" i="15" s="1"/>
  <c r="I197" i="15"/>
  <c r="J197" i="15" s="1"/>
  <c r="E228" i="15"/>
  <c r="F228" i="15" s="1"/>
  <c r="M105" i="15"/>
  <c r="N105" i="15" s="1"/>
  <c r="P251" i="15"/>
  <c r="P60" i="15"/>
  <c r="P280" i="15"/>
  <c r="AS11" i="15"/>
  <c r="AT11" i="15" s="1"/>
  <c r="AN258" i="15"/>
  <c r="Y203" i="15"/>
  <c r="Z203" i="15" s="1"/>
  <c r="E109" i="15"/>
  <c r="F109" i="15" s="1"/>
  <c r="I60" i="15"/>
  <c r="J60" i="15" s="1"/>
  <c r="E65" i="15"/>
  <c r="F65" i="15" s="1"/>
  <c r="M223" i="15"/>
  <c r="N223" i="15" s="1"/>
  <c r="M343" i="15"/>
  <c r="N343" i="15" s="1"/>
  <c r="M95" i="15"/>
  <c r="N95" i="15" s="1"/>
  <c r="E176" i="15"/>
  <c r="F176" i="15" s="1"/>
  <c r="AZ144" i="15"/>
  <c r="I231" i="15"/>
  <c r="J231" i="15" s="1"/>
  <c r="I58" i="15"/>
  <c r="J58" i="15" s="1"/>
  <c r="E229" i="15"/>
  <c r="F229" i="15" s="1"/>
  <c r="M65" i="15"/>
  <c r="N65" i="15" s="1"/>
  <c r="M129" i="15"/>
  <c r="N129" i="15" s="1"/>
  <c r="AC328" i="15"/>
  <c r="AD328" i="15" s="1"/>
  <c r="E129" i="15"/>
  <c r="F129" i="15" s="1"/>
  <c r="E137" i="15"/>
  <c r="F137" i="15" s="1"/>
  <c r="E14" i="15"/>
  <c r="F14" i="15" s="1"/>
  <c r="M270" i="15"/>
  <c r="N270" i="15" s="1"/>
  <c r="M72" i="15"/>
  <c r="N72" i="15" s="1"/>
  <c r="E144" i="15"/>
  <c r="F144" i="15" s="1"/>
  <c r="AG98" i="15"/>
  <c r="AH98" i="15" s="1"/>
  <c r="AN249" i="15"/>
  <c r="AV101" i="15"/>
  <c r="AC262" i="15"/>
  <c r="AD262" i="15" s="1"/>
  <c r="AG77" i="15"/>
  <c r="AH77" i="15" s="1"/>
  <c r="AS29" i="15"/>
  <c r="AT29" i="15" s="1"/>
  <c r="Q42" i="15"/>
  <c r="R42" i="15" s="1"/>
  <c r="AS216" i="15"/>
  <c r="AT216" i="15" s="1"/>
  <c r="BA327" i="15"/>
  <c r="BB327" i="15" s="1"/>
  <c r="E214" i="15"/>
  <c r="F214" i="15" s="1"/>
  <c r="I11" i="15"/>
  <c r="J11" i="15" s="1"/>
  <c r="I304" i="15"/>
  <c r="J304" i="15" s="1"/>
  <c r="I296" i="15"/>
  <c r="J296" i="15" s="1"/>
  <c r="Q58" i="15"/>
  <c r="R58" i="15" s="1"/>
  <c r="AK29" i="15"/>
  <c r="AL29" i="15" s="1"/>
  <c r="AB15" i="15"/>
  <c r="AJ255" i="15"/>
  <c r="U140" i="15"/>
  <c r="V140" i="15" s="1"/>
  <c r="AS95" i="15"/>
  <c r="AT95" i="15" s="1"/>
  <c r="AW203" i="15"/>
  <c r="AX203" i="15" s="1"/>
  <c r="AB21" i="15"/>
  <c r="AS271" i="15"/>
  <c r="AT271" i="15" s="1"/>
  <c r="AB183" i="15"/>
  <c r="Y188" i="15"/>
  <c r="Z188" i="15" s="1"/>
  <c r="I71" i="15"/>
  <c r="J71" i="15" s="1"/>
  <c r="AW68" i="15"/>
  <c r="AX68" i="15" s="1"/>
  <c r="AG60" i="15"/>
  <c r="AH60" i="15" s="1"/>
  <c r="AC285" i="15"/>
  <c r="AD285" i="15" s="1"/>
  <c r="AF261" i="15"/>
  <c r="I136" i="15"/>
  <c r="J136" i="15" s="1"/>
  <c r="Y221" i="15"/>
  <c r="Z221" i="15" s="1"/>
  <c r="AZ287" i="15"/>
  <c r="AZ131" i="15"/>
  <c r="P268" i="15"/>
  <c r="I226" i="15"/>
  <c r="J226" i="15" s="1"/>
  <c r="I348" i="15"/>
  <c r="J348" i="15" s="1"/>
  <c r="I119" i="15"/>
  <c r="J119" i="15" s="1"/>
  <c r="E88" i="15"/>
  <c r="F88" i="15" s="1"/>
  <c r="U224" i="15"/>
  <c r="V224" i="15" s="1"/>
  <c r="Q284" i="15"/>
  <c r="R284" i="15" s="1"/>
  <c r="AF80" i="15"/>
  <c r="AO122" i="15"/>
  <c r="AP122" i="15" s="1"/>
  <c r="M136" i="15"/>
  <c r="N136" i="15" s="1"/>
  <c r="AK319" i="15"/>
  <c r="AL319" i="15" s="1"/>
  <c r="P246" i="15"/>
  <c r="AB245" i="15"/>
  <c r="X344" i="15"/>
  <c r="AG36" i="15"/>
  <c r="AH36" i="15" s="1"/>
  <c r="AK9" i="15"/>
  <c r="AL9" i="15" s="1"/>
  <c r="U121" i="15"/>
  <c r="V121" i="15" s="1"/>
  <c r="AW338" i="15"/>
  <c r="AX338" i="15" s="1"/>
  <c r="AZ306" i="15"/>
  <c r="Q135" i="15"/>
  <c r="R135" i="15" s="1"/>
  <c r="AN259" i="15"/>
  <c r="I156" i="15"/>
  <c r="J156" i="15" s="1"/>
  <c r="AV88" i="15"/>
  <c r="AV75" i="15"/>
  <c r="Q216" i="15"/>
  <c r="R216" i="15" s="1"/>
  <c r="AC286" i="15"/>
  <c r="AD286" i="15" s="1"/>
  <c r="AN120" i="15"/>
  <c r="AN302" i="15"/>
  <c r="AW227" i="15"/>
  <c r="AX227" i="15" s="1"/>
  <c r="AG267" i="15"/>
  <c r="AH267" i="15" s="1"/>
  <c r="X253" i="15"/>
  <c r="AR198" i="15"/>
  <c r="L231" i="15"/>
  <c r="M231" i="15"/>
  <c r="N231" i="15" s="1"/>
  <c r="L347" i="15"/>
  <c r="M347" i="15"/>
  <c r="N347" i="15" s="1"/>
  <c r="D170" i="15"/>
  <c r="E170" i="15"/>
  <c r="F170" i="15" s="1"/>
  <c r="H50" i="15"/>
  <c r="I50" i="15"/>
  <c r="J50" i="15" s="1"/>
  <c r="H74" i="15"/>
  <c r="I74" i="15"/>
  <c r="J74" i="15" s="1"/>
  <c r="H318" i="15"/>
  <c r="I318" i="15"/>
  <c r="J318" i="15" s="1"/>
  <c r="L169" i="15"/>
  <c r="M169" i="15"/>
  <c r="N169" i="15" s="1"/>
  <c r="L177" i="15"/>
  <c r="M177" i="15"/>
  <c r="N177" i="15" s="1"/>
  <c r="H27" i="15"/>
  <c r="I27" i="15"/>
  <c r="J27" i="15" s="1"/>
  <c r="L284" i="15"/>
  <c r="M284" i="15"/>
  <c r="N284" i="15" s="1"/>
  <c r="D63" i="15"/>
  <c r="E63" i="15"/>
  <c r="F63" i="15" s="1"/>
  <c r="D345" i="15"/>
  <c r="E345" i="15"/>
  <c r="F345" i="15" s="1"/>
  <c r="D239" i="15"/>
  <c r="E239" i="15"/>
  <c r="F239" i="15" s="1"/>
  <c r="AJ238" i="15"/>
  <c r="AK238" i="15"/>
  <c r="AL238" i="15" s="1"/>
  <c r="L134" i="15"/>
  <c r="M134" i="15"/>
  <c r="N134" i="15" s="1"/>
  <c r="D291" i="15"/>
  <c r="E291" i="15"/>
  <c r="F291" i="15" s="1"/>
  <c r="D184" i="15"/>
  <c r="E184" i="15"/>
  <c r="F184" i="15" s="1"/>
  <c r="D305" i="15"/>
  <c r="E305" i="15"/>
  <c r="F305" i="15" s="1"/>
  <c r="H94" i="15"/>
  <c r="I94" i="15"/>
  <c r="J94" i="15" s="1"/>
  <c r="D197" i="15"/>
  <c r="E197" i="15"/>
  <c r="F197" i="15" s="1"/>
  <c r="L63" i="15"/>
  <c r="M63" i="15"/>
  <c r="N63" i="15" s="1"/>
  <c r="L71" i="15"/>
  <c r="M71" i="15"/>
  <c r="N71" i="15" s="1"/>
  <c r="D84" i="15"/>
  <c r="E84" i="15"/>
  <c r="F84" i="15" s="1"/>
  <c r="L187" i="15"/>
  <c r="M187" i="15"/>
  <c r="N187" i="15" s="1"/>
  <c r="D183" i="15"/>
  <c r="E183" i="15"/>
  <c r="F183" i="15" s="1"/>
  <c r="BA100" i="15"/>
  <c r="BB100" i="15" s="1"/>
  <c r="AZ100" i="15"/>
  <c r="H192" i="15"/>
  <c r="I192" i="15"/>
  <c r="J192" i="15" s="1"/>
  <c r="D283" i="15"/>
  <c r="E283" i="15"/>
  <c r="F283" i="15" s="1"/>
  <c r="H208" i="15"/>
  <c r="I208" i="15"/>
  <c r="J208" i="15" s="1"/>
  <c r="D94" i="15"/>
  <c r="E94" i="15"/>
  <c r="F94" i="15" s="1"/>
  <c r="H160" i="15"/>
  <c r="I160" i="15"/>
  <c r="J160" i="15" s="1"/>
  <c r="L309" i="15"/>
  <c r="M309" i="15"/>
  <c r="N309" i="15" s="1"/>
  <c r="D315" i="15"/>
  <c r="E315" i="15"/>
  <c r="F315" i="15" s="1"/>
  <c r="D198" i="15"/>
  <c r="E198" i="15"/>
  <c r="F198" i="15" s="1"/>
  <c r="D273" i="15"/>
  <c r="E273" i="15"/>
  <c r="F273" i="15" s="1"/>
  <c r="L32" i="15"/>
  <c r="M32" i="15"/>
  <c r="N32" i="15" s="1"/>
  <c r="D27" i="15"/>
  <c r="E27" i="15"/>
  <c r="F27" i="15" s="1"/>
  <c r="X318" i="15"/>
  <c r="Y318" i="15"/>
  <c r="Z318" i="15" s="1"/>
  <c r="L93" i="15"/>
  <c r="M93" i="15"/>
  <c r="N93" i="15" s="1"/>
  <c r="H258" i="15"/>
  <c r="I258" i="15"/>
  <c r="J258" i="15" s="1"/>
  <c r="D44" i="15"/>
  <c r="E44" i="15"/>
  <c r="F44" i="15" s="1"/>
  <c r="L106" i="15"/>
  <c r="M106" i="15"/>
  <c r="N106" i="15" s="1"/>
  <c r="H311" i="15"/>
  <c r="I311" i="15"/>
  <c r="J311" i="15" s="1"/>
  <c r="L317" i="15"/>
  <c r="M317" i="15"/>
  <c r="N317" i="15" s="1"/>
  <c r="D323" i="15"/>
  <c r="E323" i="15"/>
  <c r="F323" i="15" s="1"/>
  <c r="H207" i="15"/>
  <c r="I207" i="15"/>
  <c r="J207" i="15" s="1"/>
  <c r="D312" i="15"/>
  <c r="E312" i="15"/>
  <c r="F312" i="15" s="1"/>
  <c r="D182" i="15"/>
  <c r="E182" i="15"/>
  <c r="F182" i="15" s="1"/>
  <c r="H43" i="15"/>
  <c r="I43" i="15"/>
  <c r="J43" i="15" s="1"/>
  <c r="AO110" i="15"/>
  <c r="AP110" i="15" s="1"/>
  <c r="AN110" i="15"/>
  <c r="AV201" i="15"/>
  <c r="AW201" i="15"/>
  <c r="AX201" i="15" s="1"/>
  <c r="Q286" i="15"/>
  <c r="R286" i="15" s="1"/>
  <c r="P286" i="15"/>
  <c r="U23" i="15"/>
  <c r="V23" i="15" s="1"/>
  <c r="T23" i="15"/>
  <c r="AS217" i="15"/>
  <c r="AT217" i="15" s="1"/>
  <c r="AR217" i="15"/>
  <c r="BA260" i="15"/>
  <c r="BB260" i="15" s="1"/>
  <c r="AZ260" i="15"/>
  <c r="U337" i="15"/>
  <c r="V337" i="15" s="1"/>
  <c r="T337" i="15"/>
  <c r="AF109" i="15"/>
  <c r="AG109" i="15"/>
  <c r="AH109" i="15" s="1"/>
  <c r="AO193" i="15"/>
  <c r="AP193" i="15" s="1"/>
  <c r="AN193" i="15"/>
  <c r="AV220" i="15"/>
  <c r="AW220" i="15"/>
  <c r="AX220" i="15" s="1"/>
  <c r="P297" i="15"/>
  <c r="Q297" i="15"/>
  <c r="R297" i="15" s="1"/>
  <c r="AK225" i="15"/>
  <c r="AL225" i="15" s="1"/>
  <c r="AJ225" i="15"/>
  <c r="AS260" i="15"/>
  <c r="AT260" i="15" s="1"/>
  <c r="AR260" i="15"/>
  <c r="AZ335" i="15"/>
  <c r="BA335" i="15"/>
  <c r="BB335" i="15" s="1"/>
  <c r="Q74" i="15"/>
  <c r="R74" i="15" s="1"/>
  <c r="P74" i="15"/>
  <c r="AK50" i="15"/>
  <c r="AL50" i="15" s="1"/>
  <c r="AJ50" i="15"/>
  <c r="AS149" i="15"/>
  <c r="AT149" i="15" s="1"/>
  <c r="AR149" i="15"/>
  <c r="T309" i="15"/>
  <c r="U309" i="15"/>
  <c r="V309" i="15" s="1"/>
  <c r="Y54" i="15"/>
  <c r="Z54" i="15" s="1"/>
  <c r="X54" i="15"/>
  <c r="AG145" i="15"/>
  <c r="AH145" i="15" s="1"/>
  <c r="AF145" i="15"/>
  <c r="AO245" i="15"/>
  <c r="AP245" i="15" s="1"/>
  <c r="AN245" i="15"/>
  <c r="AR38" i="15"/>
  <c r="AS38" i="15"/>
  <c r="AT38" i="15" s="1"/>
  <c r="AZ129" i="15"/>
  <c r="BA129" i="15"/>
  <c r="BB129" i="15" s="1"/>
  <c r="T222" i="15"/>
  <c r="U222" i="15"/>
  <c r="V222" i="15" s="1"/>
  <c r="AC233" i="15"/>
  <c r="AD233" i="15" s="1"/>
  <c r="AB233" i="15"/>
  <c r="X273" i="15"/>
  <c r="Y273" i="15"/>
  <c r="Z273" i="15" s="1"/>
  <c r="AC18" i="15"/>
  <c r="AD18" i="15" s="1"/>
  <c r="AB18" i="15"/>
  <c r="AK94" i="15"/>
  <c r="AL94" i="15" s="1"/>
  <c r="AJ94" i="15"/>
  <c r="AR177" i="15"/>
  <c r="AS177" i="15"/>
  <c r="AT177" i="15" s="1"/>
  <c r="BA220" i="15"/>
  <c r="BB220" i="15" s="1"/>
  <c r="AZ220" i="15"/>
  <c r="AS322" i="15"/>
  <c r="AT322" i="15" s="1"/>
  <c r="AR322" i="15"/>
  <c r="AZ341" i="15"/>
  <c r="BA341" i="15"/>
  <c r="BB341" i="15" s="1"/>
  <c r="P32" i="15"/>
  <c r="Q32" i="15"/>
  <c r="R32" i="15" s="1"/>
  <c r="Y115" i="15"/>
  <c r="Z115" i="15" s="1"/>
  <c r="X115" i="15"/>
  <c r="AG134" i="15"/>
  <c r="AH134" i="15" s="1"/>
  <c r="AF134" i="15"/>
  <c r="AO234" i="15"/>
  <c r="AP234" i="15" s="1"/>
  <c r="AN234" i="15"/>
  <c r="AW317" i="15"/>
  <c r="AX317" i="15" s="1"/>
  <c r="AV317" i="15"/>
  <c r="AG178" i="15"/>
  <c r="AH178" i="15" s="1"/>
  <c r="AF178" i="15"/>
  <c r="I260" i="15"/>
  <c r="J260" i="15" s="1"/>
  <c r="E173" i="15"/>
  <c r="F173" i="15" s="1"/>
  <c r="E35" i="15"/>
  <c r="F35" i="15" s="1"/>
  <c r="M124" i="15"/>
  <c r="N124" i="15" s="1"/>
  <c r="E49" i="15"/>
  <c r="F49" i="15" s="1"/>
  <c r="I322" i="15"/>
  <c r="J322" i="15" s="1"/>
  <c r="M221" i="15"/>
  <c r="N221" i="15" s="1"/>
  <c r="E270" i="15"/>
  <c r="F270" i="15" s="1"/>
  <c r="E224" i="15"/>
  <c r="F224" i="15" s="1"/>
  <c r="E237" i="15"/>
  <c r="F237" i="15" s="1"/>
  <c r="I42" i="15"/>
  <c r="J42" i="15" s="1"/>
  <c r="P302" i="15"/>
  <c r="AO137" i="15"/>
  <c r="AP137" i="15" s="1"/>
  <c r="X226" i="15"/>
  <c r="AR297" i="15"/>
  <c r="U103" i="15"/>
  <c r="V103" i="15" s="1"/>
  <c r="AG209" i="15"/>
  <c r="AH209" i="15" s="1"/>
  <c r="AF193" i="15"/>
  <c r="AN146" i="15"/>
  <c r="T170" i="15"/>
  <c r="AO241" i="15"/>
  <c r="AP241" i="15" s="1"/>
  <c r="U321" i="15"/>
  <c r="V321" i="15" s="1"/>
  <c r="Y169" i="15"/>
  <c r="Z169" i="15" s="1"/>
  <c r="U118" i="15"/>
  <c r="V118" i="15" s="1"/>
  <c r="AW46" i="15"/>
  <c r="AX46" i="15" s="1"/>
  <c r="AK102" i="15"/>
  <c r="AL102" i="15" s="1"/>
  <c r="AB90" i="15"/>
  <c r="X345" i="15"/>
  <c r="P254" i="15"/>
  <c r="AV105" i="15"/>
  <c r="AK233" i="15"/>
  <c r="AL233" i="15" s="1"/>
  <c r="AC205" i="15"/>
  <c r="AD205" i="15" s="1"/>
  <c r="T130" i="15"/>
  <c r="U175" i="15"/>
  <c r="V175" i="15" s="1"/>
  <c r="AZ90" i="15"/>
  <c r="AV353" i="15"/>
  <c r="P219" i="15"/>
  <c r="AR122" i="15"/>
  <c r="AR111" i="15"/>
  <c r="AJ20" i="15"/>
  <c r="X21" i="15"/>
  <c r="AR197" i="15"/>
  <c r="X333" i="15"/>
  <c r="AZ180" i="15"/>
  <c r="P142" i="15"/>
  <c r="AZ25" i="15"/>
  <c r="AR301" i="15"/>
  <c r="AJ202" i="15"/>
  <c r="AN14" i="15"/>
  <c r="AJ269" i="15"/>
  <c r="AB177" i="15"/>
  <c r="AZ85" i="15"/>
  <c r="AR66" i="15"/>
  <c r="AN326" i="15"/>
  <c r="AF234" i="15"/>
  <c r="X199" i="15"/>
  <c r="X310" i="15"/>
  <c r="AZ205" i="15"/>
  <c r="AZ194" i="15"/>
  <c r="U159" i="15"/>
  <c r="V159" i="15" s="1"/>
  <c r="T334" i="15"/>
  <c r="AJ77" i="15"/>
  <c r="AS140" i="15"/>
  <c r="AT140" i="15" s="1"/>
  <c r="AS33" i="15"/>
  <c r="AT33" i="15" s="1"/>
  <c r="AR54" i="15"/>
  <c r="AJ155" i="15"/>
  <c r="AB47" i="15"/>
  <c r="T314" i="15"/>
  <c r="T279" i="15"/>
  <c r="M94" i="15"/>
  <c r="N94" i="15" s="1"/>
  <c r="E200" i="15"/>
  <c r="F200" i="15" s="1"/>
  <c r="I69" i="15"/>
  <c r="J69" i="15" s="1"/>
  <c r="I106" i="15"/>
  <c r="J106" i="15" s="1"/>
  <c r="Q62" i="15"/>
  <c r="R62" i="15" s="1"/>
  <c r="U217" i="15"/>
  <c r="V217" i="15" s="1"/>
  <c r="AV39" i="15"/>
  <c r="AV245" i="15"/>
  <c r="AN162" i="15"/>
  <c r="P239" i="15"/>
  <c r="AV162" i="15"/>
  <c r="AN127" i="15"/>
  <c r="X350" i="15"/>
  <c r="AK334" i="15"/>
  <c r="AL334" i="15" s="1"/>
  <c r="AF154" i="15"/>
  <c r="M250" i="15"/>
  <c r="N250" i="15" s="1"/>
  <c r="M305" i="15"/>
  <c r="N305" i="15" s="1"/>
  <c r="AR233" i="15"/>
  <c r="T39" i="15"/>
  <c r="AV124" i="15"/>
  <c r="AF317" i="15"/>
  <c r="Y320" i="15"/>
  <c r="Z320" i="15" s="1"/>
  <c r="AF76" i="15"/>
  <c r="U281" i="15"/>
  <c r="V281" i="15" s="1"/>
  <c r="AN229" i="15"/>
  <c r="AZ288" i="15"/>
  <c r="AB22" i="15"/>
  <c r="AV229" i="15"/>
  <c r="AF260" i="15"/>
  <c r="AB193" i="15"/>
  <c r="P115" i="15"/>
  <c r="AZ228" i="15"/>
  <c r="AR185" i="15"/>
  <c r="AR332" i="15"/>
  <c r="AJ350" i="15"/>
  <c r="AB274" i="15"/>
  <c r="AN59" i="15"/>
  <c r="AJ306" i="15"/>
  <c r="AB19" i="15"/>
  <c r="AR214" i="15"/>
  <c r="I152" i="15"/>
  <c r="J152" i="15" s="1"/>
  <c r="M337" i="15"/>
  <c r="N337" i="15" s="1"/>
  <c r="M38" i="15"/>
  <c r="N38" i="15" s="1"/>
  <c r="AG244" i="15"/>
  <c r="AH244" i="15" s="1"/>
  <c r="X256" i="15"/>
  <c r="AC13" i="15"/>
  <c r="AD13" i="15" s="1"/>
  <c r="AV150" i="15"/>
  <c r="AJ103" i="15"/>
  <c r="AV337" i="15"/>
  <c r="I97" i="15"/>
  <c r="J97" i="15" s="1"/>
  <c r="M70" i="15"/>
  <c r="N70" i="15" s="1"/>
  <c r="M161" i="15"/>
  <c r="N161" i="15" s="1"/>
  <c r="E98" i="15"/>
  <c r="F98" i="15" s="1"/>
  <c r="I218" i="15"/>
  <c r="J218" i="15" s="1"/>
  <c r="I183" i="15"/>
  <c r="J183" i="15" s="1"/>
  <c r="M189" i="15"/>
  <c r="N189" i="15" s="1"/>
  <c r="M120" i="15"/>
  <c r="N120" i="15" s="1"/>
  <c r="M116" i="15"/>
  <c r="N116" i="15" s="1"/>
  <c r="E241" i="15"/>
  <c r="F241" i="15" s="1"/>
  <c r="M276" i="15"/>
  <c r="N276" i="15" s="1"/>
  <c r="I240" i="15"/>
  <c r="J240" i="15" s="1"/>
  <c r="M299" i="15"/>
  <c r="N299" i="15" s="1"/>
  <c r="I70" i="15"/>
  <c r="J70" i="15" s="1"/>
  <c r="BA262" i="15"/>
  <c r="BB262" i="15" s="1"/>
  <c r="AJ88" i="15"/>
  <c r="AC235" i="15"/>
  <c r="AD235" i="15" s="1"/>
  <c r="BA326" i="15"/>
  <c r="BB326" i="15" s="1"/>
  <c r="AJ152" i="15"/>
  <c r="X323" i="15"/>
  <c r="AR133" i="15"/>
  <c r="AG120" i="15"/>
  <c r="AH120" i="15" s="1"/>
  <c r="AB55" i="15"/>
  <c r="AK254" i="15"/>
  <c r="AL254" i="15" s="1"/>
  <c r="AB186" i="15"/>
  <c r="AV44" i="15"/>
  <c r="AJ216" i="15"/>
  <c r="T33" i="15"/>
  <c r="AB351" i="15"/>
  <c r="AZ183" i="15"/>
  <c r="AF155" i="15"/>
  <c r="AJ132" i="15"/>
  <c r="AO100" i="15"/>
  <c r="AP100" i="15" s="1"/>
  <c r="U308" i="15"/>
  <c r="V308" i="15" s="1"/>
  <c r="AJ113" i="15"/>
  <c r="Q185" i="15"/>
  <c r="R185" i="15" s="1"/>
  <c r="P290" i="15"/>
  <c r="AZ101" i="15"/>
  <c r="AO281" i="15"/>
  <c r="AP281" i="15" s="1"/>
  <c r="AV211" i="15"/>
  <c r="T208" i="15"/>
  <c r="AW64" i="15"/>
  <c r="AX64" i="15" s="1"/>
  <c r="Y335" i="15"/>
  <c r="Z335" i="15" s="1"/>
  <c r="AJ291" i="15"/>
  <c r="AV286" i="15"/>
  <c r="E326" i="15"/>
  <c r="F326" i="15" s="1"/>
  <c r="I282" i="15"/>
  <c r="J282" i="15" s="1"/>
  <c r="M312" i="15"/>
  <c r="N312" i="15" s="1"/>
  <c r="I346" i="15"/>
  <c r="J346" i="15" s="1"/>
  <c r="E162" i="15"/>
  <c r="F162" i="15" s="1"/>
  <c r="M97" i="15"/>
  <c r="N97" i="15" s="1"/>
  <c r="I269" i="15"/>
  <c r="J269" i="15" s="1"/>
  <c r="M332" i="15"/>
  <c r="N332" i="15" s="1"/>
  <c r="E220" i="15"/>
  <c r="F220" i="15" s="1"/>
  <c r="M18" i="15"/>
  <c r="N18" i="15" s="1"/>
  <c r="AW133" i="15"/>
  <c r="AX133" i="15" s="1"/>
  <c r="M352" i="15"/>
  <c r="N352" i="15" s="1"/>
  <c r="M26" i="15"/>
  <c r="N26" i="15" s="1"/>
  <c r="E91" i="15"/>
  <c r="F91" i="15" s="1"/>
  <c r="I323" i="15"/>
  <c r="J323" i="15" s="1"/>
  <c r="E29" i="15"/>
  <c r="F29" i="15" s="1"/>
  <c r="M140" i="15"/>
  <c r="N140" i="15" s="1"/>
  <c r="I33" i="15"/>
  <c r="J33" i="15" s="1"/>
  <c r="M340" i="15"/>
  <c r="N340" i="15" s="1"/>
  <c r="I199" i="15"/>
  <c r="J199" i="15" s="1"/>
  <c r="E26" i="15"/>
  <c r="F26" i="15" s="1"/>
  <c r="T136" i="15"/>
  <c r="AC36" i="15"/>
  <c r="AD36" i="15" s="1"/>
  <c r="P33" i="15"/>
  <c r="AV284" i="15"/>
  <c r="AB143" i="15"/>
  <c r="X72" i="15"/>
  <c r="AB32" i="15"/>
  <c r="X248" i="15"/>
  <c r="AJ180" i="15"/>
  <c r="AK201" i="15"/>
  <c r="AL201" i="15" s="1"/>
  <c r="E248" i="15"/>
  <c r="F248" i="15" s="1"/>
  <c r="M274" i="15"/>
  <c r="N274" i="15" s="1"/>
  <c r="I16" i="15"/>
  <c r="J16" i="15" s="1"/>
  <c r="M88" i="15"/>
  <c r="N88" i="15" s="1"/>
  <c r="E300" i="15"/>
  <c r="F300" i="15" s="1"/>
  <c r="I80" i="15"/>
  <c r="J80" i="15" s="1"/>
  <c r="E285" i="15"/>
  <c r="F285" i="15" s="1"/>
  <c r="M225" i="15"/>
  <c r="N225" i="15" s="1"/>
  <c r="I284" i="15"/>
  <c r="J284" i="15" s="1"/>
  <c r="I126" i="15"/>
  <c r="J126" i="15" s="1"/>
  <c r="E251" i="15"/>
  <c r="F251" i="15" s="1"/>
  <c r="AR179" i="15"/>
  <c r="AR243" i="15"/>
  <c r="AB60" i="15"/>
  <c r="AV56" i="15"/>
  <c r="AS143" i="15"/>
  <c r="AT143" i="15" s="1"/>
  <c r="P164" i="15"/>
  <c r="AR307" i="15"/>
  <c r="AB124" i="15"/>
  <c r="P304" i="15"/>
  <c r="AF40" i="15"/>
  <c r="T268" i="15"/>
  <c r="AR108" i="15"/>
  <c r="AV191" i="15"/>
  <c r="AR212" i="15"/>
  <c r="X292" i="15"/>
  <c r="AV205" i="15"/>
  <c r="AR18" i="15"/>
  <c r="AF44" i="15"/>
  <c r="AR96" i="15"/>
  <c r="AV175" i="15"/>
  <c r="T100" i="15"/>
  <c r="AR320" i="15"/>
  <c r="I354" i="15"/>
  <c r="J354" i="15" s="1"/>
  <c r="E215" i="15"/>
  <c r="F215" i="15" s="1"/>
  <c r="E17" i="15"/>
  <c r="F17" i="15" s="1"/>
  <c r="E174" i="15"/>
  <c r="F174" i="15" s="1"/>
  <c r="M339" i="15"/>
  <c r="N339" i="15" s="1"/>
  <c r="E161" i="15"/>
  <c r="F161" i="15" s="1"/>
  <c r="AC244" i="15"/>
  <c r="AD244" i="15" s="1"/>
  <c r="AF342" i="15"/>
  <c r="P240" i="15"/>
  <c r="AN48" i="15"/>
  <c r="AB299" i="15"/>
  <c r="AN309" i="15"/>
  <c r="AZ197" i="15"/>
  <c r="AN88" i="15"/>
  <c r="X309" i="15"/>
  <c r="AN112" i="15"/>
  <c r="X9" i="15"/>
  <c r="AF263" i="15"/>
  <c r="P145" i="15"/>
  <c r="AN41" i="15"/>
  <c r="AB212" i="15"/>
  <c r="P328" i="15"/>
  <c r="AN136" i="15"/>
  <c r="AB323" i="15"/>
  <c r="AZ83" i="15"/>
  <c r="AN239" i="15"/>
  <c r="AR223" i="15"/>
  <c r="X45" i="15"/>
  <c r="AF22" i="15"/>
  <c r="T210" i="15"/>
  <c r="P248" i="15"/>
  <c r="P157" i="15"/>
  <c r="AB80" i="15"/>
  <c r="AJ217" i="15"/>
  <c r="AC236" i="15"/>
  <c r="AD236" i="15" s="1"/>
  <c r="I259" i="15"/>
  <c r="J259" i="15" s="1"/>
  <c r="I19" i="15"/>
  <c r="J19" i="15" s="1"/>
  <c r="M226" i="15"/>
  <c r="N226" i="15" s="1"/>
  <c r="M33" i="15"/>
  <c r="N33" i="15" s="1"/>
  <c r="I302" i="15"/>
  <c r="J302" i="15" s="1"/>
  <c r="M204" i="15"/>
  <c r="N204" i="15" s="1"/>
  <c r="I41" i="15"/>
  <c r="J41" i="15" s="1"/>
  <c r="M128" i="15"/>
  <c r="N128" i="15" s="1"/>
  <c r="I321" i="15"/>
  <c r="J321" i="15" s="1"/>
  <c r="I290" i="15"/>
  <c r="J290" i="15" s="1"/>
  <c r="M52" i="15"/>
  <c r="N52" i="15" s="1"/>
  <c r="E23" i="15"/>
  <c r="F23" i="15" s="1"/>
  <c r="I132" i="15"/>
  <c r="J132" i="15" s="1"/>
  <c r="M220" i="15"/>
  <c r="N220" i="15" s="1"/>
  <c r="I127" i="15"/>
  <c r="J127" i="15" s="1"/>
  <c r="I128" i="15"/>
  <c r="J128" i="15" s="1"/>
  <c r="P176" i="15"/>
  <c r="AR338" i="15"/>
  <c r="AR222" i="15"/>
  <c r="AR321" i="15"/>
  <c r="AZ116" i="15"/>
  <c r="P51" i="15"/>
  <c r="P45" i="15"/>
  <c r="X351" i="15"/>
  <c r="X170" i="15"/>
  <c r="AB307" i="15"/>
  <c r="AN351" i="15"/>
  <c r="AN84" i="15"/>
  <c r="AZ15" i="15"/>
  <c r="AS176" i="15"/>
  <c r="AT176" i="15" s="1"/>
  <c r="AF305" i="15"/>
  <c r="M212" i="15"/>
  <c r="N212" i="15" s="1"/>
  <c r="E226" i="15"/>
  <c r="F226" i="15" s="1"/>
  <c r="I45" i="15"/>
  <c r="J45" i="15" s="1"/>
  <c r="E157" i="15"/>
  <c r="F157" i="15" s="1"/>
  <c r="E279" i="15"/>
  <c r="F279" i="15" s="1"/>
  <c r="M211" i="15"/>
  <c r="N211" i="15" s="1"/>
  <c r="E87" i="15"/>
  <c r="F87" i="15" s="1"/>
  <c r="M268" i="15"/>
  <c r="N268" i="15" s="1"/>
  <c r="M275" i="15"/>
  <c r="N275" i="15" s="1"/>
  <c r="I135" i="15"/>
  <c r="J135" i="15" s="1"/>
  <c r="I220" i="15"/>
  <c r="J220" i="15" s="1"/>
  <c r="BA92" i="15"/>
  <c r="BB92" i="15" s="1"/>
  <c r="U181" i="15"/>
  <c r="V181" i="15" s="1"/>
  <c r="P108" i="15"/>
  <c r="AV279" i="15"/>
  <c r="E298" i="15"/>
  <c r="F298" i="15" s="1"/>
  <c r="E191" i="15"/>
  <c r="F191" i="15" s="1"/>
  <c r="M69" i="15"/>
  <c r="N69" i="15" s="1"/>
  <c r="E301" i="15"/>
  <c r="F301" i="15" s="1"/>
  <c r="M131" i="15"/>
  <c r="N131" i="15" s="1"/>
  <c r="E83" i="15"/>
  <c r="F83" i="15" s="1"/>
  <c r="I95" i="15"/>
  <c r="J95" i="15" s="1"/>
  <c r="E274" i="15"/>
  <c r="F274" i="15" s="1"/>
  <c r="E171" i="15"/>
  <c r="F171" i="15" s="1"/>
  <c r="AC14" i="15"/>
  <c r="AD14" i="15" s="1"/>
  <c r="AW157" i="15"/>
  <c r="AX157" i="15" s="1"/>
  <c r="BA117" i="15"/>
  <c r="BB117" i="15" s="1"/>
  <c r="Y186" i="15"/>
  <c r="Z186" i="15" s="1"/>
  <c r="AB34" i="15"/>
  <c r="AB121" i="15"/>
  <c r="AG97" i="15"/>
  <c r="AH97" i="15" s="1"/>
  <c r="T19" i="15"/>
  <c r="T113" i="15"/>
  <c r="AZ36" i="15"/>
  <c r="AC88" i="15"/>
  <c r="AD88" i="15" s="1"/>
  <c r="Q276" i="15"/>
  <c r="R276" i="15" s="1"/>
  <c r="AW247" i="15"/>
  <c r="AX247" i="15" s="1"/>
  <c r="AN223" i="15"/>
  <c r="T63" i="15"/>
  <c r="AV15" i="15"/>
  <c r="P259" i="15"/>
  <c r="AF336" i="15"/>
  <c r="T202" i="15"/>
  <c r="AN71" i="15"/>
  <c r="AB258" i="15"/>
  <c r="AZ74" i="15"/>
  <c r="X301" i="15"/>
  <c r="M81" i="15"/>
  <c r="N81" i="15" s="1"/>
  <c r="E104" i="15"/>
  <c r="F104" i="15" s="1"/>
  <c r="M99" i="15"/>
  <c r="N99" i="15" s="1"/>
  <c r="I64" i="15"/>
  <c r="J64" i="15" s="1"/>
  <c r="M195" i="15"/>
  <c r="N195" i="15" s="1"/>
  <c r="I249" i="15"/>
  <c r="J249" i="15" s="1"/>
  <c r="X325" i="15"/>
  <c r="AN74" i="15"/>
  <c r="P87" i="15"/>
  <c r="X289" i="15"/>
  <c r="AB352" i="15"/>
  <c r="P282" i="15"/>
  <c r="AV261" i="15"/>
  <c r="AJ10" i="15"/>
  <c r="AV347" i="15"/>
  <c r="AN256" i="15"/>
  <c r="AN156" i="15"/>
  <c r="AZ22" i="15"/>
  <c r="X207" i="15"/>
  <c r="AB182" i="15"/>
  <c r="T184" i="15"/>
  <c r="AB87" i="15"/>
  <c r="AF63" i="15"/>
  <c r="P218" i="15"/>
  <c r="AN246" i="15"/>
  <c r="X55" i="15"/>
  <c r="AZ305" i="15"/>
  <c r="I20" i="15"/>
  <c r="J20" i="15" s="1"/>
  <c r="E189" i="15"/>
  <c r="F189" i="15" s="1"/>
  <c r="I108" i="15"/>
  <c r="J108" i="15" s="1"/>
  <c r="I99" i="15"/>
  <c r="J99" i="15" s="1"/>
  <c r="E231" i="15"/>
  <c r="F231" i="15" s="1"/>
  <c r="M228" i="15"/>
  <c r="N228" i="15" s="1"/>
  <c r="I52" i="15"/>
  <c r="J52" i="15" s="1"/>
  <c r="M334" i="15"/>
  <c r="N334" i="15" s="1"/>
  <c r="AR34" i="15"/>
  <c r="AZ300" i="15"/>
  <c r="T46" i="15"/>
  <c r="T325" i="15"/>
  <c r="AN178" i="15"/>
  <c r="X244" i="15"/>
  <c r="P201" i="15"/>
  <c r="AF72" i="15"/>
  <c r="P120" i="15"/>
  <c r="AW311" i="15"/>
  <c r="AX311" i="15" s="1"/>
  <c r="AF262" i="15"/>
  <c r="X175" i="15"/>
  <c r="AN114" i="15"/>
  <c r="I149" i="15"/>
  <c r="J149" i="15" s="1"/>
  <c r="E253" i="15"/>
  <c r="F253" i="15" s="1"/>
  <c r="M229" i="15"/>
  <c r="N229" i="15" s="1"/>
  <c r="E308" i="15"/>
  <c r="F308" i="15" s="1"/>
  <c r="E11" i="15"/>
  <c r="F11" i="15" s="1"/>
  <c r="M333" i="15"/>
  <c r="N333" i="15" s="1"/>
  <c r="M168" i="15"/>
  <c r="N168" i="15" s="1"/>
  <c r="M188" i="15"/>
  <c r="N188" i="15" s="1"/>
  <c r="I343" i="15"/>
  <c r="J343" i="15" s="1"/>
  <c r="M144" i="15"/>
  <c r="N144" i="15" s="1"/>
  <c r="I335" i="15"/>
  <c r="J335" i="15" s="1"/>
  <c r="M66" i="15"/>
  <c r="N66" i="15" s="1"/>
  <c r="AJ329" i="15"/>
  <c r="AJ15" i="15"/>
  <c r="P198" i="15"/>
  <c r="AZ256" i="15"/>
  <c r="X153" i="15"/>
  <c r="AB319" i="15"/>
  <c r="T236" i="15"/>
  <c r="AZ215" i="15"/>
  <c r="AJ41" i="15"/>
  <c r="X284" i="15"/>
  <c r="P241" i="15"/>
  <c r="AV164" i="15"/>
  <c r="AF53" i="15"/>
  <c r="AR270" i="15"/>
  <c r="AV190" i="15"/>
  <c r="AB277" i="15"/>
  <c r="AK66" i="15"/>
  <c r="AL66" i="15" s="1"/>
  <c r="E225" i="15"/>
  <c r="F225" i="15" s="1"/>
  <c r="M133" i="15"/>
  <c r="N133" i="15" s="1"/>
  <c r="I168" i="15"/>
  <c r="J168" i="15" s="1"/>
  <c r="I185" i="15"/>
  <c r="J185" i="15" s="1"/>
  <c r="M216" i="15"/>
  <c r="N216" i="15" s="1"/>
  <c r="E75" i="15"/>
  <c r="F75" i="15" s="1"/>
  <c r="I141" i="15"/>
  <c r="J141" i="15" s="1"/>
  <c r="E185" i="15"/>
  <c r="F185" i="15" s="1"/>
  <c r="I221" i="15"/>
  <c r="J221" i="15" s="1"/>
  <c r="M21" i="15"/>
  <c r="N21" i="15" s="1"/>
  <c r="E112" i="15"/>
  <c r="F112" i="15" s="1"/>
  <c r="AK123" i="15"/>
  <c r="AL123" i="15" s="1"/>
  <c r="AO320" i="15"/>
  <c r="AP320" i="15" s="1"/>
  <c r="E192" i="15"/>
  <c r="F192" i="15" s="1"/>
  <c r="E284" i="15"/>
  <c r="F284" i="15" s="1"/>
  <c r="M271" i="15"/>
  <c r="N271" i="15" s="1"/>
  <c r="M200" i="15"/>
  <c r="N200" i="15" s="1"/>
  <c r="M152" i="15"/>
  <c r="N152" i="15" s="1"/>
  <c r="M17" i="15"/>
  <c r="N17" i="15" s="1"/>
  <c r="T162" i="15"/>
  <c r="AJ110" i="15"/>
  <c r="AJ213" i="15"/>
  <c r="AN197" i="15"/>
  <c r="AB54" i="15"/>
  <c r="AJ296" i="15"/>
  <c r="AB204" i="15"/>
  <c r="AF339" i="15"/>
  <c r="P165" i="15"/>
  <c r="AV72" i="15"/>
  <c r="AR279" i="15"/>
  <c r="AJ188" i="15"/>
  <c r="X343" i="15"/>
  <c r="Q265" i="15"/>
  <c r="R265" i="15" s="1"/>
  <c r="AV158" i="15"/>
  <c r="AC77" i="15"/>
  <c r="AD77" i="15" s="1"/>
  <c r="AJ195" i="15"/>
  <c r="AN163" i="15"/>
  <c r="AF14" i="15"/>
  <c r="AJ143" i="15"/>
  <c r="AF274" i="15"/>
  <c r="AG199" i="15"/>
  <c r="AH199" i="15" s="1"/>
  <c r="AF199" i="15"/>
  <c r="Q264" i="15"/>
  <c r="R264" i="15" s="1"/>
  <c r="P264" i="15"/>
  <c r="X287" i="15"/>
  <c r="Y287" i="15"/>
  <c r="Z287" i="15" s="1"/>
  <c r="AS148" i="15"/>
  <c r="AT148" i="15" s="1"/>
  <c r="AR148" i="15"/>
  <c r="AW172" i="15"/>
  <c r="AX172" i="15" s="1"/>
  <c r="AV172" i="15"/>
  <c r="AK344" i="15"/>
  <c r="AL344" i="15" s="1"/>
  <c r="AJ344" i="15"/>
  <c r="AO240" i="15"/>
  <c r="AP240" i="15" s="1"/>
  <c r="AN240" i="15"/>
  <c r="AF164" i="15"/>
  <c r="AG164" i="15"/>
  <c r="AH164" i="15" s="1"/>
  <c r="Q46" i="15"/>
  <c r="R46" i="15" s="1"/>
  <c r="P46" i="15"/>
  <c r="H190" i="15"/>
  <c r="I190" i="15"/>
  <c r="J190" i="15" s="1"/>
  <c r="L218" i="15"/>
  <c r="M218" i="15"/>
  <c r="N218" i="15" s="1"/>
  <c r="D314" i="15"/>
  <c r="E314" i="15"/>
  <c r="F314" i="15" s="1"/>
  <c r="D258" i="15"/>
  <c r="E258" i="15"/>
  <c r="F258" i="15" s="1"/>
  <c r="H165" i="15"/>
  <c r="I165" i="15"/>
  <c r="J165" i="15" s="1"/>
  <c r="AF102" i="15"/>
  <c r="AG102" i="15"/>
  <c r="AH102" i="15" s="1"/>
  <c r="AO86" i="15"/>
  <c r="AP86" i="15" s="1"/>
  <c r="AN86" i="15"/>
  <c r="AS43" i="15"/>
  <c r="AT43" i="15" s="1"/>
  <c r="AR43" i="15"/>
  <c r="AG150" i="15"/>
  <c r="AH150" i="15" s="1"/>
  <c r="AF150" i="15"/>
  <c r="U338" i="15"/>
  <c r="V338" i="15" s="1"/>
  <c r="T338" i="15"/>
  <c r="AB43" i="15"/>
  <c r="AC43" i="15"/>
  <c r="AD43" i="15" s="1"/>
  <c r="D41" i="15"/>
  <c r="E41" i="15"/>
  <c r="F41" i="15" s="1"/>
  <c r="D319" i="15"/>
  <c r="E319" i="15"/>
  <c r="F319" i="15" s="1"/>
  <c r="D31" i="15"/>
  <c r="E31" i="15"/>
  <c r="F31" i="15" s="1"/>
  <c r="H332" i="15"/>
  <c r="I332" i="15"/>
  <c r="J332" i="15" s="1"/>
  <c r="L264" i="15"/>
  <c r="M264" i="15"/>
  <c r="N264" i="15" s="1"/>
  <c r="L9" i="15"/>
  <c r="M9" i="15"/>
  <c r="N9" i="15" s="1"/>
  <c r="Q126" i="15"/>
  <c r="R126" i="15" s="1"/>
  <c r="P126" i="15"/>
  <c r="Y37" i="15"/>
  <c r="Z37" i="15" s="1"/>
  <c r="X37" i="15"/>
  <c r="AW234" i="15"/>
  <c r="AX234" i="15" s="1"/>
  <c r="AV234" i="15"/>
  <c r="AZ231" i="15"/>
  <c r="BA231" i="15"/>
  <c r="BB231" i="15" s="1"/>
  <c r="AB196" i="15"/>
  <c r="AC196" i="15"/>
  <c r="AD196" i="15" s="1"/>
  <c r="U105" i="15"/>
  <c r="V105" i="15" s="1"/>
  <c r="T105" i="15"/>
  <c r="H72" i="15"/>
  <c r="I72" i="15"/>
  <c r="J72" i="15" s="1"/>
  <c r="D141" i="15"/>
  <c r="E141" i="15"/>
  <c r="F141" i="15" s="1"/>
  <c r="D155" i="15"/>
  <c r="E155" i="15"/>
  <c r="F155" i="15" s="1"/>
  <c r="D7" i="15"/>
  <c r="E7" i="15"/>
  <c r="F7" i="15" s="1"/>
  <c r="D127" i="15"/>
  <c r="E127" i="15"/>
  <c r="F127" i="15" s="1"/>
  <c r="L202" i="15"/>
  <c r="M202" i="15"/>
  <c r="N202" i="15" s="1"/>
  <c r="D100" i="15"/>
  <c r="E100" i="15"/>
  <c r="F100" i="15" s="1"/>
  <c r="AK263" i="15"/>
  <c r="AL263" i="15" s="1"/>
  <c r="AJ263" i="15"/>
  <c r="P29" i="15"/>
  <c r="Q29" i="15"/>
  <c r="R29" i="15" s="1"/>
  <c r="AR302" i="15"/>
  <c r="AS302" i="15"/>
  <c r="AT302" i="15" s="1"/>
  <c r="AB302" i="15"/>
  <c r="AC302" i="15"/>
  <c r="AD302" i="15" s="1"/>
  <c r="AW123" i="15"/>
  <c r="AX123" i="15" s="1"/>
  <c r="AV123" i="15"/>
  <c r="AC62" i="15"/>
  <c r="AD62" i="15" s="1"/>
  <c r="AB62" i="15"/>
  <c r="Y214" i="15"/>
  <c r="Z214" i="15" s="1"/>
  <c r="X214" i="15"/>
  <c r="AB134" i="15"/>
  <c r="AC134" i="15"/>
  <c r="AD134" i="15" s="1"/>
  <c r="AW213" i="15"/>
  <c r="AX213" i="15" s="1"/>
  <c r="AV213" i="15"/>
  <c r="L104" i="15"/>
  <c r="M104" i="15"/>
  <c r="N104" i="15" s="1"/>
  <c r="D179" i="15"/>
  <c r="E179" i="15"/>
  <c r="F179" i="15" s="1"/>
  <c r="H193" i="15"/>
  <c r="I193" i="15"/>
  <c r="J193" i="15" s="1"/>
  <c r="D175" i="15"/>
  <c r="E175" i="15"/>
  <c r="F175" i="15" s="1"/>
  <c r="D73" i="15"/>
  <c r="E73" i="15"/>
  <c r="F73" i="15" s="1"/>
  <c r="H223" i="15"/>
  <c r="I223" i="15"/>
  <c r="J223" i="15" s="1"/>
  <c r="H214" i="15"/>
  <c r="I214" i="15"/>
  <c r="J214" i="15" s="1"/>
  <c r="D164" i="15"/>
  <c r="E164" i="15"/>
  <c r="F164" i="15" s="1"/>
  <c r="L31" i="15"/>
  <c r="M31" i="15"/>
  <c r="N31" i="15" s="1"/>
  <c r="AG344" i="15"/>
  <c r="AH344" i="15" s="1"/>
  <c r="AF344" i="15"/>
  <c r="AK74" i="15"/>
  <c r="AL74" i="15" s="1"/>
  <c r="AJ74" i="15"/>
  <c r="AS173" i="15"/>
  <c r="AT173" i="15" s="1"/>
  <c r="AR173" i="15"/>
  <c r="AZ264" i="15"/>
  <c r="BA264" i="15"/>
  <c r="BB264" i="15" s="1"/>
  <c r="U333" i="15"/>
  <c r="V333" i="15" s="1"/>
  <c r="T333" i="15"/>
  <c r="Y14" i="15"/>
  <c r="Z14" i="15" s="1"/>
  <c r="X14" i="15"/>
  <c r="AG41" i="15"/>
  <c r="AH41" i="15" s="1"/>
  <c r="AF41" i="15"/>
  <c r="AN141" i="15"/>
  <c r="AO141" i="15"/>
  <c r="AP141" i="15" s="1"/>
  <c r="AW152" i="15"/>
  <c r="AX152" i="15" s="1"/>
  <c r="AV152" i="15"/>
  <c r="Q245" i="15"/>
  <c r="R245" i="15" s="1"/>
  <c r="P245" i="15"/>
  <c r="Y336" i="15"/>
  <c r="Z336" i="15" s="1"/>
  <c r="X336" i="15"/>
  <c r="AB65" i="15"/>
  <c r="AC65" i="15"/>
  <c r="AD65" i="15" s="1"/>
  <c r="AK93" i="15"/>
  <c r="AL93" i="15" s="1"/>
  <c r="AJ93" i="15"/>
  <c r="AS184" i="15"/>
  <c r="AT184" i="15" s="1"/>
  <c r="AR184" i="15"/>
  <c r="AZ283" i="15"/>
  <c r="BA283" i="15"/>
  <c r="BB283" i="15" s="1"/>
  <c r="Q14" i="15"/>
  <c r="R14" i="15" s="1"/>
  <c r="P14" i="15"/>
  <c r="Y41" i="15"/>
  <c r="Z41" i="15" s="1"/>
  <c r="X41" i="15"/>
  <c r="AF132" i="15"/>
  <c r="AG132" i="15"/>
  <c r="AH132" i="15" s="1"/>
  <c r="AO208" i="15"/>
  <c r="AP208" i="15" s="1"/>
  <c r="AN208" i="15"/>
  <c r="AW299" i="15"/>
  <c r="AX299" i="15" s="1"/>
  <c r="AV299" i="15"/>
  <c r="BA52" i="15"/>
  <c r="BB52" i="15" s="1"/>
  <c r="AZ52" i="15"/>
  <c r="U193" i="15"/>
  <c r="V193" i="15" s="1"/>
  <c r="T193" i="15"/>
  <c r="AC284" i="15"/>
  <c r="AD284" i="15" s="1"/>
  <c r="AB284" i="15"/>
  <c r="AG29" i="15"/>
  <c r="AH29" i="15" s="1"/>
  <c r="AF29" i="15"/>
  <c r="AN113" i="15"/>
  <c r="AO113" i="15"/>
  <c r="AP113" i="15" s="1"/>
  <c r="AW204" i="15"/>
  <c r="AX204" i="15" s="1"/>
  <c r="AV204" i="15"/>
  <c r="Q281" i="15"/>
  <c r="R281" i="15" s="1"/>
  <c r="P281" i="15"/>
  <c r="U42" i="15"/>
  <c r="V42" i="15" s="1"/>
  <c r="T42" i="15"/>
  <c r="AC181" i="15"/>
  <c r="AD181" i="15" s="1"/>
  <c r="AB181" i="15"/>
  <c r="AK273" i="15"/>
  <c r="AL273" i="15" s="1"/>
  <c r="AJ273" i="15"/>
  <c r="AO18" i="15"/>
  <c r="AP18" i="15" s="1"/>
  <c r="AN18" i="15"/>
  <c r="Q122" i="15"/>
  <c r="R122" i="15" s="1"/>
  <c r="P122" i="15"/>
  <c r="Y205" i="15"/>
  <c r="Z205" i="15" s="1"/>
  <c r="X205" i="15"/>
  <c r="AF240" i="15"/>
  <c r="AG240" i="15"/>
  <c r="AH240" i="15" s="1"/>
  <c r="AO324" i="15"/>
  <c r="AP324" i="15" s="1"/>
  <c r="AN324" i="15"/>
  <c r="AS69" i="15"/>
  <c r="AT69" i="15" s="1"/>
  <c r="AR69" i="15"/>
  <c r="AZ160" i="15"/>
  <c r="BA160" i="15"/>
  <c r="BB160" i="15" s="1"/>
  <c r="U229" i="15"/>
  <c r="V229" i="15" s="1"/>
  <c r="T229" i="15"/>
  <c r="AC320" i="15"/>
  <c r="AD320" i="15" s="1"/>
  <c r="AB320" i="15"/>
  <c r="AG65" i="15"/>
  <c r="AH65" i="15" s="1"/>
  <c r="AF65" i="15"/>
  <c r="AO101" i="15"/>
  <c r="AP101" i="15" s="1"/>
  <c r="AN101" i="15"/>
  <c r="Q36" i="15"/>
  <c r="R36" i="15" s="1"/>
  <c r="P36" i="15"/>
  <c r="Y103" i="15"/>
  <c r="Z103" i="15" s="1"/>
  <c r="X103" i="15"/>
  <c r="AG138" i="15"/>
  <c r="AH138" i="15" s="1"/>
  <c r="AF138" i="15"/>
  <c r="AO166" i="15"/>
  <c r="AP166" i="15" s="1"/>
  <c r="AN166" i="15"/>
  <c r="AV257" i="15"/>
  <c r="AW257" i="15"/>
  <c r="AX257" i="15" s="1"/>
  <c r="Q278" i="15"/>
  <c r="R278" i="15" s="1"/>
  <c r="P278" i="15"/>
  <c r="U15" i="15"/>
  <c r="V15" i="15" s="1"/>
  <c r="T15" i="15"/>
  <c r="AC114" i="15"/>
  <c r="AD114" i="15" s="1"/>
  <c r="AB114" i="15"/>
  <c r="AK126" i="15"/>
  <c r="AL126" i="15" s="1"/>
  <c r="AJ126" i="15"/>
  <c r="BA316" i="15"/>
  <c r="BB316" i="15" s="1"/>
  <c r="AZ316" i="15"/>
  <c r="Q39" i="15"/>
  <c r="R39" i="15" s="1"/>
  <c r="P39" i="15"/>
  <c r="X138" i="15"/>
  <c r="Y138" i="15"/>
  <c r="Z138" i="15" s="1"/>
  <c r="AG165" i="15"/>
  <c r="AH165" i="15" s="1"/>
  <c r="AF165" i="15"/>
  <c r="AW340" i="15"/>
  <c r="AX340" i="15" s="1"/>
  <c r="AV340" i="15"/>
  <c r="BA69" i="15"/>
  <c r="BB69" i="15" s="1"/>
  <c r="AZ69" i="15"/>
  <c r="U178" i="15"/>
  <c r="V178" i="15" s="1"/>
  <c r="T178" i="15"/>
  <c r="AC317" i="15"/>
  <c r="AD317" i="15" s="1"/>
  <c r="AB317" i="15"/>
  <c r="AG54" i="15"/>
  <c r="AH54" i="15" s="1"/>
  <c r="AF54" i="15"/>
  <c r="AO154" i="15"/>
  <c r="AP154" i="15" s="1"/>
  <c r="AN154" i="15"/>
  <c r="AW237" i="15"/>
  <c r="AX237" i="15" s="1"/>
  <c r="AV237" i="15"/>
  <c r="Q322" i="15"/>
  <c r="R322" i="15" s="1"/>
  <c r="P322" i="15"/>
  <c r="U59" i="15"/>
  <c r="V59" i="15" s="1"/>
  <c r="T59" i="15"/>
  <c r="AC158" i="15"/>
  <c r="AD158" i="15" s="1"/>
  <c r="AB158" i="15"/>
  <c r="AK298" i="15"/>
  <c r="AL298" i="15" s="1"/>
  <c r="AJ298" i="15"/>
  <c r="AO51" i="15"/>
  <c r="AP51" i="15" s="1"/>
  <c r="AN51" i="15"/>
  <c r="AW142" i="15"/>
  <c r="AX142" i="15" s="1"/>
  <c r="AV142" i="15"/>
  <c r="Q211" i="15"/>
  <c r="R211" i="15" s="1"/>
  <c r="P211" i="15"/>
  <c r="Y238" i="15"/>
  <c r="Z238" i="15" s="1"/>
  <c r="X238" i="15"/>
  <c r="AG329" i="15"/>
  <c r="AH329" i="15" s="1"/>
  <c r="AF329" i="15"/>
  <c r="AK19" i="15"/>
  <c r="AL19" i="15" s="1"/>
  <c r="AJ19" i="15"/>
  <c r="AR94" i="15"/>
  <c r="AS94" i="15"/>
  <c r="AT94" i="15" s="1"/>
  <c r="BA185" i="15"/>
  <c r="BB185" i="15" s="1"/>
  <c r="AZ185" i="15"/>
  <c r="U278" i="15"/>
  <c r="V278" i="15" s="1"/>
  <c r="T278" i="15"/>
  <c r="AC353" i="15"/>
  <c r="AD353" i="15" s="1"/>
  <c r="AB353" i="15"/>
  <c r="AO126" i="15"/>
  <c r="AP126" i="15" s="1"/>
  <c r="AN126" i="15"/>
  <c r="AV217" i="15"/>
  <c r="AW217" i="15"/>
  <c r="AX217" i="15" s="1"/>
  <c r="AK59" i="15"/>
  <c r="AL59" i="15" s="1"/>
  <c r="AJ59" i="15"/>
  <c r="AR134" i="15"/>
  <c r="AS134" i="15"/>
  <c r="AT134" i="15" s="1"/>
  <c r="AZ225" i="15"/>
  <c r="BA225" i="15"/>
  <c r="BB225" i="15" s="1"/>
  <c r="U318" i="15"/>
  <c r="V318" i="15" s="1"/>
  <c r="T318" i="15"/>
  <c r="Y39" i="15"/>
  <c r="Z39" i="15" s="1"/>
  <c r="X39" i="15"/>
  <c r="AG74" i="15"/>
  <c r="AH74" i="15" s="1"/>
  <c r="AF74" i="15"/>
  <c r="AN102" i="15"/>
  <c r="AO102" i="15"/>
  <c r="AP102" i="15" s="1"/>
  <c r="AV193" i="15"/>
  <c r="AW193" i="15"/>
  <c r="AX193" i="15" s="1"/>
  <c r="Q214" i="15"/>
  <c r="R214" i="15" s="1"/>
  <c r="P214" i="15"/>
  <c r="Y305" i="15"/>
  <c r="Z305" i="15" s="1"/>
  <c r="X305" i="15"/>
  <c r="AC50" i="15"/>
  <c r="AD50" i="15" s="1"/>
  <c r="AB50" i="15"/>
  <c r="AJ62" i="15"/>
  <c r="AK62" i="15"/>
  <c r="AL62" i="15" s="1"/>
  <c r="AR145" i="15"/>
  <c r="AS145" i="15"/>
  <c r="AT145" i="15" s="1"/>
  <c r="BA252" i="15"/>
  <c r="BB252" i="15" s="1"/>
  <c r="AZ252" i="15"/>
  <c r="U329" i="15"/>
  <c r="V329" i="15" s="1"/>
  <c r="T329" i="15"/>
  <c r="Y74" i="15"/>
  <c r="Z74" i="15" s="1"/>
  <c r="X74" i="15"/>
  <c r="AF101" i="15"/>
  <c r="AG101" i="15"/>
  <c r="AH101" i="15" s="1"/>
  <c r="AN185" i="15"/>
  <c r="AO185" i="15"/>
  <c r="AP185" i="15" s="1"/>
  <c r="AW276" i="15"/>
  <c r="AX276" i="15" s="1"/>
  <c r="AV276" i="15"/>
  <c r="Q353" i="15"/>
  <c r="R353" i="15" s="1"/>
  <c r="P353" i="15"/>
  <c r="U114" i="15"/>
  <c r="V114" i="15" s="1"/>
  <c r="T114" i="15"/>
  <c r="AC253" i="15"/>
  <c r="AD253" i="15" s="1"/>
  <c r="AB253" i="15"/>
  <c r="AJ345" i="15"/>
  <c r="AK345" i="15"/>
  <c r="AL345" i="15" s="1"/>
  <c r="AO90" i="15"/>
  <c r="AP90" i="15" s="1"/>
  <c r="AN90" i="15"/>
  <c r="AW173" i="15"/>
  <c r="AX173" i="15" s="1"/>
  <c r="AV173" i="15"/>
  <c r="Q258" i="15"/>
  <c r="R258" i="15" s="1"/>
  <c r="P258" i="15"/>
  <c r="X341" i="15"/>
  <c r="Y341" i="15"/>
  <c r="Z341" i="15" s="1"/>
  <c r="AC94" i="15"/>
  <c r="AD94" i="15" s="1"/>
  <c r="AB94" i="15"/>
  <c r="AJ234" i="15"/>
  <c r="AK234" i="15"/>
  <c r="AL234" i="15" s="1"/>
  <c r="AS333" i="15"/>
  <c r="AT333" i="15" s="1"/>
  <c r="AR333" i="15"/>
  <c r="AW78" i="15"/>
  <c r="AX78" i="15" s="1"/>
  <c r="AV78" i="15"/>
  <c r="P147" i="15"/>
  <c r="Q147" i="15"/>
  <c r="R147" i="15" s="1"/>
  <c r="X174" i="15"/>
  <c r="Y174" i="15"/>
  <c r="Z174" i="15" s="1"/>
  <c r="AG265" i="15"/>
  <c r="AH265" i="15" s="1"/>
  <c r="AF265" i="15"/>
  <c r="AO301" i="15"/>
  <c r="AP301" i="15" s="1"/>
  <c r="AN301" i="15"/>
  <c r="AS30" i="15"/>
  <c r="AT30" i="15" s="1"/>
  <c r="AR30" i="15"/>
  <c r="AZ121" i="15"/>
  <c r="BA121" i="15"/>
  <c r="BB121" i="15" s="1"/>
  <c r="U214" i="15"/>
  <c r="V214" i="15" s="1"/>
  <c r="T214" i="15"/>
  <c r="AC289" i="15"/>
  <c r="AD289" i="15" s="1"/>
  <c r="AB289" i="15"/>
  <c r="AG34" i="15"/>
  <c r="AH34" i="15" s="1"/>
  <c r="AF34" i="15"/>
  <c r="AO62" i="15"/>
  <c r="AP62" i="15" s="1"/>
  <c r="AN62" i="15"/>
  <c r="AW153" i="15"/>
  <c r="AX153" i="15" s="1"/>
  <c r="AV153" i="15"/>
  <c r="AW106" i="15"/>
  <c r="AX106" i="15" s="1"/>
  <c r="AV106" i="15"/>
  <c r="Q183" i="15"/>
  <c r="R183" i="15" s="1"/>
  <c r="P183" i="15"/>
  <c r="Y282" i="15"/>
  <c r="Z282" i="15" s="1"/>
  <c r="X282" i="15"/>
  <c r="AC27" i="15"/>
  <c r="AD27" i="15" s="1"/>
  <c r="AB27" i="15"/>
  <c r="AK111" i="15"/>
  <c r="AL111" i="15" s="1"/>
  <c r="AJ111" i="15"/>
  <c r="AN81" i="15"/>
  <c r="AO81" i="15"/>
  <c r="AP81" i="15" s="1"/>
  <c r="AB252" i="15"/>
  <c r="AC252" i="15"/>
  <c r="AD252" i="15" s="1"/>
  <c r="U161" i="15"/>
  <c r="V161" i="15" s="1"/>
  <c r="T161" i="15"/>
  <c r="BA84" i="15"/>
  <c r="BB84" i="15" s="1"/>
  <c r="AZ84" i="15"/>
  <c r="L83" i="15"/>
  <c r="M83" i="15"/>
  <c r="N83" i="15" s="1"/>
  <c r="H271" i="15"/>
  <c r="I271" i="15"/>
  <c r="J271" i="15" s="1"/>
  <c r="L247" i="15"/>
  <c r="M247" i="15"/>
  <c r="N247" i="15" s="1"/>
  <c r="L12" i="15"/>
  <c r="M12" i="15"/>
  <c r="N12" i="15" s="1"/>
  <c r="L307" i="15"/>
  <c r="M307" i="15"/>
  <c r="N307" i="15" s="1"/>
  <c r="D294" i="15"/>
  <c r="E294" i="15"/>
  <c r="F294" i="15" s="1"/>
  <c r="H247" i="15"/>
  <c r="I247" i="15"/>
  <c r="J247" i="15" s="1"/>
  <c r="H172" i="15"/>
  <c r="I172" i="15"/>
  <c r="J172" i="15" s="1"/>
  <c r="Q215" i="15"/>
  <c r="R215" i="15" s="1"/>
  <c r="P215" i="15"/>
  <c r="Y134" i="15"/>
  <c r="Z134" i="15" s="1"/>
  <c r="X134" i="15"/>
  <c r="AK212" i="15"/>
  <c r="AL212" i="15" s="1"/>
  <c r="AJ212" i="15"/>
  <c r="AZ70" i="15"/>
  <c r="BA70" i="15"/>
  <c r="BB70" i="15" s="1"/>
  <c r="AO250" i="15"/>
  <c r="AP250" i="15" s="1"/>
  <c r="AN250" i="15"/>
  <c r="Y67" i="15"/>
  <c r="Z67" i="15" s="1"/>
  <c r="X67" i="15"/>
  <c r="AK63" i="15"/>
  <c r="AL63" i="15" s="1"/>
  <c r="AJ63" i="15"/>
  <c r="L150" i="15"/>
  <c r="M150" i="15"/>
  <c r="N150" i="15" s="1"/>
  <c r="H283" i="15"/>
  <c r="I283" i="15"/>
  <c r="J283" i="15" s="1"/>
  <c r="H217" i="15"/>
  <c r="I217" i="15"/>
  <c r="J217" i="15" s="1"/>
  <c r="H123" i="15"/>
  <c r="I123" i="15"/>
  <c r="J123" i="15" s="1"/>
  <c r="H118" i="15"/>
  <c r="I118" i="15"/>
  <c r="J118" i="15" s="1"/>
  <c r="AG13" i="15"/>
  <c r="AH13" i="15" s="1"/>
  <c r="AF13" i="15"/>
  <c r="AS343" i="15"/>
  <c r="AT343" i="15" s="1"/>
  <c r="AR343" i="15"/>
  <c r="AW228" i="15"/>
  <c r="AX228" i="15" s="1"/>
  <c r="AV228" i="15"/>
  <c r="U316" i="15"/>
  <c r="V316" i="15" s="1"/>
  <c r="T316" i="15"/>
  <c r="X236" i="15"/>
  <c r="Y236" i="15"/>
  <c r="Z236" i="15" s="1"/>
  <c r="AK288" i="15"/>
  <c r="AL288" i="15" s="1"/>
  <c r="AJ288" i="15"/>
  <c r="D9" i="15"/>
  <c r="E9" i="15"/>
  <c r="F9" i="15" s="1"/>
  <c r="L279" i="15"/>
  <c r="M279" i="15"/>
  <c r="N279" i="15" s="1"/>
  <c r="L318" i="15"/>
  <c r="M318" i="15"/>
  <c r="N318" i="15" s="1"/>
  <c r="AR309" i="15"/>
  <c r="AS309" i="15"/>
  <c r="AT309" i="15" s="1"/>
  <c r="X245" i="15"/>
  <c r="M314" i="15"/>
  <c r="N314" i="15" s="1"/>
  <c r="AW54" i="15"/>
  <c r="AX54" i="15" s="1"/>
  <c r="AV54" i="15"/>
  <c r="I98" i="15"/>
  <c r="J98" i="15" s="1"/>
  <c r="D115" i="15"/>
  <c r="E115" i="15"/>
  <c r="F115" i="15" s="1"/>
  <c r="M281" i="15"/>
  <c r="N281" i="15" s="1"/>
  <c r="I308" i="15"/>
  <c r="J308" i="15" s="1"/>
  <c r="L45" i="15"/>
  <c r="M45" i="15"/>
  <c r="N45" i="15" s="1"/>
  <c r="E97" i="15"/>
  <c r="F97" i="15" s="1"/>
  <c r="L114" i="15"/>
  <c r="M114" i="15"/>
  <c r="N114" i="15" s="1"/>
  <c r="H317" i="15"/>
  <c r="I317" i="15"/>
  <c r="J317" i="15" s="1"/>
  <c r="M329" i="15"/>
  <c r="N329" i="15" s="1"/>
  <c r="E80" i="15"/>
  <c r="F80" i="15" s="1"/>
  <c r="E47" i="15"/>
  <c r="F47" i="15" s="1"/>
  <c r="I325" i="15"/>
  <c r="J325" i="15" s="1"/>
  <c r="AS194" i="15"/>
  <c r="AT194" i="15" s="1"/>
  <c r="AR194" i="15"/>
  <c r="BA213" i="15"/>
  <c r="BB213" i="15" s="1"/>
  <c r="AZ213" i="15"/>
  <c r="U258" i="15"/>
  <c r="V258" i="15" s="1"/>
  <c r="T258" i="15"/>
  <c r="AC333" i="15"/>
  <c r="AD333" i="15" s="1"/>
  <c r="AB333" i="15"/>
  <c r="AG7" i="15"/>
  <c r="AH7" i="15" s="1"/>
  <c r="AF7" i="15"/>
  <c r="AO106" i="15"/>
  <c r="AP106" i="15" s="1"/>
  <c r="AN106" i="15"/>
  <c r="AV189" i="15"/>
  <c r="AW189" i="15"/>
  <c r="AX189" i="15" s="1"/>
  <c r="P210" i="15"/>
  <c r="Q210" i="15"/>
  <c r="R210" i="15" s="1"/>
  <c r="Y293" i="15"/>
  <c r="Z293" i="15" s="1"/>
  <c r="X293" i="15"/>
  <c r="AC46" i="15"/>
  <c r="AD46" i="15" s="1"/>
  <c r="AB46" i="15"/>
  <c r="AJ122" i="15"/>
  <c r="AK122" i="15"/>
  <c r="AL122" i="15" s="1"/>
  <c r="AR221" i="15"/>
  <c r="AS221" i="15"/>
  <c r="AT221" i="15" s="1"/>
  <c r="BA248" i="15"/>
  <c r="BB248" i="15" s="1"/>
  <c r="AZ248" i="15"/>
  <c r="T317" i="15"/>
  <c r="U317" i="15"/>
  <c r="V317" i="15" s="1"/>
  <c r="AO253" i="15"/>
  <c r="AP253" i="15" s="1"/>
  <c r="AN253" i="15"/>
  <c r="AS46" i="15"/>
  <c r="AT46" i="15" s="1"/>
  <c r="AR46" i="15"/>
  <c r="U230" i="15"/>
  <c r="V230" i="15" s="1"/>
  <c r="T230" i="15"/>
  <c r="AC305" i="15"/>
  <c r="AD305" i="15" s="1"/>
  <c r="AB305" i="15"/>
  <c r="AF50" i="15"/>
  <c r="AG50" i="15"/>
  <c r="AH50" i="15" s="1"/>
  <c r="AN142" i="15"/>
  <c r="AO142" i="15"/>
  <c r="AP142" i="15" s="1"/>
  <c r="AV233" i="15"/>
  <c r="AW233" i="15"/>
  <c r="AX233" i="15" s="1"/>
  <c r="AZ34" i="15"/>
  <c r="BA34" i="15"/>
  <c r="BB34" i="15" s="1"/>
  <c r="T119" i="15"/>
  <c r="U119" i="15"/>
  <c r="V119" i="15" s="1"/>
  <c r="AC218" i="15"/>
  <c r="AD218" i="15" s="1"/>
  <c r="AB218" i="15"/>
  <c r="AK230" i="15"/>
  <c r="AL230" i="15" s="1"/>
  <c r="AJ230" i="15"/>
  <c r="AS313" i="15"/>
  <c r="AT313" i="15" s="1"/>
  <c r="AR313" i="15"/>
  <c r="AW66" i="15"/>
  <c r="AX66" i="15" s="1"/>
  <c r="AV66" i="15"/>
  <c r="Q79" i="15"/>
  <c r="R79" i="15" s="1"/>
  <c r="P79" i="15"/>
  <c r="Y178" i="15"/>
  <c r="Z178" i="15" s="1"/>
  <c r="X178" i="15"/>
  <c r="AG269" i="15"/>
  <c r="AH269" i="15" s="1"/>
  <c r="AF269" i="15"/>
  <c r="AO353" i="15"/>
  <c r="AP353" i="15" s="1"/>
  <c r="AN353" i="15"/>
  <c r="AS90" i="15"/>
  <c r="AT90" i="15" s="1"/>
  <c r="AR90" i="15"/>
  <c r="BA173" i="15"/>
  <c r="BB173" i="15" s="1"/>
  <c r="AZ173" i="15"/>
  <c r="U218" i="15"/>
  <c r="V218" i="15" s="1"/>
  <c r="T218" i="15"/>
  <c r="U155" i="15"/>
  <c r="V155" i="15" s="1"/>
  <c r="T155" i="15"/>
  <c r="AC254" i="15"/>
  <c r="AD254" i="15" s="1"/>
  <c r="AB254" i="15"/>
  <c r="AK330" i="15"/>
  <c r="AL330" i="15" s="1"/>
  <c r="AJ330" i="15"/>
  <c r="AN83" i="15"/>
  <c r="AO83" i="15"/>
  <c r="AP83" i="15" s="1"/>
  <c r="AW174" i="15"/>
  <c r="AX174" i="15" s="1"/>
  <c r="AV174" i="15"/>
  <c r="P243" i="15"/>
  <c r="Q243" i="15"/>
  <c r="R243" i="15" s="1"/>
  <c r="Y270" i="15"/>
  <c r="Z270" i="15" s="1"/>
  <c r="X270" i="15"/>
  <c r="AG297" i="15"/>
  <c r="AH297" i="15" s="1"/>
  <c r="AF297" i="15"/>
  <c r="AJ51" i="15"/>
  <c r="AK51" i="15"/>
  <c r="AL51" i="15" s="1"/>
  <c r="AR62" i="15"/>
  <c r="AS62" i="15"/>
  <c r="AT62" i="15" s="1"/>
  <c r="BA153" i="15"/>
  <c r="BB153" i="15" s="1"/>
  <c r="AZ153" i="15"/>
  <c r="U246" i="15"/>
  <c r="V246" i="15" s="1"/>
  <c r="T246" i="15"/>
  <c r="AC321" i="15"/>
  <c r="AD321" i="15" s="1"/>
  <c r="AB321" i="15"/>
  <c r="AK349" i="15"/>
  <c r="AL349" i="15" s="1"/>
  <c r="AJ349" i="15"/>
  <c r="AO94" i="15"/>
  <c r="AP94" i="15" s="1"/>
  <c r="AN94" i="15"/>
  <c r="AV185" i="15"/>
  <c r="AW185" i="15"/>
  <c r="AX185" i="15" s="1"/>
  <c r="Q270" i="15"/>
  <c r="R270" i="15" s="1"/>
  <c r="P270" i="15"/>
  <c r="Y297" i="15"/>
  <c r="Z297" i="15" s="1"/>
  <c r="X297" i="15"/>
  <c r="AC42" i="15"/>
  <c r="AD42" i="15" s="1"/>
  <c r="AB42" i="15"/>
  <c r="AK118" i="15"/>
  <c r="AL118" i="15" s="1"/>
  <c r="AJ118" i="15"/>
  <c r="AS201" i="15"/>
  <c r="AT201" i="15" s="1"/>
  <c r="AR201" i="15"/>
  <c r="BA308" i="15"/>
  <c r="BB308" i="15" s="1"/>
  <c r="AZ308" i="15"/>
  <c r="Q95" i="15"/>
  <c r="R95" i="15" s="1"/>
  <c r="P95" i="15"/>
  <c r="Y194" i="15"/>
  <c r="Z194" i="15" s="1"/>
  <c r="X194" i="15"/>
  <c r="AG285" i="15"/>
  <c r="AH285" i="15" s="1"/>
  <c r="AF285" i="15"/>
  <c r="AJ23" i="15"/>
  <c r="AK23" i="15"/>
  <c r="AL23" i="15" s="1"/>
  <c r="AS106" i="15"/>
  <c r="AT106" i="15" s="1"/>
  <c r="AR106" i="15"/>
  <c r="AZ189" i="15"/>
  <c r="BA189" i="15"/>
  <c r="BB189" i="15" s="1"/>
  <c r="U298" i="15"/>
  <c r="V298" i="15" s="1"/>
  <c r="T298" i="15"/>
  <c r="Y91" i="15"/>
  <c r="Z91" i="15" s="1"/>
  <c r="X91" i="15"/>
  <c r="AG174" i="15"/>
  <c r="AH174" i="15" s="1"/>
  <c r="AF174" i="15"/>
  <c r="AO274" i="15"/>
  <c r="AP274" i="15" s="1"/>
  <c r="AN274" i="15"/>
  <c r="BA30" i="15"/>
  <c r="BB30" i="15" s="1"/>
  <c r="AZ30" i="15"/>
  <c r="U115" i="15"/>
  <c r="V115" i="15" s="1"/>
  <c r="T115" i="15"/>
  <c r="AC150" i="15"/>
  <c r="AD150" i="15" s="1"/>
  <c r="AB150" i="15"/>
  <c r="AK226" i="15"/>
  <c r="AL226" i="15" s="1"/>
  <c r="AJ226" i="15"/>
  <c r="AS325" i="15"/>
  <c r="AT325" i="15" s="1"/>
  <c r="AR325" i="15"/>
  <c r="Q139" i="15"/>
  <c r="R139" i="15" s="1"/>
  <c r="P139" i="15"/>
  <c r="Y230" i="15"/>
  <c r="Z230" i="15" s="1"/>
  <c r="X230" i="15"/>
  <c r="AG321" i="15"/>
  <c r="AH321" i="15" s="1"/>
  <c r="AF321" i="15"/>
  <c r="AK11" i="15"/>
  <c r="AL11" i="15" s="1"/>
  <c r="AJ11" i="15"/>
  <c r="AN213" i="15"/>
  <c r="AO213" i="15"/>
  <c r="AP213" i="15" s="1"/>
  <c r="AW288" i="15"/>
  <c r="AX288" i="15" s="1"/>
  <c r="AV288" i="15"/>
  <c r="BA33" i="15"/>
  <c r="BB33" i="15" s="1"/>
  <c r="AZ33" i="15"/>
  <c r="T126" i="15"/>
  <c r="U126" i="15"/>
  <c r="V126" i="15" s="1"/>
  <c r="AC201" i="15"/>
  <c r="AD201" i="15" s="1"/>
  <c r="AB201" i="15"/>
  <c r="AK229" i="15"/>
  <c r="AL229" i="15" s="1"/>
  <c r="AJ229" i="15"/>
  <c r="AR256" i="15"/>
  <c r="AS256" i="15"/>
  <c r="AT256" i="15" s="1"/>
  <c r="BA7" i="15"/>
  <c r="BB7" i="15" s="1"/>
  <c r="AZ7" i="15"/>
  <c r="Q22" i="15"/>
  <c r="R22" i="15" s="1"/>
  <c r="P22" i="15"/>
  <c r="X113" i="15"/>
  <c r="Y113" i="15"/>
  <c r="Z113" i="15" s="1"/>
  <c r="AG204" i="15"/>
  <c r="AH204" i="15" s="1"/>
  <c r="AF204" i="15"/>
  <c r="AO216" i="15"/>
  <c r="AP216" i="15" s="1"/>
  <c r="AN216" i="15"/>
  <c r="AV307" i="15"/>
  <c r="AW307" i="15"/>
  <c r="AX307" i="15" s="1"/>
  <c r="AZ60" i="15"/>
  <c r="BA60" i="15"/>
  <c r="BB60" i="15" s="1"/>
  <c r="U137" i="15"/>
  <c r="V137" i="15" s="1"/>
  <c r="T137" i="15"/>
  <c r="AC228" i="15"/>
  <c r="AD228" i="15" s="1"/>
  <c r="AB228" i="15"/>
  <c r="AS347" i="15"/>
  <c r="AT347" i="15" s="1"/>
  <c r="AR347" i="15"/>
  <c r="AV84" i="15"/>
  <c r="AW84" i="15"/>
  <c r="AX84" i="15" s="1"/>
  <c r="Q161" i="15"/>
  <c r="R161" i="15" s="1"/>
  <c r="P161" i="15"/>
  <c r="X268" i="15"/>
  <c r="Y268" i="15"/>
  <c r="Z268" i="15" s="1"/>
  <c r="AC61" i="15"/>
  <c r="AD61" i="15" s="1"/>
  <c r="AB61" i="15"/>
  <c r="AJ153" i="15"/>
  <c r="AK153" i="15"/>
  <c r="AL153" i="15" s="1"/>
  <c r="AS252" i="15"/>
  <c r="AT252" i="15" s="1"/>
  <c r="AR252" i="15"/>
  <c r="Q66" i="15"/>
  <c r="R66" i="15" s="1"/>
  <c r="P66" i="15"/>
  <c r="X149" i="15"/>
  <c r="Y149" i="15"/>
  <c r="Z149" i="15" s="1"/>
  <c r="AG248" i="15"/>
  <c r="AH248" i="15" s="1"/>
  <c r="AF248" i="15"/>
  <c r="AJ42" i="15"/>
  <c r="AK42" i="15"/>
  <c r="AL42" i="15" s="1"/>
  <c r="AS141" i="15"/>
  <c r="AT141" i="15" s="1"/>
  <c r="AR141" i="15"/>
  <c r="AZ232" i="15"/>
  <c r="BA232" i="15"/>
  <c r="BB232" i="15" s="1"/>
  <c r="U301" i="15"/>
  <c r="V301" i="15" s="1"/>
  <c r="T301" i="15"/>
  <c r="AG73" i="15"/>
  <c r="AH73" i="15" s="1"/>
  <c r="AF73" i="15"/>
  <c r="AN109" i="15"/>
  <c r="AO109" i="15"/>
  <c r="AP109" i="15" s="1"/>
  <c r="AW184" i="15"/>
  <c r="AX184" i="15" s="1"/>
  <c r="AV184" i="15"/>
  <c r="P277" i="15"/>
  <c r="Q277" i="15"/>
  <c r="R277" i="15" s="1"/>
  <c r="U22" i="15"/>
  <c r="V22" i="15" s="1"/>
  <c r="T22" i="15"/>
  <c r="AB97" i="15"/>
  <c r="AC97" i="15"/>
  <c r="AD97" i="15" s="1"/>
  <c r="AK189" i="15"/>
  <c r="AL189" i="15" s="1"/>
  <c r="AJ189" i="15"/>
  <c r="BA315" i="15"/>
  <c r="BB315" i="15" s="1"/>
  <c r="AZ315" i="15"/>
  <c r="BA268" i="15"/>
  <c r="BB268" i="15" s="1"/>
  <c r="AZ268" i="15"/>
  <c r="U345" i="15"/>
  <c r="V345" i="15" s="1"/>
  <c r="T345" i="15"/>
  <c r="Y90" i="15"/>
  <c r="Z90" i="15" s="1"/>
  <c r="X90" i="15"/>
  <c r="AO265" i="15"/>
  <c r="AP265" i="15" s="1"/>
  <c r="AN265" i="15"/>
  <c r="AV292" i="15"/>
  <c r="AW292" i="15"/>
  <c r="AX292" i="15" s="1"/>
  <c r="BA21" i="15"/>
  <c r="BB21" i="15" s="1"/>
  <c r="AZ21" i="15"/>
  <c r="U66" i="15"/>
  <c r="V66" i="15" s="1"/>
  <c r="T66" i="15"/>
  <c r="AB141" i="15"/>
  <c r="AC141" i="15"/>
  <c r="AD141" i="15" s="1"/>
  <c r="AK169" i="15"/>
  <c r="AL169" i="15" s="1"/>
  <c r="AJ169" i="15"/>
  <c r="AR268" i="15"/>
  <c r="AS268" i="15"/>
  <c r="AT268" i="15" s="1"/>
  <c r="BA343" i="15"/>
  <c r="BB343" i="15" s="1"/>
  <c r="AZ343" i="15"/>
  <c r="Q18" i="15"/>
  <c r="R18" i="15" s="1"/>
  <c r="P18" i="15"/>
  <c r="Y101" i="15"/>
  <c r="Z101" i="15" s="1"/>
  <c r="X101" i="15"/>
  <c r="AG200" i="15"/>
  <c r="AH200" i="15" s="1"/>
  <c r="AF200" i="15"/>
  <c r="AO284" i="15"/>
  <c r="AP284" i="15" s="1"/>
  <c r="AN284" i="15"/>
  <c r="BA56" i="15"/>
  <c r="BB56" i="15" s="1"/>
  <c r="AZ56" i="15"/>
  <c r="T125" i="15"/>
  <c r="U125" i="15"/>
  <c r="V125" i="15" s="1"/>
  <c r="AC216" i="15"/>
  <c r="AD216" i="15" s="1"/>
  <c r="AB216" i="15"/>
  <c r="AK316" i="15"/>
  <c r="AL316" i="15" s="1"/>
  <c r="AJ316" i="15"/>
  <c r="AN61" i="15"/>
  <c r="AO61" i="15"/>
  <c r="AP61" i="15" s="1"/>
  <c r="AV200" i="15"/>
  <c r="AW200" i="15"/>
  <c r="AX200" i="15" s="1"/>
  <c r="Q293" i="15"/>
  <c r="R293" i="15" s="1"/>
  <c r="P293" i="15"/>
  <c r="U38" i="15"/>
  <c r="V38" i="15" s="1"/>
  <c r="T38" i="15"/>
  <c r="AB113" i="15"/>
  <c r="AC113" i="15"/>
  <c r="AD113" i="15" s="1"/>
  <c r="AJ205" i="15"/>
  <c r="AK205" i="15"/>
  <c r="AL205" i="15" s="1"/>
  <c r="AS296" i="15"/>
  <c r="AT296" i="15" s="1"/>
  <c r="AR296" i="15"/>
  <c r="AW41" i="15"/>
  <c r="AX41" i="15" s="1"/>
  <c r="AV41" i="15"/>
  <c r="P190" i="15"/>
  <c r="Q190" i="15"/>
  <c r="R190" i="15" s="1"/>
  <c r="X281" i="15"/>
  <c r="Y281" i="15"/>
  <c r="Z281" i="15" s="1"/>
  <c r="AC26" i="15"/>
  <c r="AD26" i="15" s="1"/>
  <c r="AB26" i="15"/>
  <c r="AK38" i="15"/>
  <c r="AL38" i="15" s="1"/>
  <c r="AJ38" i="15"/>
  <c r="AR121" i="15"/>
  <c r="AS121" i="15"/>
  <c r="AT121" i="15" s="1"/>
  <c r="AZ164" i="15"/>
  <c r="BA164" i="15"/>
  <c r="BB164" i="15" s="1"/>
  <c r="U241" i="15"/>
  <c r="V241" i="15" s="1"/>
  <c r="T241" i="15"/>
  <c r="AC332" i="15"/>
  <c r="AD332" i="15" s="1"/>
  <c r="AB332" i="15"/>
  <c r="AN161" i="15"/>
  <c r="AO161" i="15"/>
  <c r="AP161" i="15" s="1"/>
  <c r="AW252" i="15"/>
  <c r="AX252" i="15" s="1"/>
  <c r="AV252" i="15"/>
  <c r="Q329" i="15"/>
  <c r="R329" i="15" s="1"/>
  <c r="P329" i="15"/>
  <c r="T26" i="15"/>
  <c r="U26" i="15"/>
  <c r="V26" i="15" s="1"/>
  <c r="AC82" i="15"/>
  <c r="AD82" i="15" s="1"/>
  <c r="AB82" i="15"/>
  <c r="BA193" i="15"/>
  <c r="BB193" i="15" s="1"/>
  <c r="AZ193" i="15"/>
  <c r="AK114" i="15"/>
  <c r="AL114" i="15" s="1"/>
  <c r="AJ114" i="15"/>
  <c r="T122" i="15"/>
  <c r="U122" i="15"/>
  <c r="V122" i="15" s="1"/>
  <c r="AS281" i="15"/>
  <c r="AT281" i="15" s="1"/>
  <c r="AR281" i="15"/>
  <c r="Y100" i="15"/>
  <c r="Z100" i="15" s="1"/>
  <c r="X100" i="15"/>
  <c r="Y278" i="15"/>
  <c r="Z278" i="15" s="1"/>
  <c r="X278" i="15"/>
  <c r="AW118" i="15"/>
  <c r="AX118" i="15" s="1"/>
  <c r="AV118" i="15"/>
  <c r="AO27" i="15"/>
  <c r="AP27" i="15" s="1"/>
  <c r="AN27" i="15"/>
  <c r="AK274" i="15"/>
  <c r="AL274" i="15" s="1"/>
  <c r="AJ274" i="15"/>
  <c r="U99" i="15"/>
  <c r="V99" i="15" s="1"/>
  <c r="T99" i="15"/>
  <c r="BA14" i="15"/>
  <c r="BB14" i="15" s="1"/>
  <c r="AZ14" i="15"/>
  <c r="AW277" i="15"/>
  <c r="AX277" i="15" s="1"/>
  <c r="AV277" i="15"/>
  <c r="AG158" i="15"/>
  <c r="AH158" i="15" s="1"/>
  <c r="AF158" i="15"/>
  <c r="Y75" i="15"/>
  <c r="Z75" i="15" s="1"/>
  <c r="X75" i="15"/>
  <c r="H122" i="15"/>
  <c r="I122" i="15"/>
  <c r="J122" i="15" s="1"/>
  <c r="D71" i="15"/>
  <c r="E71" i="15"/>
  <c r="F71" i="15" s="1"/>
  <c r="L336" i="15"/>
  <c r="M336" i="15"/>
  <c r="N336" i="15" s="1"/>
  <c r="L282" i="15"/>
  <c r="M282" i="15"/>
  <c r="N282" i="15" s="1"/>
  <c r="L173" i="15"/>
  <c r="M173" i="15"/>
  <c r="N173" i="15" s="1"/>
  <c r="D243" i="15"/>
  <c r="E243" i="15"/>
  <c r="F243" i="15" s="1"/>
  <c r="D108" i="15"/>
  <c r="E108" i="15"/>
  <c r="F108" i="15" s="1"/>
  <c r="D193" i="15"/>
  <c r="E193" i="15"/>
  <c r="F193" i="15" s="1"/>
  <c r="D222" i="15"/>
  <c r="E222" i="15"/>
  <c r="F222" i="15" s="1"/>
  <c r="H93" i="15"/>
  <c r="I93" i="15"/>
  <c r="J93" i="15" s="1"/>
  <c r="Y240" i="15"/>
  <c r="Z240" i="15" s="1"/>
  <c r="X240" i="15"/>
  <c r="AG279" i="15"/>
  <c r="AH279" i="15" s="1"/>
  <c r="AF279" i="15"/>
  <c r="AK101" i="15"/>
  <c r="AL101" i="15" s="1"/>
  <c r="AJ101" i="15"/>
  <c r="Y228" i="15"/>
  <c r="Z228" i="15" s="1"/>
  <c r="X228" i="15"/>
  <c r="Y342" i="15"/>
  <c r="Z342" i="15" s="1"/>
  <c r="X342" i="15"/>
  <c r="AW182" i="15"/>
  <c r="AX182" i="15" s="1"/>
  <c r="AV182" i="15"/>
  <c r="AO91" i="15"/>
  <c r="AP91" i="15" s="1"/>
  <c r="AN91" i="15"/>
  <c r="AK338" i="15"/>
  <c r="AL338" i="15" s="1"/>
  <c r="AJ338" i="15"/>
  <c r="U163" i="15"/>
  <c r="V163" i="15" s="1"/>
  <c r="T163" i="15"/>
  <c r="BA78" i="15"/>
  <c r="BB78" i="15" s="1"/>
  <c r="AZ78" i="15"/>
  <c r="AW341" i="15"/>
  <c r="AX341" i="15" s="1"/>
  <c r="AV341" i="15"/>
  <c r="AO322" i="15"/>
  <c r="AP322" i="15" s="1"/>
  <c r="AN322" i="15"/>
  <c r="AG222" i="15"/>
  <c r="AH222" i="15" s="1"/>
  <c r="AF222" i="15"/>
  <c r="Y139" i="15"/>
  <c r="Z139" i="15" s="1"/>
  <c r="X139" i="15"/>
  <c r="D199" i="15"/>
  <c r="E199" i="15"/>
  <c r="F199" i="15" s="1"/>
  <c r="H261" i="15"/>
  <c r="I261" i="15"/>
  <c r="J261" i="15" s="1"/>
  <c r="L237" i="15"/>
  <c r="M237" i="15"/>
  <c r="N237" i="15" s="1"/>
  <c r="D307" i="15"/>
  <c r="E307" i="15"/>
  <c r="F307" i="15" s="1"/>
  <c r="D257" i="15"/>
  <c r="E257" i="15"/>
  <c r="F257" i="15" s="1"/>
  <c r="D334" i="15"/>
  <c r="E334" i="15"/>
  <c r="F334" i="15" s="1"/>
  <c r="D56" i="15"/>
  <c r="E56" i="15"/>
  <c r="F56" i="15" s="1"/>
  <c r="H157" i="15"/>
  <c r="I157" i="15"/>
  <c r="J157" i="15" s="1"/>
  <c r="D292" i="15"/>
  <c r="E292" i="15"/>
  <c r="F292" i="15" s="1"/>
  <c r="L159" i="15"/>
  <c r="M159" i="15"/>
  <c r="N159" i="15" s="1"/>
  <c r="AO179" i="15"/>
  <c r="AP179" i="15" s="1"/>
  <c r="AN179" i="15"/>
  <c r="Y99" i="15"/>
  <c r="Z99" i="15" s="1"/>
  <c r="X99" i="15"/>
  <c r="AV90" i="15"/>
  <c r="AW90" i="15"/>
  <c r="AX90" i="15" s="1"/>
  <c r="AG266" i="15"/>
  <c r="AH266" i="15" s="1"/>
  <c r="AF266" i="15"/>
  <c r="U266" i="15"/>
  <c r="V266" i="15" s="1"/>
  <c r="T266" i="15"/>
  <c r="T60" i="15"/>
  <c r="U60" i="15"/>
  <c r="V60" i="15" s="1"/>
  <c r="P315" i="15"/>
  <c r="Q315" i="15"/>
  <c r="R315" i="15" s="1"/>
  <c r="AW246" i="15"/>
  <c r="AX246" i="15" s="1"/>
  <c r="AV246" i="15"/>
  <c r="AN155" i="15"/>
  <c r="AO155" i="15"/>
  <c r="AP155" i="15" s="1"/>
  <c r="AF55" i="15"/>
  <c r="AG55" i="15"/>
  <c r="AH55" i="15" s="1"/>
  <c r="AB326" i="15"/>
  <c r="AC326" i="15"/>
  <c r="AD326" i="15" s="1"/>
  <c r="AZ142" i="15"/>
  <c r="BA142" i="15"/>
  <c r="BB142" i="15" s="1"/>
  <c r="AR59" i="15"/>
  <c r="AS59" i="15"/>
  <c r="AT59" i="15" s="1"/>
  <c r="AK32" i="15"/>
  <c r="AL32" i="15" s="1"/>
  <c r="AJ32" i="15"/>
  <c r="AG286" i="15"/>
  <c r="AH286" i="15" s="1"/>
  <c r="AF286" i="15"/>
  <c r="H200" i="15"/>
  <c r="I200" i="15"/>
  <c r="J200" i="15" s="1"/>
  <c r="D327" i="15"/>
  <c r="E327" i="15"/>
  <c r="F327" i="15" s="1"/>
  <c r="H124" i="15"/>
  <c r="I124" i="15"/>
  <c r="J124" i="15" s="1"/>
  <c r="H48" i="15"/>
  <c r="I48" i="15"/>
  <c r="J48" i="15" s="1"/>
  <c r="L301" i="15"/>
  <c r="M301" i="15"/>
  <c r="N301" i="15" s="1"/>
  <c r="L98" i="15"/>
  <c r="M98" i="15"/>
  <c r="N98" i="15" s="1"/>
  <c r="D321" i="15"/>
  <c r="E321" i="15"/>
  <c r="F321" i="15" s="1"/>
  <c r="D238" i="15"/>
  <c r="E238" i="15"/>
  <c r="F238" i="15" s="1"/>
  <c r="D265" i="15"/>
  <c r="E265" i="15"/>
  <c r="F265" i="15" s="1"/>
  <c r="H246" i="15"/>
  <c r="I246" i="15"/>
  <c r="J246" i="15" s="1"/>
  <c r="L48" i="15"/>
  <c r="M48" i="15"/>
  <c r="N48" i="15" s="1"/>
  <c r="L193" i="15"/>
  <c r="M193" i="15"/>
  <c r="N193" i="15" s="1"/>
  <c r="H32" i="15"/>
  <c r="I32" i="15"/>
  <c r="J32" i="15" s="1"/>
  <c r="AO82" i="15"/>
  <c r="AP82" i="15" s="1"/>
  <c r="AN82" i="15"/>
  <c r="AB348" i="15"/>
  <c r="AC348" i="15"/>
  <c r="AD348" i="15" s="1"/>
  <c r="BA347" i="15"/>
  <c r="BB347" i="15" s="1"/>
  <c r="AZ347" i="15"/>
  <c r="AG105" i="15"/>
  <c r="AH105" i="15" s="1"/>
  <c r="AF105" i="15"/>
  <c r="AO85" i="15"/>
  <c r="AP85" i="15" s="1"/>
  <c r="AN85" i="15"/>
  <c r="AC304" i="15"/>
  <c r="AD304" i="15" s="1"/>
  <c r="AB304" i="15"/>
  <c r="U213" i="15"/>
  <c r="V213" i="15" s="1"/>
  <c r="T213" i="15"/>
  <c r="AS53" i="15"/>
  <c r="AT53" i="15" s="1"/>
  <c r="AR53" i="15"/>
  <c r="AO308" i="15"/>
  <c r="AP308" i="15" s="1"/>
  <c r="AN308" i="15"/>
  <c r="AG224" i="15"/>
  <c r="AH224" i="15" s="1"/>
  <c r="AF224" i="15"/>
  <c r="Y125" i="15"/>
  <c r="Z125" i="15" s="1"/>
  <c r="X125" i="15"/>
  <c r="BA303" i="15"/>
  <c r="BB303" i="15" s="1"/>
  <c r="AZ303" i="15"/>
  <c r="AR228" i="15"/>
  <c r="AS228" i="15"/>
  <c r="AT228" i="15" s="1"/>
  <c r="AJ193" i="15"/>
  <c r="AK193" i="15"/>
  <c r="AL193" i="15" s="1"/>
  <c r="AC101" i="15"/>
  <c r="AD101" i="15" s="1"/>
  <c r="AB101" i="15"/>
  <c r="H107" i="15"/>
  <c r="I107" i="15"/>
  <c r="J107" i="15" s="1"/>
  <c r="L257" i="15"/>
  <c r="M257" i="15"/>
  <c r="N257" i="15" s="1"/>
  <c r="L183" i="15"/>
  <c r="M183" i="15"/>
  <c r="N183" i="15" s="1"/>
  <c r="D166" i="15"/>
  <c r="E166" i="15"/>
  <c r="F166" i="15" s="1"/>
  <c r="D342" i="15"/>
  <c r="E342" i="15"/>
  <c r="F342" i="15" s="1"/>
  <c r="H297" i="15"/>
  <c r="I297" i="15"/>
  <c r="J297" i="15" s="1"/>
  <c r="H179" i="15"/>
  <c r="I179" i="15"/>
  <c r="J179" i="15" s="1"/>
  <c r="H13" i="15"/>
  <c r="I13" i="15"/>
  <c r="J13" i="15" s="1"/>
  <c r="D205" i="15"/>
  <c r="E205" i="15"/>
  <c r="F205" i="15" s="1"/>
  <c r="H147" i="15"/>
  <c r="I147" i="15"/>
  <c r="J147" i="15" s="1"/>
  <c r="Y62" i="15"/>
  <c r="Z62" i="15" s="1"/>
  <c r="AG153" i="15"/>
  <c r="AH153" i="15" s="1"/>
  <c r="AK256" i="15"/>
  <c r="AL256" i="15" s="1"/>
  <c r="AV70" i="15"/>
  <c r="AZ137" i="15"/>
  <c r="AZ19" i="15"/>
  <c r="AZ293" i="15"/>
  <c r="AC260" i="15"/>
  <c r="AD260" i="15" s="1"/>
  <c r="X19" i="15"/>
  <c r="U61" i="15"/>
  <c r="V61" i="15" s="1"/>
  <c r="T327" i="15"/>
  <c r="X224" i="15"/>
  <c r="X108" i="15"/>
  <c r="X298" i="15"/>
  <c r="AF338" i="15"/>
  <c r="AK179" i="15"/>
  <c r="AL179" i="15" s="1"/>
  <c r="AR86" i="15"/>
  <c r="X137" i="15"/>
  <c r="AR146" i="15"/>
  <c r="AS156" i="15"/>
  <c r="AT156" i="15" s="1"/>
  <c r="AF311" i="15"/>
  <c r="Q129" i="15"/>
  <c r="R129" i="15" s="1"/>
  <c r="AR315" i="15"/>
  <c r="P123" i="15"/>
  <c r="AJ210" i="15"/>
  <c r="Q298" i="15"/>
  <c r="R298" i="15" s="1"/>
  <c r="AF94" i="15"/>
  <c r="AC287" i="15"/>
  <c r="AD287" i="15" s="1"/>
  <c r="Q335" i="15"/>
  <c r="R335" i="15" s="1"/>
  <c r="T174" i="15"/>
  <c r="Y331" i="15"/>
  <c r="Z331" i="15" s="1"/>
  <c r="AW333" i="15"/>
  <c r="AX333" i="15" s="1"/>
  <c r="AS181" i="15"/>
  <c r="AT181" i="15" s="1"/>
  <c r="AB291" i="15"/>
  <c r="AO227" i="15"/>
  <c r="AP227" i="15" s="1"/>
  <c r="AF302" i="15"/>
  <c r="U135" i="15"/>
  <c r="V135" i="15" s="1"/>
  <c r="Q28" i="15"/>
  <c r="R28" i="15" s="1"/>
  <c r="AN211" i="15"/>
  <c r="AR109" i="15"/>
  <c r="AN175" i="15"/>
  <c r="T244" i="15"/>
  <c r="AZ285" i="15"/>
  <c r="BA103" i="15"/>
  <c r="BB103" i="15" s="1"/>
  <c r="AV331" i="15"/>
  <c r="AR187" i="15"/>
  <c r="Y86" i="15"/>
  <c r="Z86" i="15" s="1"/>
  <c r="AZ229" i="15"/>
  <c r="P263" i="15"/>
  <c r="Y239" i="15"/>
  <c r="Z239" i="15" s="1"/>
  <c r="AZ31" i="15"/>
  <c r="AN194" i="15"/>
  <c r="B3" i="14"/>
  <c r="AB142" i="15"/>
  <c r="AJ343" i="15"/>
  <c r="AN36" i="15"/>
  <c r="Y26" i="15"/>
  <c r="Z26" i="15" s="1"/>
  <c r="AF352" i="15"/>
  <c r="AJ57" i="15"/>
  <c r="AV52" i="15"/>
  <c r="AV254" i="15"/>
  <c r="AR139" i="15"/>
  <c r="AR234" i="15"/>
  <c r="AK151" i="15"/>
  <c r="AL151" i="15" s="1"/>
  <c r="AK246" i="15"/>
  <c r="AL246" i="15" s="1"/>
  <c r="AG130" i="15"/>
  <c r="AH130" i="15" s="1"/>
  <c r="U52" i="15"/>
  <c r="V52" i="15" s="1"/>
  <c r="AG187" i="15"/>
  <c r="AH187" i="15" s="1"/>
  <c r="AK191" i="15"/>
  <c r="AL191" i="15" s="1"/>
  <c r="AZ272" i="15"/>
  <c r="AC163" i="15"/>
  <c r="AD163" i="15" s="1"/>
  <c r="AV145" i="15"/>
  <c r="AN145" i="15"/>
  <c r="AZ210" i="15"/>
  <c r="AW274" i="15"/>
  <c r="AX274" i="15" s="1"/>
  <c r="AV274" i="15"/>
  <c r="BA167" i="15"/>
  <c r="BB167" i="15" s="1"/>
  <c r="AZ167" i="15"/>
  <c r="AK224" i="15"/>
  <c r="AL224" i="15" s="1"/>
  <c r="AJ224" i="15"/>
  <c r="AZ336" i="15"/>
  <c r="BA336" i="15"/>
  <c r="BB336" i="15" s="1"/>
  <c r="AC293" i="15"/>
  <c r="AD293" i="15" s="1"/>
  <c r="AB293" i="15"/>
  <c r="Q160" i="15"/>
  <c r="R160" i="15" s="1"/>
  <c r="P160" i="15"/>
  <c r="AK323" i="15"/>
  <c r="AL323" i="15" s="1"/>
  <c r="AJ323" i="15"/>
  <c r="Q57" i="15"/>
  <c r="R57" i="15" s="1"/>
  <c r="P57" i="15"/>
  <c r="AS318" i="15"/>
  <c r="AT318" i="15" s="1"/>
  <c r="AR318" i="15"/>
  <c r="AK279" i="15"/>
  <c r="AL279" i="15" s="1"/>
  <c r="AJ279" i="15"/>
  <c r="AS267" i="15"/>
  <c r="AT267" i="15" s="1"/>
  <c r="AR267" i="15"/>
  <c r="AK268" i="15"/>
  <c r="AL268" i="15" s="1"/>
  <c r="AJ268" i="15"/>
  <c r="AS56" i="15"/>
  <c r="AT56" i="15" s="1"/>
  <c r="AR56" i="15"/>
  <c r="AC156" i="15"/>
  <c r="AD156" i="15" s="1"/>
  <c r="AB156" i="15"/>
  <c r="AK145" i="15"/>
  <c r="AL145" i="15" s="1"/>
  <c r="AJ145" i="15"/>
  <c r="BA32" i="15"/>
  <c r="BB32" i="15" s="1"/>
  <c r="AZ32" i="15"/>
  <c r="AO352" i="15"/>
  <c r="AP352" i="15" s="1"/>
  <c r="AN352" i="15"/>
  <c r="AW303" i="15"/>
  <c r="AX303" i="15" s="1"/>
  <c r="AV303" i="15"/>
  <c r="U30" i="15"/>
  <c r="V30" i="15" s="1"/>
  <c r="T30" i="15"/>
  <c r="AV339" i="15"/>
  <c r="AW339" i="15"/>
  <c r="AX339" i="15" s="1"/>
  <c r="Q90" i="15"/>
  <c r="R90" i="15" s="1"/>
  <c r="P90" i="15"/>
  <c r="AK260" i="15"/>
  <c r="AL260" i="15" s="1"/>
  <c r="AJ260" i="15"/>
  <c r="BA211" i="15"/>
  <c r="BB211" i="15" s="1"/>
  <c r="AZ211" i="15"/>
  <c r="AO169" i="15"/>
  <c r="AP169" i="15" s="1"/>
  <c r="AN169" i="15"/>
  <c r="AG168" i="15"/>
  <c r="AH168" i="15" s="1"/>
  <c r="AF168" i="15"/>
  <c r="AS167" i="15"/>
  <c r="AT167" i="15" s="1"/>
  <c r="AR167" i="15"/>
  <c r="P295" i="15"/>
  <c r="Q295" i="15"/>
  <c r="R295" i="15" s="1"/>
  <c r="AG310" i="15"/>
  <c r="AH310" i="15" s="1"/>
  <c r="AF310" i="15"/>
  <c r="BA127" i="15"/>
  <c r="BB127" i="15" s="1"/>
  <c r="AZ127" i="15"/>
  <c r="AK36" i="15"/>
  <c r="AL36" i="15" s="1"/>
  <c r="AJ36" i="15"/>
  <c r="AG84" i="15"/>
  <c r="AH84" i="15" s="1"/>
  <c r="AF84" i="15"/>
  <c r="AK72" i="15"/>
  <c r="AL72" i="15" s="1"/>
  <c r="AJ72" i="15"/>
  <c r="AC119" i="15"/>
  <c r="AD119" i="15" s="1"/>
  <c r="AB119" i="15"/>
  <c r="AS207" i="15"/>
  <c r="AT207" i="15" s="1"/>
  <c r="AR207" i="15"/>
  <c r="AO56" i="15"/>
  <c r="AP56" i="15" s="1"/>
  <c r="AN56" i="15"/>
  <c r="AS213" i="15"/>
  <c r="AT213" i="15" s="1"/>
  <c r="AR213" i="15"/>
  <c r="AG323" i="15"/>
  <c r="AH323" i="15" s="1"/>
  <c r="AF323" i="15"/>
  <c r="AW265" i="15"/>
  <c r="AX265" i="15" s="1"/>
  <c r="AV265" i="15"/>
  <c r="AO180" i="15"/>
  <c r="AP180" i="15" s="1"/>
  <c r="AN180" i="15"/>
  <c r="AG96" i="15"/>
  <c r="AH96" i="15" s="1"/>
  <c r="AF96" i="15"/>
  <c r="AC343" i="15"/>
  <c r="AD343" i="15" s="1"/>
  <c r="AB343" i="15"/>
  <c r="U260" i="15"/>
  <c r="V260" i="15" s="1"/>
  <c r="T260" i="15"/>
  <c r="BA175" i="15"/>
  <c r="BB175" i="15" s="1"/>
  <c r="AZ175" i="15"/>
  <c r="AG182" i="15"/>
  <c r="AH182" i="15" s="1"/>
  <c r="AF182" i="15"/>
  <c r="Q167" i="15"/>
  <c r="R167" i="15" s="1"/>
  <c r="P167" i="15"/>
  <c r="AO294" i="15"/>
  <c r="AP294" i="15" s="1"/>
  <c r="AN294" i="15"/>
  <c r="AC240" i="15"/>
  <c r="AD240" i="15" s="1"/>
  <c r="AB240" i="15"/>
  <c r="U149" i="15"/>
  <c r="V149" i="15" s="1"/>
  <c r="T149" i="15"/>
  <c r="BA80" i="15"/>
  <c r="BB80" i="15" s="1"/>
  <c r="AZ80" i="15"/>
  <c r="AW335" i="15"/>
  <c r="AX335" i="15" s="1"/>
  <c r="AV335" i="15"/>
  <c r="AO244" i="15"/>
  <c r="AP244" i="15" s="1"/>
  <c r="AN244" i="15"/>
  <c r="AG160" i="15"/>
  <c r="AH160" i="15" s="1"/>
  <c r="AF160" i="15"/>
  <c r="Y61" i="15"/>
  <c r="Z61" i="15" s="1"/>
  <c r="X61" i="15"/>
  <c r="BA239" i="15"/>
  <c r="BB239" i="15" s="1"/>
  <c r="AZ239" i="15"/>
  <c r="AS164" i="15"/>
  <c r="AT164" i="15" s="1"/>
  <c r="AR164" i="15"/>
  <c r="AK129" i="15"/>
  <c r="AL129" i="15" s="1"/>
  <c r="AJ129" i="15"/>
  <c r="AC37" i="15"/>
  <c r="AD37" i="15" s="1"/>
  <c r="AB37" i="15"/>
  <c r="Y38" i="15"/>
  <c r="Z38" i="15" s="1"/>
  <c r="X38" i="15"/>
  <c r="AW165" i="15"/>
  <c r="AX165" i="15" s="1"/>
  <c r="AV165" i="15"/>
  <c r="AG93" i="15"/>
  <c r="AH93" i="15" s="1"/>
  <c r="AF93" i="15"/>
  <c r="Q78" i="15"/>
  <c r="R78" i="15" s="1"/>
  <c r="P78" i="15"/>
  <c r="AN205" i="15"/>
  <c r="AO205" i="15"/>
  <c r="AP205" i="15" s="1"/>
  <c r="Y123" i="15"/>
  <c r="Z123" i="15" s="1"/>
  <c r="X123" i="15"/>
  <c r="AG146" i="15"/>
  <c r="AH146" i="15" s="1"/>
  <c r="AF146" i="15"/>
  <c r="Y47" i="15"/>
  <c r="Z47" i="15" s="1"/>
  <c r="X47" i="15"/>
  <c r="U326" i="15"/>
  <c r="V326" i="15" s="1"/>
  <c r="T326" i="15"/>
  <c r="BA233" i="15"/>
  <c r="BB233" i="15" s="1"/>
  <c r="AZ233" i="15"/>
  <c r="AS142" i="15"/>
  <c r="AT142" i="15" s="1"/>
  <c r="AR142" i="15"/>
  <c r="AK67" i="15"/>
  <c r="AL67" i="15" s="1"/>
  <c r="AJ67" i="15"/>
  <c r="AG313" i="15"/>
  <c r="AH313" i="15" s="1"/>
  <c r="AF313" i="15"/>
  <c r="Y222" i="15"/>
  <c r="Z222" i="15" s="1"/>
  <c r="X222" i="15"/>
  <c r="P131" i="15"/>
  <c r="Q131" i="15"/>
  <c r="R131" i="15" s="1"/>
  <c r="AW62" i="15"/>
  <c r="AX62" i="15" s="1"/>
  <c r="AV62" i="15"/>
  <c r="AJ282" i="15"/>
  <c r="AK282" i="15"/>
  <c r="AL282" i="15" s="1"/>
  <c r="AZ223" i="15"/>
  <c r="BA223" i="15"/>
  <c r="BB223" i="15" s="1"/>
  <c r="AS82" i="15"/>
  <c r="AT82" i="15" s="1"/>
  <c r="AR82" i="15"/>
  <c r="AG225" i="15"/>
  <c r="AH225" i="15" s="1"/>
  <c r="AF225" i="15"/>
  <c r="Y172" i="15"/>
  <c r="Z172" i="15" s="1"/>
  <c r="X172" i="15"/>
  <c r="U41" i="15"/>
  <c r="V41" i="15" s="1"/>
  <c r="T41" i="15"/>
  <c r="Q305" i="15"/>
  <c r="R305" i="15" s="1"/>
  <c r="P305" i="15"/>
  <c r="AC70" i="15"/>
  <c r="AD70" i="15" s="1"/>
  <c r="AB70" i="15"/>
  <c r="AS346" i="15"/>
  <c r="AT346" i="15" s="1"/>
  <c r="AR346" i="15"/>
  <c r="AW143" i="15"/>
  <c r="AX143" i="15" s="1"/>
  <c r="AV143" i="15"/>
  <c r="AN291" i="15"/>
  <c r="AO291" i="15"/>
  <c r="AP291" i="15" s="1"/>
  <c r="AG258" i="15"/>
  <c r="AH258" i="15" s="1"/>
  <c r="AF258" i="15"/>
  <c r="U263" i="15"/>
  <c r="V263" i="15" s="1"/>
  <c r="T263" i="15"/>
  <c r="BA136" i="15"/>
  <c r="BB136" i="15" s="1"/>
  <c r="AZ136" i="15"/>
  <c r="Q117" i="15"/>
  <c r="R117" i="15" s="1"/>
  <c r="P117" i="15"/>
  <c r="AC267" i="15"/>
  <c r="AD267" i="15" s="1"/>
  <c r="AB267" i="15"/>
  <c r="AS339" i="15"/>
  <c r="AT339" i="15" s="1"/>
  <c r="AR339" i="15"/>
  <c r="BA319" i="15"/>
  <c r="BB319" i="15" s="1"/>
  <c r="AZ319" i="15"/>
  <c r="AC192" i="15"/>
  <c r="AD192" i="15" s="1"/>
  <c r="AB192" i="15"/>
  <c r="Q94" i="15"/>
  <c r="R94" i="15" s="1"/>
  <c r="P94" i="15"/>
  <c r="U145" i="15"/>
  <c r="V145" i="15" s="1"/>
  <c r="T145" i="15"/>
  <c r="Q105" i="15"/>
  <c r="R105" i="15" s="1"/>
  <c r="P105" i="15"/>
  <c r="AG64" i="15"/>
  <c r="AH64" i="15" s="1"/>
  <c r="AF64" i="15"/>
  <c r="AW192" i="15"/>
  <c r="AX192" i="15" s="1"/>
  <c r="AV192" i="15"/>
  <c r="U336" i="15"/>
  <c r="V336" i="15" s="1"/>
  <c r="T336" i="15"/>
  <c r="AC149" i="15"/>
  <c r="AD149" i="15" s="1"/>
  <c r="AB149" i="15"/>
  <c r="Y173" i="15"/>
  <c r="Z173" i="15" s="1"/>
  <c r="X173" i="15"/>
  <c r="U133" i="15"/>
  <c r="V133" i="15" s="1"/>
  <c r="T133" i="15"/>
  <c r="Q173" i="15"/>
  <c r="R173" i="15" s="1"/>
  <c r="P173" i="15"/>
  <c r="Y97" i="15"/>
  <c r="Z97" i="15" s="1"/>
  <c r="X97" i="15"/>
  <c r="AF85" i="15"/>
  <c r="AG85" i="15"/>
  <c r="AH85" i="15" s="1"/>
  <c r="AR236" i="15"/>
  <c r="AS236" i="15"/>
  <c r="AT236" i="15" s="1"/>
  <c r="AW199" i="15"/>
  <c r="AX199" i="15" s="1"/>
  <c r="AV199" i="15"/>
  <c r="Y16" i="15"/>
  <c r="Z16" i="15" s="1"/>
  <c r="X16" i="15"/>
  <c r="AJ159" i="15"/>
  <c r="AK159" i="15"/>
  <c r="AL159" i="15" s="1"/>
  <c r="AS147" i="15"/>
  <c r="AT147" i="15" s="1"/>
  <c r="AR147" i="15"/>
  <c r="AS52" i="15"/>
  <c r="AT52" i="15" s="1"/>
  <c r="AR52" i="15"/>
  <c r="AG354" i="15"/>
  <c r="AH354" i="15" s="1"/>
  <c r="AF354" i="15"/>
  <c r="BA182" i="15"/>
  <c r="BB182" i="15" s="1"/>
  <c r="AZ182" i="15"/>
  <c r="Q291" i="15"/>
  <c r="R291" i="15" s="1"/>
  <c r="P291" i="15"/>
  <c r="Q204" i="15"/>
  <c r="R204" i="15" s="1"/>
  <c r="P204" i="15"/>
  <c r="AO287" i="15"/>
  <c r="AP287" i="15" s="1"/>
  <c r="AN287" i="15"/>
  <c r="AK158" i="15"/>
  <c r="AL158" i="15" s="1"/>
  <c r="AJ158" i="15"/>
  <c r="BA16" i="15"/>
  <c r="BB16" i="15" s="1"/>
  <c r="AZ16" i="15"/>
  <c r="M25" i="15"/>
  <c r="N25" i="15" s="1"/>
  <c r="E13" i="15"/>
  <c r="F13" i="15" s="1"/>
  <c r="I18" i="15"/>
  <c r="J18" i="15" s="1"/>
  <c r="E134" i="15"/>
  <c r="F134" i="15" s="1"/>
  <c r="E275" i="15"/>
  <c r="F275" i="15" s="1"/>
  <c r="I154" i="15"/>
  <c r="J154" i="15" s="1"/>
  <c r="I222" i="15"/>
  <c r="J222" i="15" s="1"/>
  <c r="M246" i="15"/>
  <c r="N246" i="15" s="1"/>
  <c r="I210" i="15"/>
  <c r="J210" i="15" s="1"/>
  <c r="M50" i="15"/>
  <c r="N50" i="15" s="1"/>
  <c r="I320" i="15"/>
  <c r="J320" i="15" s="1"/>
  <c r="M154" i="15"/>
  <c r="N154" i="15" s="1"/>
  <c r="I334" i="15"/>
  <c r="J334" i="15" s="1"/>
  <c r="I139" i="15"/>
  <c r="J139" i="15" s="1"/>
  <c r="I75" i="15"/>
  <c r="J75" i="15" s="1"/>
  <c r="I63" i="15"/>
  <c r="J63" i="15" s="1"/>
  <c r="E165" i="15"/>
  <c r="F165" i="15" s="1"/>
  <c r="I89" i="15"/>
  <c r="J89" i="15" s="1"/>
  <c r="M68" i="15"/>
  <c r="N68" i="15" s="1"/>
  <c r="I104" i="15"/>
  <c r="J104" i="15" s="1"/>
  <c r="I54" i="15"/>
  <c r="J54" i="15" s="1"/>
  <c r="AJ292" i="15"/>
  <c r="AV351" i="15"/>
  <c r="X141" i="15"/>
  <c r="T129" i="15"/>
  <c r="AV235" i="15"/>
  <c r="AZ219" i="15"/>
  <c r="Y272" i="15"/>
  <c r="Z272" i="15" s="1"/>
  <c r="AR303" i="15"/>
  <c r="P300" i="15"/>
  <c r="AN7" i="15"/>
  <c r="BA286" i="15"/>
  <c r="BB286" i="15" s="1"/>
  <c r="P200" i="15"/>
  <c r="AN111" i="15"/>
  <c r="T180" i="15"/>
  <c r="AO195" i="15"/>
  <c r="AP195" i="15" s="1"/>
  <c r="AO119" i="15"/>
  <c r="AP119" i="15" s="1"/>
  <c r="U228" i="15"/>
  <c r="V228" i="15" s="1"/>
  <c r="AZ143" i="15"/>
  <c r="Y212" i="15"/>
  <c r="Z212" i="15" s="1"/>
  <c r="AW269" i="15"/>
  <c r="AX269" i="15" s="1"/>
  <c r="AV269" i="15"/>
  <c r="AF325" i="15"/>
  <c r="AG325" i="15"/>
  <c r="AH325" i="15" s="1"/>
  <c r="AS92" i="15"/>
  <c r="AT92" i="15" s="1"/>
  <c r="AR92" i="15"/>
  <c r="AC132" i="15"/>
  <c r="AD132" i="15" s="1"/>
  <c r="AB132" i="15"/>
  <c r="Q59" i="15"/>
  <c r="R59" i="15" s="1"/>
  <c r="P59" i="15"/>
  <c r="Q234" i="15"/>
  <c r="R234" i="15" s="1"/>
  <c r="P234" i="15"/>
  <c r="AG31" i="15"/>
  <c r="AH31" i="15" s="1"/>
  <c r="AF31" i="15"/>
  <c r="AC215" i="15"/>
  <c r="AD215" i="15" s="1"/>
  <c r="AB215" i="15"/>
  <c r="AO339" i="15"/>
  <c r="AP339" i="15" s="1"/>
  <c r="AN339" i="15"/>
  <c r="Y223" i="15"/>
  <c r="Z223" i="15" s="1"/>
  <c r="X223" i="15"/>
  <c r="Y347" i="15"/>
  <c r="Z347" i="15" s="1"/>
  <c r="X347" i="15"/>
  <c r="U205" i="15"/>
  <c r="V205" i="15" s="1"/>
  <c r="T205" i="15"/>
  <c r="BA155" i="15"/>
  <c r="BB155" i="15" s="1"/>
  <c r="AZ155" i="15"/>
  <c r="U65" i="15"/>
  <c r="V65" i="15" s="1"/>
  <c r="T65" i="15"/>
  <c r="AS244" i="15"/>
  <c r="AT244" i="15" s="1"/>
  <c r="AR244" i="15"/>
  <c r="AK264" i="15"/>
  <c r="AL264" i="15" s="1"/>
  <c r="AJ264" i="15"/>
  <c r="AS68" i="15"/>
  <c r="AT68" i="15" s="1"/>
  <c r="AR68" i="15"/>
  <c r="U117" i="15"/>
  <c r="V117" i="15" s="1"/>
  <c r="T117" i="15"/>
  <c r="AS224" i="15"/>
  <c r="AT224" i="15" s="1"/>
  <c r="AR224" i="15"/>
  <c r="Q313" i="15"/>
  <c r="R313" i="15" s="1"/>
  <c r="P313" i="15"/>
  <c r="AG208" i="15"/>
  <c r="AH208" i="15" s="1"/>
  <c r="AF208" i="15"/>
  <c r="AW80" i="15"/>
  <c r="AX80" i="15" s="1"/>
  <c r="AV80" i="15"/>
  <c r="AG188" i="15"/>
  <c r="AH188" i="15" s="1"/>
  <c r="AF188" i="15"/>
  <c r="X316" i="15"/>
  <c r="Y316" i="15"/>
  <c r="Z316" i="15" s="1"/>
  <c r="AO108" i="15"/>
  <c r="AP108" i="15" s="1"/>
  <c r="AN108" i="15"/>
  <c r="Q80" i="15"/>
  <c r="R80" i="15" s="1"/>
  <c r="P80" i="15"/>
  <c r="AN307" i="15"/>
  <c r="AO307" i="15"/>
  <c r="AP307" i="15" s="1"/>
  <c r="AW95" i="15"/>
  <c r="AX95" i="15" s="1"/>
  <c r="AV95" i="15"/>
  <c r="BA171" i="15"/>
  <c r="BB171" i="15" s="1"/>
  <c r="AZ171" i="15"/>
  <c r="Y307" i="15"/>
  <c r="Z307" i="15" s="1"/>
  <c r="X307" i="15"/>
  <c r="Y20" i="15"/>
  <c r="Z20" i="15" s="1"/>
  <c r="X20" i="15"/>
  <c r="AO20" i="15"/>
  <c r="AP20" i="15" s="1"/>
  <c r="AN20" i="15"/>
  <c r="Q93" i="15"/>
  <c r="R93" i="15" s="1"/>
  <c r="P93" i="15"/>
  <c r="AK327" i="15"/>
  <c r="AL327" i="15" s="1"/>
  <c r="AJ327" i="15"/>
  <c r="U9" i="15"/>
  <c r="V9" i="15" s="1"/>
  <c r="T9" i="15"/>
  <c r="AS100" i="15"/>
  <c r="AT100" i="15" s="1"/>
  <c r="AR100" i="15"/>
  <c r="I78" i="15"/>
  <c r="J78" i="15" s="1"/>
  <c r="E178" i="15"/>
  <c r="F178" i="15" s="1"/>
  <c r="I90" i="15"/>
  <c r="J90" i="15" s="1"/>
  <c r="E278" i="15"/>
  <c r="F278" i="15" s="1"/>
  <c r="M182" i="15"/>
  <c r="N182" i="15" s="1"/>
  <c r="M149" i="15"/>
  <c r="N149" i="15" s="1"/>
  <c r="M249" i="15"/>
  <c r="N249" i="15" s="1"/>
  <c r="I187" i="15"/>
  <c r="J187" i="15" s="1"/>
  <c r="M213" i="15"/>
  <c r="N213" i="15" s="1"/>
  <c r="E306" i="15"/>
  <c r="F306" i="15" s="1"/>
  <c r="E37" i="15"/>
  <c r="F37" i="15" s="1"/>
  <c r="E135" i="15"/>
  <c r="F135" i="15" s="1"/>
  <c r="I174" i="15"/>
  <c r="J174" i="15" s="1"/>
  <c r="M22" i="15"/>
  <c r="N22" i="15" s="1"/>
  <c r="I83" i="15"/>
  <c r="J83" i="15" s="1"/>
  <c r="I35" i="15"/>
  <c r="J35" i="15" s="1"/>
  <c r="I292" i="15"/>
  <c r="J292" i="15" s="1"/>
  <c r="AR308" i="15"/>
  <c r="X324" i="15"/>
  <c r="T21" i="15"/>
  <c r="AR36" i="15"/>
  <c r="AN235" i="15"/>
  <c r="X60" i="15"/>
  <c r="Q351" i="15"/>
  <c r="R351" i="15" s="1"/>
  <c r="T57" i="15"/>
  <c r="Y133" i="15"/>
  <c r="Z133" i="15" s="1"/>
  <c r="Q354" i="15"/>
  <c r="R354" i="15" s="1"/>
  <c r="P354" i="15"/>
  <c r="U274" i="15"/>
  <c r="V274" i="15" s="1"/>
  <c r="T274" i="15"/>
  <c r="Y314" i="15"/>
  <c r="Z314" i="15" s="1"/>
  <c r="X314" i="15"/>
  <c r="U252" i="15"/>
  <c r="V252" i="15" s="1"/>
  <c r="T252" i="15"/>
  <c r="Q65" i="15"/>
  <c r="R65" i="15" s="1"/>
  <c r="P65" i="15"/>
  <c r="AG136" i="15"/>
  <c r="AH136" i="15" s="1"/>
  <c r="AF136" i="15"/>
  <c r="X317" i="15"/>
  <c r="Y317" i="15"/>
  <c r="Z317" i="15" s="1"/>
  <c r="AW47" i="15"/>
  <c r="AX47" i="15" s="1"/>
  <c r="AV47" i="15"/>
  <c r="AO52" i="15"/>
  <c r="AP52" i="15" s="1"/>
  <c r="AN52" i="15"/>
  <c r="AC263" i="15"/>
  <c r="AD263" i="15" s="1"/>
  <c r="AB263" i="15"/>
  <c r="AO8" i="15"/>
  <c r="AP8" i="15" s="1"/>
  <c r="AN8" i="15"/>
  <c r="AO300" i="15"/>
  <c r="AP300" i="15" s="1"/>
  <c r="AN300" i="15"/>
  <c r="AG227" i="15"/>
  <c r="AH227" i="15" s="1"/>
  <c r="AF227" i="15"/>
  <c r="AW171" i="15"/>
  <c r="AX171" i="15" s="1"/>
  <c r="AV171" i="15"/>
  <c r="P153" i="15"/>
  <c r="Q153" i="15"/>
  <c r="R153" i="15" s="1"/>
  <c r="AG112" i="15"/>
  <c r="AH112" i="15" s="1"/>
  <c r="AF112" i="15"/>
  <c r="AK228" i="15"/>
  <c r="AL228" i="15" s="1"/>
  <c r="AJ228" i="15"/>
  <c r="AS25" i="15"/>
  <c r="AT25" i="15" s="1"/>
  <c r="AR25" i="15"/>
  <c r="AW28" i="15"/>
  <c r="AX28" i="15" s="1"/>
  <c r="AV28" i="15"/>
  <c r="AC311" i="15"/>
  <c r="AD311" i="15" s="1"/>
  <c r="AB311" i="15"/>
  <c r="AO53" i="15"/>
  <c r="AP53" i="15" s="1"/>
  <c r="AN53" i="15"/>
  <c r="Y81" i="15"/>
  <c r="Z81" i="15" s="1"/>
  <c r="X81" i="15"/>
  <c r="AJ241" i="15"/>
  <c r="AK241" i="15"/>
  <c r="AL241" i="15" s="1"/>
  <c r="AR351" i="15"/>
  <c r="AS351" i="15"/>
  <c r="AT351" i="15" s="1"/>
  <c r="AC45" i="15"/>
  <c r="AD45" i="15" s="1"/>
  <c r="AB45" i="15"/>
  <c r="AG24" i="15"/>
  <c r="AH24" i="15" s="1"/>
  <c r="AF24" i="15"/>
  <c r="AK76" i="15"/>
  <c r="AL76" i="15" s="1"/>
  <c r="AJ76" i="15"/>
  <c r="AW218" i="15"/>
  <c r="AX218" i="15" s="1"/>
  <c r="AV218" i="15"/>
  <c r="X227" i="15"/>
  <c r="Y227" i="15"/>
  <c r="Z227" i="15" s="1"/>
  <c r="U315" i="15"/>
  <c r="V315" i="15" s="1"/>
  <c r="T315" i="15"/>
  <c r="AO160" i="15"/>
  <c r="AP160" i="15" s="1"/>
  <c r="AN160" i="15"/>
  <c r="AW111" i="15"/>
  <c r="AX111" i="15" s="1"/>
  <c r="AV111" i="15"/>
  <c r="Y184" i="15"/>
  <c r="Z184" i="15" s="1"/>
  <c r="X184" i="15"/>
  <c r="U144" i="15"/>
  <c r="V144" i="15" s="1"/>
  <c r="T144" i="15"/>
  <c r="AC176" i="15"/>
  <c r="AD176" i="15" s="1"/>
  <c r="AB176" i="15"/>
  <c r="E51" i="15"/>
  <c r="F51" i="15" s="1"/>
  <c r="M185" i="15"/>
  <c r="N185" i="15" s="1"/>
  <c r="I198" i="15"/>
  <c r="J198" i="15" s="1"/>
  <c r="M215" i="15"/>
  <c r="N215" i="15" s="1"/>
  <c r="I182" i="15"/>
  <c r="J182" i="15" s="1"/>
  <c r="M8" i="15"/>
  <c r="N8" i="15" s="1"/>
  <c r="M254" i="15"/>
  <c r="N254" i="15" s="1"/>
  <c r="I31" i="15"/>
  <c r="J31" i="15" s="1"/>
  <c r="M321" i="15"/>
  <c r="N321" i="15" s="1"/>
  <c r="M175" i="15"/>
  <c r="N175" i="15" s="1"/>
  <c r="M7" i="15"/>
  <c r="N7" i="15" s="1"/>
  <c r="M232" i="15"/>
  <c r="N232" i="15" s="1"/>
  <c r="M180" i="15"/>
  <c r="N180" i="15" s="1"/>
  <c r="M239" i="15"/>
  <c r="N239" i="15" s="1"/>
  <c r="M130" i="15"/>
  <c r="N130" i="15" s="1"/>
  <c r="I121" i="15"/>
  <c r="J121" i="15" s="1"/>
  <c r="E119" i="15"/>
  <c r="F119" i="15" s="1"/>
  <c r="E158" i="15"/>
  <c r="F158" i="15" s="1"/>
  <c r="I120" i="15"/>
  <c r="J120" i="15" s="1"/>
  <c r="E289" i="15"/>
  <c r="F289" i="15" s="1"/>
  <c r="E22" i="15"/>
  <c r="F22" i="15" s="1"/>
  <c r="M303" i="15"/>
  <c r="N303" i="15" s="1"/>
  <c r="E64" i="15"/>
  <c r="F64" i="15" s="1"/>
  <c r="AN37" i="15"/>
  <c r="AZ96" i="15"/>
  <c r="AN49" i="15"/>
  <c r="AG68" i="15"/>
  <c r="AH68" i="15" s="1"/>
  <c r="AZ200" i="15"/>
  <c r="AG280" i="15"/>
  <c r="AH280" i="15" s="1"/>
  <c r="AB112" i="15"/>
  <c r="AZ111" i="15"/>
  <c r="AC223" i="15"/>
  <c r="AD223" i="15" s="1"/>
  <c r="BA55" i="15"/>
  <c r="BB55" i="15" s="1"/>
  <c r="AK307" i="15"/>
  <c r="AL307" i="15" s="1"/>
  <c r="AJ25" i="15"/>
  <c r="AV222" i="15"/>
  <c r="AS163" i="15"/>
  <c r="AT163" i="15" s="1"/>
  <c r="AG86" i="15"/>
  <c r="AH86" i="15" s="1"/>
  <c r="Q199" i="15"/>
  <c r="R199" i="15" s="1"/>
  <c r="P199" i="15"/>
  <c r="AZ62" i="15"/>
  <c r="BA62" i="15"/>
  <c r="BB62" i="15" s="1"/>
  <c r="BA334" i="15"/>
  <c r="BB334" i="15" s="1"/>
  <c r="AZ334" i="15"/>
  <c r="AO97" i="15"/>
  <c r="AP97" i="15" s="1"/>
  <c r="AN97" i="15"/>
  <c r="AS245" i="15"/>
  <c r="AT245" i="15" s="1"/>
  <c r="AR245" i="15"/>
  <c r="AG30" i="15"/>
  <c r="AH30" i="15" s="1"/>
  <c r="AF30" i="15"/>
  <c r="Y303" i="15"/>
  <c r="Z303" i="15" s="1"/>
  <c r="X303" i="15"/>
  <c r="AZ47" i="15"/>
  <c r="BA47" i="15"/>
  <c r="BB47" i="15" s="1"/>
  <c r="AS84" i="15"/>
  <c r="AT84" i="15" s="1"/>
  <c r="AR84" i="15"/>
  <c r="AC84" i="15"/>
  <c r="AD84" i="15" s="1"/>
  <c r="AB84" i="15"/>
  <c r="AO13" i="15"/>
  <c r="AP13" i="15" s="1"/>
  <c r="AN13" i="15"/>
  <c r="AK351" i="15"/>
  <c r="AL351" i="15" s="1"/>
  <c r="AJ351" i="15"/>
  <c r="AV76" i="15"/>
  <c r="AW76" i="15"/>
  <c r="AX76" i="15" s="1"/>
  <c r="Y77" i="15"/>
  <c r="Z77" i="15" s="1"/>
  <c r="X77" i="15"/>
  <c r="AS319" i="15"/>
  <c r="AT319" i="15" s="1"/>
  <c r="AR319" i="15"/>
  <c r="BA68" i="15"/>
  <c r="BB68" i="15" s="1"/>
  <c r="AZ68" i="15"/>
  <c r="AG287" i="15"/>
  <c r="AH287" i="15" s="1"/>
  <c r="AF287" i="15"/>
  <c r="AN212" i="15"/>
  <c r="AO212" i="15"/>
  <c r="AP212" i="15" s="1"/>
  <c r="Q285" i="15"/>
  <c r="R285" i="15" s="1"/>
  <c r="P285" i="15"/>
  <c r="AG172" i="15"/>
  <c r="AH172" i="15" s="1"/>
  <c r="AF172" i="15"/>
  <c r="AW69" i="15"/>
  <c r="AX69" i="15" s="1"/>
  <c r="AV69" i="15"/>
  <c r="AC160" i="15"/>
  <c r="AD160" i="15" s="1"/>
  <c r="AB160" i="15"/>
  <c r="AS112" i="15"/>
  <c r="AT112" i="15" s="1"/>
  <c r="AR112" i="15"/>
  <c r="T249" i="15"/>
  <c r="U249" i="15"/>
  <c r="V249" i="15" s="1"/>
  <c r="U40" i="15"/>
  <c r="V40" i="15" s="1"/>
  <c r="T40" i="15"/>
  <c r="AZ230" i="15"/>
  <c r="BA230" i="15"/>
  <c r="BB230" i="15" s="1"/>
  <c r="AB231" i="15"/>
  <c r="AC231" i="15"/>
  <c r="AD231" i="15" s="1"/>
  <c r="T36" i="15"/>
  <c r="U36" i="15"/>
  <c r="V36" i="15" s="1"/>
  <c r="AK116" i="15"/>
  <c r="AL116" i="15" s="1"/>
  <c r="AJ116" i="15"/>
  <c r="BA67" i="15"/>
  <c r="BB67" i="15" s="1"/>
  <c r="AZ67" i="15"/>
  <c r="AG319" i="15"/>
  <c r="AH319" i="15" s="1"/>
  <c r="AF319" i="15"/>
  <c r="M291" i="15"/>
  <c r="N291" i="15" s="1"/>
  <c r="I146" i="15"/>
  <c r="J146" i="15" s="1"/>
  <c r="I205" i="15"/>
  <c r="J205" i="15" s="1"/>
  <c r="M248" i="15"/>
  <c r="N248" i="15" s="1"/>
  <c r="I350" i="15"/>
  <c r="J350" i="15" s="1"/>
  <c r="I9" i="15"/>
  <c r="J9" i="15" s="1"/>
  <c r="M217" i="15"/>
  <c r="N217" i="15" s="1"/>
  <c r="E316" i="15"/>
  <c r="F316" i="15" s="1"/>
  <c r="M86" i="15"/>
  <c r="N86" i="15" s="1"/>
  <c r="M162" i="15"/>
  <c r="N162" i="15" s="1"/>
  <c r="M224" i="15"/>
  <c r="N224" i="15" s="1"/>
  <c r="I295" i="15"/>
  <c r="J295" i="15" s="1"/>
  <c r="M132" i="15"/>
  <c r="N132" i="15" s="1"/>
  <c r="AF176" i="15"/>
  <c r="AV37" i="15"/>
  <c r="AB220" i="15"/>
  <c r="T296" i="15"/>
  <c r="AF291" i="15"/>
  <c r="AO77" i="15"/>
  <c r="AP77" i="15" s="1"/>
  <c r="AC296" i="15"/>
  <c r="AD296" i="15" s="1"/>
  <c r="T196" i="15"/>
  <c r="AV99" i="15"/>
  <c r="AF27" i="15"/>
  <c r="Y127" i="15"/>
  <c r="Z127" i="15" s="1"/>
  <c r="AW187" i="15"/>
  <c r="AX187" i="15" s="1"/>
  <c r="Y255" i="15"/>
  <c r="Z255" i="15" s="1"/>
  <c r="BA186" i="15"/>
  <c r="BB186" i="15" s="1"/>
  <c r="X234" i="15"/>
  <c r="AK148" i="15"/>
  <c r="AL148" i="15" s="1"/>
  <c r="AJ148" i="15"/>
  <c r="AZ165" i="15"/>
  <c r="BA165" i="15"/>
  <c r="BB165" i="15" s="1"/>
  <c r="AW177" i="15"/>
  <c r="AX177" i="15" s="1"/>
  <c r="AV177" i="15"/>
  <c r="AG247" i="15"/>
  <c r="AH247" i="15" s="1"/>
  <c r="AF247" i="15"/>
  <c r="Y150" i="15"/>
  <c r="Z150" i="15" s="1"/>
  <c r="X150" i="15"/>
  <c r="AW149" i="15"/>
  <c r="AX149" i="15" s="1"/>
  <c r="AV149" i="15"/>
  <c r="AZ107" i="15"/>
  <c r="BA107" i="15"/>
  <c r="BB107" i="15" s="1"/>
  <c r="Q156" i="15"/>
  <c r="R156" i="15" s="1"/>
  <c r="P156" i="15"/>
  <c r="AC298" i="15"/>
  <c r="AD298" i="15" s="1"/>
  <c r="AB298" i="15"/>
  <c r="U96" i="15"/>
  <c r="V96" i="15" s="1"/>
  <c r="T96" i="15"/>
  <c r="AS45" i="15"/>
  <c r="AT45" i="15" s="1"/>
  <c r="AR45" i="15"/>
  <c r="Y208" i="15"/>
  <c r="Z208" i="15" s="1"/>
  <c r="X208" i="15"/>
  <c r="U232" i="15"/>
  <c r="V232" i="15" s="1"/>
  <c r="T232" i="15"/>
  <c r="Q272" i="15"/>
  <c r="R272" i="15" s="1"/>
  <c r="P272" i="15"/>
  <c r="Y260" i="15"/>
  <c r="Z260" i="15" s="1"/>
  <c r="X260" i="15"/>
  <c r="U340" i="15"/>
  <c r="V340" i="15" s="1"/>
  <c r="T340" i="15"/>
  <c r="U101" i="15"/>
  <c r="V101" i="15" s="1"/>
  <c r="T101" i="15"/>
  <c r="AF276" i="15"/>
  <c r="AG276" i="15"/>
  <c r="AH276" i="15" s="1"/>
  <c r="AS7" i="15"/>
  <c r="AT7" i="15" s="1"/>
  <c r="AR7" i="15"/>
  <c r="AC208" i="15"/>
  <c r="AD208" i="15" s="1"/>
  <c r="AB208" i="15"/>
  <c r="AC41" i="15"/>
  <c r="AD41" i="15" s="1"/>
  <c r="AB41" i="15"/>
  <c r="AO248" i="15"/>
  <c r="AP248" i="15" s="1"/>
  <c r="AN248" i="15"/>
  <c r="AS340" i="15"/>
  <c r="AT340" i="15" s="1"/>
  <c r="AR340" i="15"/>
  <c r="BA64" i="15"/>
  <c r="BB64" i="15" s="1"/>
  <c r="AZ64" i="15"/>
  <c r="AF283" i="15"/>
  <c r="AG283" i="15"/>
  <c r="AH283" i="15" s="1"/>
  <c r="U352" i="15"/>
  <c r="V352" i="15" s="1"/>
  <c r="T352" i="15"/>
  <c r="AC340" i="15"/>
  <c r="AD340" i="15" s="1"/>
  <c r="AB340" i="15"/>
  <c r="Q273" i="15"/>
  <c r="R273" i="15" s="1"/>
  <c r="P273" i="15"/>
  <c r="Q50" i="15"/>
  <c r="R50" i="15" s="1"/>
  <c r="P50" i="15"/>
  <c r="T13" i="15"/>
  <c r="U13" i="15"/>
  <c r="V13" i="15" s="1"/>
  <c r="U271" i="15"/>
  <c r="V271" i="15" s="1"/>
  <c r="T271" i="15"/>
  <c r="AC75" i="15"/>
  <c r="AD75" i="15" s="1"/>
  <c r="AB75" i="15"/>
  <c r="AK56" i="15"/>
  <c r="AL56" i="15" s="1"/>
  <c r="AJ56" i="15"/>
  <c r="P188" i="15"/>
  <c r="Q188" i="15"/>
  <c r="R188" i="15" s="1"/>
  <c r="AS72" i="15"/>
  <c r="AT72" i="15" s="1"/>
  <c r="AR72" i="15"/>
  <c r="P224" i="15"/>
  <c r="Q224" i="15"/>
  <c r="R224" i="15" s="1"/>
  <c r="AF95" i="15"/>
  <c r="AG95" i="15"/>
  <c r="AH95" i="15" s="1"/>
  <c r="Y271" i="15"/>
  <c r="Z271" i="15" s="1"/>
  <c r="X271" i="15"/>
  <c r="AG203" i="15"/>
  <c r="AH203" i="15" s="1"/>
  <c r="AF203" i="15"/>
  <c r="AW147" i="15"/>
  <c r="AX147" i="15" s="1"/>
  <c r="AV147" i="15"/>
  <c r="AW271" i="15"/>
  <c r="AX271" i="15" s="1"/>
  <c r="AV271" i="15"/>
  <c r="M61" i="15"/>
  <c r="N61" i="15" s="1"/>
  <c r="M59" i="15"/>
  <c r="N59" i="15" s="1"/>
  <c r="E293" i="15"/>
  <c r="F293" i="15" s="1"/>
  <c r="M23" i="15"/>
  <c r="N23" i="15" s="1"/>
  <c r="M111" i="15"/>
  <c r="N111" i="15" s="1"/>
  <c r="M324" i="15"/>
  <c r="N324" i="15" s="1"/>
  <c r="M310" i="15"/>
  <c r="N310" i="15" s="1"/>
  <c r="M277" i="15"/>
  <c r="N277" i="15" s="1"/>
  <c r="E211" i="15"/>
  <c r="F211" i="15" s="1"/>
  <c r="I171" i="15"/>
  <c r="J171" i="15" s="1"/>
  <c r="M121" i="15"/>
  <c r="N121" i="15" s="1"/>
  <c r="M118" i="15"/>
  <c r="N118" i="15" s="1"/>
  <c r="T165" i="15"/>
  <c r="AB117" i="15"/>
  <c r="AV140" i="15"/>
  <c r="Q336" i="15"/>
  <c r="R336" i="15" s="1"/>
  <c r="AS120" i="15"/>
  <c r="AT120" i="15" s="1"/>
  <c r="P181" i="15"/>
  <c r="AB279" i="15"/>
  <c r="AW210" i="15"/>
  <c r="AX210" i="15" s="1"/>
  <c r="T324" i="15"/>
  <c r="U148" i="15"/>
  <c r="V148" i="15" s="1"/>
  <c r="AO186" i="15"/>
  <c r="AP186" i="15" s="1"/>
  <c r="AN186" i="15"/>
  <c r="AO345" i="15"/>
  <c r="AP345" i="15" s="1"/>
  <c r="AN345" i="15"/>
  <c r="BA204" i="15"/>
  <c r="BB204" i="15" s="1"/>
  <c r="AZ204" i="15"/>
  <c r="AS251" i="15"/>
  <c r="AT251" i="15" s="1"/>
  <c r="AR251" i="15"/>
  <c r="AO130" i="15"/>
  <c r="AP130" i="15" s="1"/>
  <c r="AN130" i="15"/>
  <c r="AC48" i="15"/>
  <c r="AD48" i="15" s="1"/>
  <c r="AB48" i="15"/>
  <c r="U132" i="15"/>
  <c r="V132" i="15" s="1"/>
  <c r="T132" i="15"/>
  <c r="AG239" i="15"/>
  <c r="AH239" i="15" s="1"/>
  <c r="AF239" i="15"/>
  <c r="AW63" i="15"/>
  <c r="AX63" i="15" s="1"/>
  <c r="AV63" i="15"/>
  <c r="BA178" i="15"/>
  <c r="BB178" i="15" s="1"/>
  <c r="AZ178" i="15"/>
  <c r="AC195" i="15"/>
  <c r="AD195" i="15" s="1"/>
  <c r="AB195" i="15"/>
  <c r="AK176" i="15"/>
  <c r="AL176" i="15" s="1"/>
  <c r="AJ176" i="15"/>
  <c r="AB232" i="15"/>
  <c r="AC232" i="15"/>
  <c r="AD232" i="15" s="1"/>
  <c r="AO311" i="15"/>
  <c r="AP311" i="15" s="1"/>
  <c r="AN311" i="15"/>
  <c r="AK248" i="15"/>
  <c r="AL248" i="15" s="1"/>
  <c r="AJ248" i="15"/>
  <c r="AO196" i="15"/>
  <c r="AP196" i="15" s="1"/>
  <c r="AN196" i="15"/>
  <c r="Y185" i="15"/>
  <c r="Z185" i="15" s="1"/>
  <c r="X185" i="15"/>
  <c r="AK308" i="15"/>
  <c r="AL308" i="15" s="1"/>
  <c r="AJ308" i="15"/>
  <c r="BA259" i="15"/>
  <c r="BB259" i="15" s="1"/>
  <c r="AZ259" i="15"/>
  <c r="U74" i="15"/>
  <c r="V74" i="15" s="1"/>
  <c r="T74" i="15"/>
  <c r="AO228" i="15"/>
  <c r="AP228" i="15" s="1"/>
  <c r="AN228" i="15"/>
  <c r="Y200" i="15"/>
  <c r="Z200" i="15" s="1"/>
  <c r="X200" i="15"/>
  <c r="AW7" i="15"/>
  <c r="AX7" i="15" s="1"/>
  <c r="AV7" i="15"/>
  <c r="AK137" i="15"/>
  <c r="AL137" i="15" s="1"/>
  <c r="AJ137" i="15"/>
  <c r="AB40" i="15"/>
  <c r="AC40" i="15"/>
  <c r="AD40" i="15" s="1"/>
  <c r="Y68" i="15"/>
  <c r="Z68" i="15" s="1"/>
  <c r="X68" i="15"/>
  <c r="AS350" i="15"/>
  <c r="AT350" i="15" s="1"/>
  <c r="AR350" i="15"/>
  <c r="AG326" i="15"/>
  <c r="AH326" i="15" s="1"/>
  <c r="AF326" i="15"/>
  <c r="U267" i="15"/>
  <c r="V267" i="15" s="1"/>
  <c r="T267" i="15"/>
  <c r="AK227" i="15"/>
  <c r="AL227" i="15" s="1"/>
  <c r="AJ227" i="15"/>
  <c r="BA354" i="15"/>
  <c r="BB354" i="15" s="1"/>
  <c r="AZ354" i="15"/>
  <c r="AC243" i="15"/>
  <c r="AD243" i="15" s="1"/>
  <c r="AB243" i="15"/>
  <c r="U286" i="15"/>
  <c r="V286" i="15" s="1"/>
  <c r="T286" i="15"/>
  <c r="AS128" i="15"/>
  <c r="AT128" i="15" s="1"/>
  <c r="AR128" i="15"/>
  <c r="AK65" i="15"/>
  <c r="AL65" i="15" s="1"/>
  <c r="AJ65" i="15"/>
  <c r="M64" i="15"/>
  <c r="N64" i="15" s="1"/>
  <c r="E242" i="15"/>
  <c r="F242" i="15" s="1"/>
  <c r="E252" i="15"/>
  <c r="F252" i="15" s="1"/>
  <c r="M62" i="15"/>
  <c r="N62" i="15" s="1"/>
  <c r="M96" i="15"/>
  <c r="N96" i="15" s="1"/>
  <c r="I219" i="15"/>
  <c r="J219" i="15" s="1"/>
  <c r="I26" i="15"/>
  <c r="J26" i="15" s="1"/>
  <c r="E150" i="15"/>
  <c r="F150" i="15" s="1"/>
  <c r="E272" i="15"/>
  <c r="F272" i="15" s="1"/>
  <c r="I24" i="15"/>
  <c r="J24" i="15" s="1"/>
  <c r="AN260" i="15"/>
  <c r="AF32" i="15"/>
  <c r="Q17" i="15"/>
  <c r="R17" i="15" s="1"/>
  <c r="AW270" i="15"/>
  <c r="AX270" i="15" s="1"/>
  <c r="AC197" i="15"/>
  <c r="AD197" i="15" s="1"/>
  <c r="AR242" i="15"/>
  <c r="AO347" i="15"/>
  <c r="AP347" i="15" s="1"/>
  <c r="AS264" i="15"/>
  <c r="AT264" i="15" s="1"/>
  <c r="AG322" i="15"/>
  <c r="AH322" i="15" s="1"/>
  <c r="AF322" i="15"/>
  <c r="AC349" i="15"/>
  <c r="AD349" i="15" s="1"/>
  <c r="AB349" i="15"/>
  <c r="AO202" i="15"/>
  <c r="AP202" i="15" s="1"/>
  <c r="AN202" i="15"/>
  <c r="Y217" i="15"/>
  <c r="Z217" i="15" s="1"/>
  <c r="X217" i="15"/>
  <c r="AK146" i="15"/>
  <c r="AL146" i="15" s="1"/>
  <c r="AJ146" i="15"/>
  <c r="Y120" i="15"/>
  <c r="Z120" i="15" s="1"/>
  <c r="X120" i="15"/>
  <c r="Q236" i="15"/>
  <c r="R236" i="15" s="1"/>
  <c r="P236" i="15"/>
  <c r="AW318" i="15"/>
  <c r="AX318" i="15" s="1"/>
  <c r="AV318" i="15"/>
  <c r="BA159" i="15"/>
  <c r="BB159" i="15" s="1"/>
  <c r="AZ159" i="15"/>
  <c r="AO350" i="15"/>
  <c r="AP350" i="15" s="1"/>
  <c r="AN350" i="15"/>
  <c r="AG216" i="15"/>
  <c r="AH216" i="15" s="1"/>
  <c r="AF216" i="15"/>
  <c r="AW24" i="15"/>
  <c r="AX24" i="15" s="1"/>
  <c r="AV24" i="15"/>
  <c r="AO80" i="15"/>
  <c r="AP80" i="15" s="1"/>
  <c r="AN80" i="15"/>
  <c r="AC53" i="15"/>
  <c r="AD53" i="15" s="1"/>
  <c r="AB53" i="15"/>
  <c r="AW287" i="15"/>
  <c r="AX287" i="15" s="1"/>
  <c r="AV287" i="15"/>
  <c r="AW9" i="15"/>
  <c r="AX9" i="15" s="1"/>
  <c r="AV9" i="15"/>
  <c r="AB172" i="15"/>
  <c r="AC172" i="15"/>
  <c r="AD172" i="15" s="1"/>
  <c r="AK33" i="15"/>
  <c r="AL33" i="15" s="1"/>
  <c r="AJ33" i="15"/>
  <c r="BA48" i="15"/>
  <c r="BB48" i="15" s="1"/>
  <c r="AZ48" i="15"/>
  <c r="AJ133" i="15"/>
  <c r="AK133" i="15"/>
  <c r="AL133" i="15" s="1"/>
  <c r="BA28" i="15"/>
  <c r="BB28" i="15" s="1"/>
  <c r="AZ28" i="15"/>
  <c r="AW319" i="15"/>
  <c r="AX319" i="15" s="1"/>
  <c r="AV319" i="15"/>
  <c r="AK21" i="15"/>
  <c r="AL21" i="15" s="1"/>
  <c r="AJ21" i="15"/>
  <c r="AO264" i="15"/>
  <c r="AP264" i="15" s="1"/>
  <c r="AN264" i="15"/>
  <c r="AV196" i="15"/>
  <c r="AW196" i="15"/>
  <c r="AX196" i="15" s="1"/>
  <c r="BA311" i="15"/>
  <c r="BB311" i="15" s="1"/>
  <c r="AZ311" i="15"/>
  <c r="Q292" i="15"/>
  <c r="R292" i="15" s="1"/>
  <c r="P292" i="15"/>
  <c r="AG35" i="15"/>
  <c r="AH35" i="15" s="1"/>
  <c r="AF35" i="15"/>
  <c r="BA325" i="15"/>
  <c r="BB325" i="15" s="1"/>
  <c r="AZ325" i="15"/>
  <c r="AG207" i="15"/>
  <c r="AH207" i="15" s="1"/>
  <c r="AF207" i="15"/>
  <c r="AK275" i="15"/>
  <c r="AL275" i="15" s="1"/>
  <c r="AJ275" i="15"/>
  <c r="AC347" i="15"/>
  <c r="AD347" i="15" s="1"/>
  <c r="AB347" i="15"/>
  <c r="AC16" i="15"/>
  <c r="AD16" i="15" s="1"/>
  <c r="AB16" i="15"/>
  <c r="AS32" i="15"/>
  <c r="AT32" i="15" s="1"/>
  <c r="AR32" i="15"/>
  <c r="Q184" i="15"/>
  <c r="R184" i="15" s="1"/>
  <c r="P184" i="15"/>
  <c r="BA324" i="15"/>
  <c r="BB324" i="15" s="1"/>
  <c r="AZ324" i="15"/>
  <c r="BA104" i="15"/>
  <c r="BB104" i="15" s="1"/>
  <c r="AZ104" i="15"/>
  <c r="U85" i="15"/>
  <c r="V85" i="15" s="1"/>
  <c r="T85" i="15"/>
  <c r="E302" i="15"/>
  <c r="F302" i="15" s="1"/>
  <c r="E188" i="15"/>
  <c r="F188" i="15" s="1"/>
  <c r="M227" i="15"/>
  <c r="N227" i="15" s="1"/>
  <c r="I250" i="15"/>
  <c r="J250" i="15" s="1"/>
  <c r="I82" i="15"/>
  <c r="J82" i="15" s="1"/>
  <c r="E262" i="15"/>
  <c r="F262" i="15" s="1"/>
  <c r="I252" i="15"/>
  <c r="J252" i="15" s="1"/>
  <c r="M74" i="15"/>
  <c r="N74" i="15" s="1"/>
  <c r="M351" i="15"/>
  <c r="N351" i="15" s="1"/>
  <c r="M341" i="15"/>
  <c r="N341" i="15" s="1"/>
  <c r="I10" i="15"/>
  <c r="J10" i="15" s="1"/>
  <c r="I326" i="15"/>
  <c r="J326" i="15" s="1"/>
  <c r="M57" i="15"/>
  <c r="N57" i="15" s="1"/>
  <c r="E339" i="15"/>
  <c r="F339" i="15" s="1"/>
  <c r="I328" i="15"/>
  <c r="J328" i="15" s="1"/>
  <c r="I34" i="15"/>
  <c r="J34" i="15" s="1"/>
  <c r="AK312" i="15"/>
  <c r="AL312" i="15" s="1"/>
  <c r="AN144" i="15"/>
  <c r="U269" i="15"/>
  <c r="V269" i="15" s="1"/>
  <c r="AN116" i="15"/>
  <c r="AV326" i="15"/>
  <c r="AF135" i="15"/>
  <c r="Y164" i="15"/>
  <c r="Z164" i="15" s="1"/>
  <c r="AO299" i="15"/>
  <c r="AP299" i="15" s="1"/>
  <c r="U248" i="15"/>
  <c r="V248" i="15" s="1"/>
  <c r="AS127" i="15"/>
  <c r="AT127" i="15" s="1"/>
  <c r="U64" i="15"/>
  <c r="V64" i="15" s="1"/>
  <c r="P112" i="15"/>
  <c r="AN190" i="15"/>
  <c r="AZ249" i="15"/>
  <c r="X302" i="15"/>
  <c r="AF15" i="15"/>
  <c r="AV301" i="15"/>
  <c r="T242" i="15"/>
  <c r="AF229" i="15"/>
  <c r="AJ190" i="15"/>
  <c r="AV321" i="15"/>
  <c r="P100" i="15"/>
  <c r="AB79" i="15"/>
  <c r="AB179" i="15"/>
  <c r="AJ163" i="15"/>
  <c r="U300" i="15"/>
  <c r="V300" i="15" s="1"/>
  <c r="AN306" i="15"/>
  <c r="AJ340" i="15"/>
  <c r="Y187" i="15"/>
  <c r="Z187" i="15" s="1"/>
  <c r="AS47" i="15"/>
  <c r="AT47" i="15" s="1"/>
  <c r="T7" i="15"/>
  <c r="AC330" i="15"/>
  <c r="AD330" i="15" s="1"/>
  <c r="T295" i="15"/>
  <c r="AF271" i="15"/>
  <c r="P25" i="15"/>
  <c r="AF99" i="15"/>
  <c r="AJ82" i="15"/>
  <c r="AO304" i="15"/>
  <c r="AP304" i="15" s="1"/>
  <c r="AG228" i="15"/>
  <c r="AH228" i="15" s="1"/>
  <c r="Q110" i="15"/>
  <c r="R110" i="15" s="1"/>
  <c r="AW155" i="15"/>
  <c r="AX155" i="15" s="1"/>
  <c r="U319" i="15"/>
  <c r="V319" i="15" s="1"/>
  <c r="AG167" i="15"/>
  <c r="AH167" i="15" s="1"/>
  <c r="AZ318" i="15"/>
  <c r="AB116" i="15"/>
  <c r="AV79" i="15"/>
  <c r="AO215" i="15"/>
  <c r="AP215" i="15" s="1"/>
  <c r="AR135" i="15"/>
  <c r="Q347" i="15"/>
  <c r="R347" i="15" s="1"/>
  <c r="AR27" i="15"/>
  <c r="AB147" i="15"/>
  <c r="X300" i="15"/>
  <c r="AW116" i="15"/>
  <c r="AX116" i="15" s="1"/>
  <c r="I17" i="15"/>
  <c r="J17" i="15" s="1"/>
  <c r="AG270" i="15"/>
  <c r="AH270" i="15" s="1"/>
  <c r="T250" i="15"/>
  <c r="T188" i="15"/>
  <c r="BA270" i="15"/>
  <c r="BB270" i="15" s="1"/>
  <c r="T335" i="15"/>
  <c r="Y275" i="15"/>
  <c r="Z275" i="15" s="1"/>
  <c r="AZ75" i="15"/>
  <c r="AK235" i="15"/>
  <c r="AL235" i="15" s="1"/>
  <c r="AZ23" i="15"/>
  <c r="AK108" i="15"/>
  <c r="AL108" i="15" s="1"/>
  <c r="AN76" i="15"/>
  <c r="AO25" i="15"/>
  <c r="AP25" i="15" s="1"/>
  <c r="BA93" i="15"/>
  <c r="BB93" i="15" s="1"/>
  <c r="AZ93" i="15"/>
  <c r="AW236" i="15"/>
  <c r="AX236" i="15" s="1"/>
  <c r="AV236" i="15"/>
  <c r="BA148" i="15"/>
  <c r="BB148" i="15" s="1"/>
  <c r="AZ148" i="15"/>
  <c r="AS41" i="15"/>
  <c r="AT41" i="15" s="1"/>
  <c r="AR41" i="15"/>
  <c r="Y201" i="15"/>
  <c r="Z201" i="15" s="1"/>
  <c r="X201" i="15"/>
  <c r="AO314" i="15"/>
  <c r="AP314" i="15" s="1"/>
  <c r="AN314" i="15"/>
  <c r="AS210" i="15"/>
  <c r="AT210" i="15" s="1"/>
  <c r="AR210" i="15"/>
  <c r="AK127" i="15"/>
  <c r="AL127" i="15" s="1"/>
  <c r="AJ127" i="15"/>
  <c r="Q327" i="15"/>
  <c r="R327" i="15" s="1"/>
  <c r="P327" i="15"/>
  <c r="BA295" i="15"/>
  <c r="BB295" i="15" s="1"/>
  <c r="AZ295" i="15"/>
  <c r="AK121" i="15"/>
  <c r="AL121" i="15" s="1"/>
  <c r="AJ121" i="15"/>
  <c r="Q193" i="15"/>
  <c r="R193" i="15" s="1"/>
  <c r="P193" i="15"/>
  <c r="AK352" i="15"/>
  <c r="AL352" i="15" s="1"/>
  <c r="AJ352" i="15"/>
  <c r="U169" i="15"/>
  <c r="V169" i="15" s="1"/>
  <c r="T169" i="15"/>
  <c r="AS239" i="15"/>
  <c r="AT239" i="15" s="1"/>
  <c r="AR239" i="15"/>
  <c r="BA322" i="15"/>
  <c r="BB322" i="15" s="1"/>
  <c r="AZ322" i="15"/>
  <c r="Q61" i="15"/>
  <c r="R61" i="15" s="1"/>
  <c r="P61" i="15"/>
  <c r="Y152" i="15"/>
  <c r="Z152" i="15" s="1"/>
  <c r="X152" i="15"/>
  <c r="AG235" i="15"/>
  <c r="AH235" i="15" s="1"/>
  <c r="AF235" i="15"/>
  <c r="AO255" i="15"/>
  <c r="AP255" i="15" s="1"/>
  <c r="AN255" i="15"/>
  <c r="AW290" i="15"/>
  <c r="AX290" i="15" s="1"/>
  <c r="AV290" i="15"/>
  <c r="BA35" i="15"/>
  <c r="BB35" i="15" s="1"/>
  <c r="AZ35" i="15"/>
  <c r="U48" i="15"/>
  <c r="V48" i="15" s="1"/>
  <c r="T48" i="15"/>
  <c r="AK231" i="15"/>
  <c r="AL231" i="15" s="1"/>
  <c r="AJ231" i="15"/>
  <c r="BA333" i="15"/>
  <c r="BB333" i="15" s="1"/>
  <c r="AZ333" i="15"/>
  <c r="Y171" i="15"/>
  <c r="Z171" i="15" s="1"/>
  <c r="X171" i="15"/>
  <c r="AO290" i="15"/>
  <c r="AP290" i="15" s="1"/>
  <c r="AN290" i="15"/>
  <c r="BA110" i="15"/>
  <c r="BB110" i="15" s="1"/>
  <c r="AZ110" i="15"/>
  <c r="AC294" i="15"/>
  <c r="AD294" i="15" s="1"/>
  <c r="AB294" i="15"/>
  <c r="AO187" i="15"/>
  <c r="AP187" i="15" s="1"/>
  <c r="AN187" i="15"/>
  <c r="AW195" i="15"/>
  <c r="AX195" i="15" s="1"/>
  <c r="AV195" i="15"/>
  <c r="U25" i="15"/>
  <c r="V25" i="15" s="1"/>
  <c r="T25" i="15"/>
  <c r="AK208" i="15"/>
  <c r="AL208" i="15" s="1"/>
  <c r="AJ208" i="15"/>
  <c r="AK104" i="15"/>
  <c r="AL104" i="15" s="1"/>
  <c r="AJ104" i="15"/>
  <c r="BA278" i="15"/>
  <c r="BB278" i="15" s="1"/>
  <c r="AZ278" i="15"/>
  <c r="Y52" i="15"/>
  <c r="Z52" i="15" s="1"/>
  <c r="X52" i="15"/>
  <c r="AO172" i="15"/>
  <c r="AP172" i="15" s="1"/>
  <c r="AN172" i="15"/>
  <c r="AW263" i="15"/>
  <c r="AX263" i="15" s="1"/>
  <c r="AV263" i="15"/>
  <c r="AW282" i="15"/>
  <c r="AX282" i="15" s="1"/>
  <c r="AV282" i="15"/>
  <c r="Y291" i="15"/>
  <c r="Z291" i="15" s="1"/>
  <c r="X291" i="15"/>
  <c r="AS211" i="15"/>
  <c r="AT211" i="15" s="1"/>
  <c r="AR211" i="15"/>
  <c r="AC295" i="15"/>
  <c r="AD295" i="15" s="1"/>
  <c r="AB295" i="15"/>
  <c r="I263" i="15"/>
  <c r="J263" i="15" s="1"/>
  <c r="AV51" i="15"/>
  <c r="T112" i="15"/>
  <c r="AF299" i="15"/>
  <c r="AZ289" i="15"/>
  <c r="AJ341" i="15"/>
  <c r="P107" i="15"/>
  <c r="AS107" i="15"/>
  <c r="AT107" i="15" s="1"/>
  <c r="AB325" i="15"/>
  <c r="AR58" i="15"/>
  <c r="AZ130" i="15"/>
  <c r="P319" i="15"/>
  <c r="AJ160" i="15"/>
  <c r="AR306" i="15"/>
  <c r="AC139" i="15"/>
  <c r="AD139" i="15" s="1"/>
  <c r="AC104" i="15"/>
  <c r="AD104" i="15" s="1"/>
  <c r="AF61" i="15"/>
  <c r="AN64" i="15"/>
  <c r="AZ234" i="15"/>
  <c r="AW294" i="15"/>
  <c r="AX294" i="15" s="1"/>
  <c r="X92" i="15"/>
  <c r="AR299" i="15"/>
  <c r="Q48" i="15"/>
  <c r="R48" i="15" s="1"/>
  <c r="P323" i="15"/>
  <c r="Y48" i="15"/>
  <c r="Z48" i="15" s="1"/>
  <c r="AB8" i="15"/>
  <c r="X63" i="15"/>
  <c r="AJ83" i="15"/>
  <c r="AV206" i="15"/>
  <c r="T123" i="15"/>
  <c r="AF118" i="15"/>
  <c r="AR50" i="15"/>
  <c r="AV26" i="15"/>
  <c r="T79" i="15"/>
  <c r="AF202" i="15"/>
  <c r="AR262" i="15"/>
  <c r="AV163" i="15"/>
  <c r="AN201" i="15"/>
  <c r="AR8" i="15"/>
  <c r="Y210" i="15"/>
  <c r="Z210" i="15" s="1"/>
  <c r="AS28" i="15"/>
  <c r="AT28" i="15" s="1"/>
  <c r="AV242" i="15"/>
  <c r="AS191" i="15"/>
  <c r="AT191" i="15" s="1"/>
  <c r="X319" i="15"/>
  <c r="T212" i="15"/>
  <c r="AJ17" i="15"/>
  <c r="Y132" i="15"/>
  <c r="Z132" i="15" s="1"/>
  <c r="AZ27" i="15"/>
  <c r="AO183" i="15"/>
  <c r="AP183" i="15" s="1"/>
  <c r="AZ8" i="15"/>
  <c r="AB335" i="15"/>
  <c r="AB316" i="15"/>
  <c r="AN66" i="15"/>
  <c r="P192" i="15"/>
  <c r="AW330" i="15"/>
  <c r="AX330" i="15" s="1"/>
  <c r="AW55" i="15"/>
  <c r="AX55" i="15" s="1"/>
  <c r="AB127" i="15"/>
  <c r="AF214" i="15"/>
  <c r="Y131" i="15"/>
  <c r="Z131" i="15" s="1"/>
  <c r="Y327" i="15"/>
  <c r="Z327" i="15" s="1"/>
  <c r="AB175" i="15"/>
  <c r="AF87" i="15"/>
  <c r="P88" i="15"/>
  <c r="AC312" i="15"/>
  <c r="AD312" i="15" s="1"/>
  <c r="M181" i="15"/>
  <c r="N181" i="15" s="1"/>
  <c r="E187" i="15"/>
  <c r="F187" i="15" s="1"/>
  <c r="E354" i="15"/>
  <c r="F354" i="15" s="1"/>
  <c r="I277" i="15"/>
  <c r="J277" i="15" s="1"/>
  <c r="P103" i="15"/>
  <c r="X124" i="15"/>
  <c r="AZ331" i="15"/>
  <c r="P220" i="15"/>
  <c r="U211" i="15"/>
  <c r="V211" i="15" s="1"/>
  <c r="AV58" i="15"/>
  <c r="AN23" i="15"/>
  <c r="AJ286" i="15"/>
  <c r="AB210" i="15"/>
  <c r="T111" i="15"/>
  <c r="AZ26" i="15"/>
  <c r="AV289" i="15"/>
  <c r="AN262" i="15"/>
  <c r="AF170" i="15"/>
  <c r="X135" i="15"/>
  <c r="P68" i="15"/>
  <c r="AZ321" i="15"/>
  <c r="AR230" i="15"/>
  <c r="AJ91" i="15"/>
  <c r="AF337" i="15"/>
  <c r="X246" i="15"/>
  <c r="P155" i="15"/>
  <c r="AV86" i="15"/>
  <c r="AR341" i="15"/>
  <c r="AJ242" i="15"/>
  <c r="AB102" i="15"/>
  <c r="X349" i="15"/>
  <c r="P266" i="15"/>
  <c r="AV181" i="15"/>
  <c r="AN98" i="15"/>
  <c r="AF62" i="15"/>
  <c r="AN63" i="15"/>
  <c r="T215" i="15"/>
  <c r="AR136" i="15"/>
  <c r="AN283" i="15"/>
  <c r="AF183" i="15"/>
  <c r="AC68" i="15"/>
  <c r="AD68" i="15" s="1"/>
  <c r="AN68" i="15"/>
  <c r="AZ294" i="15"/>
  <c r="AK120" i="15"/>
  <c r="AL120" i="15" s="1"/>
  <c r="X80" i="15"/>
  <c r="BA250" i="15"/>
  <c r="BB250" i="15" s="1"/>
  <c r="T225" i="15"/>
  <c r="AC229" i="15"/>
  <c r="AD229" i="15" s="1"/>
  <c r="AB12" i="15"/>
  <c r="X64" i="15"/>
  <c r="AF250" i="15"/>
  <c r="Q49" i="15"/>
  <c r="R49" i="15" s="1"/>
  <c r="P296" i="15"/>
  <c r="T303" i="15"/>
  <c r="U92" i="15"/>
  <c r="V92" i="15" s="1"/>
  <c r="AB268" i="15"/>
  <c r="AJ252" i="15"/>
  <c r="AF91" i="15"/>
  <c r="AN96" i="15"/>
  <c r="BA141" i="15"/>
  <c r="BB141" i="15" s="1"/>
  <c r="AS330" i="15"/>
  <c r="AT330" i="15" s="1"/>
  <c r="AN143" i="15"/>
  <c r="AF59" i="15"/>
  <c r="U216" i="15"/>
  <c r="V216" i="15" s="1"/>
  <c r="AS87" i="15"/>
  <c r="AT87" i="15" s="1"/>
  <c r="U44" i="15"/>
  <c r="V44" i="15" s="1"/>
  <c r="AN203" i="15"/>
  <c r="AB151" i="15"/>
  <c r="U8" i="15"/>
  <c r="V8" i="15" s="1"/>
  <c r="BA218" i="15"/>
  <c r="BB218" i="15" s="1"/>
  <c r="P260" i="15"/>
  <c r="T195" i="15"/>
  <c r="AR250" i="15"/>
  <c r="AR220" i="15"/>
  <c r="AS125" i="15"/>
  <c r="AT125" i="15" s="1"/>
  <c r="AJ247" i="15"/>
  <c r="AG52" i="15"/>
  <c r="AH52" i="15" s="1"/>
  <c r="AN231" i="15"/>
  <c r="Y151" i="15"/>
  <c r="Z151" i="15" s="1"/>
  <c r="AR310" i="15"/>
  <c r="AZ134" i="15"/>
  <c r="AR51" i="15"/>
  <c r="AB107" i="15"/>
  <c r="AV250" i="15"/>
  <c r="AW167" i="15"/>
  <c r="AX167" i="15" s="1"/>
  <c r="Q34" i="15"/>
  <c r="R34" i="15" s="1"/>
  <c r="AB29" i="15"/>
  <c r="U341" i="15"/>
  <c r="V341" i="15" s="1"/>
  <c r="T341" i="15"/>
  <c r="Q170" i="15"/>
  <c r="R170" i="15" s="1"/>
  <c r="P170" i="15"/>
  <c r="AW85" i="15"/>
  <c r="AX85" i="15" s="1"/>
  <c r="AV85" i="15"/>
  <c r="AK321" i="15"/>
  <c r="AL321" i="15" s="1"/>
  <c r="AJ321" i="15"/>
  <c r="Q172" i="15"/>
  <c r="R172" i="15" s="1"/>
  <c r="P172" i="15"/>
  <c r="AK259" i="15"/>
  <c r="AL259" i="15" s="1"/>
  <c r="AJ259" i="15"/>
  <c r="U68" i="15"/>
  <c r="V68" i="15" s="1"/>
  <c r="T68" i="15"/>
  <c r="AG127" i="15"/>
  <c r="AH127" i="15" s="1"/>
  <c r="AF127" i="15"/>
  <c r="AJ237" i="15"/>
  <c r="AK237" i="15"/>
  <c r="AL237" i="15" s="1"/>
  <c r="AB145" i="15"/>
  <c r="AC145" i="15"/>
  <c r="AD145" i="15" s="1"/>
  <c r="T70" i="15"/>
  <c r="U70" i="15"/>
  <c r="V70" i="15" s="1"/>
  <c r="P325" i="15"/>
  <c r="Q325" i="15"/>
  <c r="R325" i="15" s="1"/>
  <c r="AN157" i="15"/>
  <c r="AO157" i="15"/>
  <c r="AP157" i="15" s="1"/>
  <c r="AF57" i="15"/>
  <c r="AG57" i="15"/>
  <c r="AH57" i="15" s="1"/>
  <c r="T221" i="15"/>
  <c r="U221" i="15"/>
  <c r="V221" i="15" s="1"/>
  <c r="AZ152" i="15"/>
  <c r="BA152" i="15"/>
  <c r="BB152" i="15" s="1"/>
  <c r="AJ26" i="15"/>
  <c r="AK26" i="15"/>
  <c r="AL26" i="15" s="1"/>
  <c r="AB95" i="15"/>
  <c r="P267" i="15"/>
  <c r="AN107" i="15"/>
  <c r="AB278" i="15"/>
  <c r="AZ158" i="15"/>
  <c r="AJ48" i="15"/>
  <c r="X219" i="15"/>
  <c r="AZ317" i="15"/>
  <c r="AZ338" i="15"/>
  <c r="AB67" i="15"/>
  <c r="P223" i="15"/>
  <c r="AR329" i="15"/>
  <c r="AB170" i="15"/>
  <c r="AZ50" i="15"/>
  <c r="AN222" i="15"/>
  <c r="X95" i="15"/>
  <c r="AZ281" i="15"/>
  <c r="Q81" i="15"/>
  <c r="R81" i="15" s="1"/>
  <c r="P81" i="15"/>
  <c r="AO72" i="15"/>
  <c r="AP72" i="15" s="1"/>
  <c r="AN72" i="15"/>
  <c r="AW127" i="15"/>
  <c r="AX127" i="15" s="1"/>
  <c r="AV127" i="15"/>
  <c r="AS225" i="15"/>
  <c r="AT225" i="15" s="1"/>
  <c r="AR225" i="15"/>
  <c r="AK142" i="15"/>
  <c r="AL142" i="15" s="1"/>
  <c r="AJ142" i="15"/>
  <c r="AC66" i="15"/>
  <c r="AD66" i="15" s="1"/>
  <c r="AB66" i="15"/>
  <c r="Y321" i="15"/>
  <c r="Z321" i="15" s="1"/>
  <c r="X321" i="15"/>
  <c r="Q230" i="15"/>
  <c r="R230" i="15" s="1"/>
  <c r="P230" i="15"/>
  <c r="AO54" i="15"/>
  <c r="AP54" i="15" s="1"/>
  <c r="AN54" i="15"/>
  <c r="AK309" i="15"/>
  <c r="AL309" i="15" s="1"/>
  <c r="AJ309" i="15"/>
  <c r="AC217" i="15"/>
  <c r="AD217" i="15" s="1"/>
  <c r="AB217" i="15"/>
  <c r="U142" i="15"/>
  <c r="V142" i="15" s="1"/>
  <c r="T142" i="15"/>
  <c r="BA113" i="15"/>
  <c r="BB113" i="15" s="1"/>
  <c r="AZ113" i="15"/>
  <c r="AS22" i="15"/>
  <c r="AT22" i="15" s="1"/>
  <c r="AR22" i="15"/>
  <c r="D227" i="15"/>
  <c r="E227" i="15"/>
  <c r="F227" i="15" s="1"/>
  <c r="H30" i="15"/>
  <c r="I30" i="15"/>
  <c r="J30" i="15" s="1"/>
  <c r="D69" i="15"/>
  <c r="E69" i="15"/>
  <c r="F69" i="15" s="1"/>
  <c r="L350" i="15"/>
  <c r="M350" i="15"/>
  <c r="N350" i="15" s="1"/>
  <c r="D76" i="15"/>
  <c r="E76" i="15"/>
  <c r="F76" i="15" s="1"/>
  <c r="L294" i="15"/>
  <c r="M294" i="15"/>
  <c r="N294" i="15" s="1"/>
  <c r="D20" i="15"/>
  <c r="E20" i="15"/>
  <c r="F20" i="15" s="1"/>
  <c r="L123" i="15"/>
  <c r="M123" i="15"/>
  <c r="N123" i="15" s="1"/>
  <c r="D10" i="15"/>
  <c r="E10" i="15"/>
  <c r="F10" i="15" s="1"/>
  <c r="D207" i="15"/>
  <c r="E207" i="15"/>
  <c r="F207" i="15" s="1"/>
  <c r="H177" i="15"/>
  <c r="I177" i="15"/>
  <c r="J177" i="15" s="1"/>
  <c r="D295" i="15"/>
  <c r="E295" i="15"/>
  <c r="F295" i="15" s="1"/>
  <c r="H285" i="15"/>
  <c r="I285" i="15"/>
  <c r="J285" i="15" s="1"/>
  <c r="T290" i="15"/>
  <c r="U290" i="15"/>
  <c r="V290" i="15" s="1"/>
  <c r="AC249" i="15"/>
  <c r="AD249" i="15" s="1"/>
  <c r="AB249" i="15"/>
  <c r="AV38" i="15"/>
  <c r="AW38" i="15"/>
  <c r="AX38" i="15" s="1"/>
  <c r="AO40" i="15"/>
  <c r="AP40" i="15" s="1"/>
  <c r="AN40" i="15"/>
  <c r="AJ311" i="15"/>
  <c r="AK311" i="15"/>
  <c r="AL311" i="15" s="1"/>
  <c r="AC227" i="15"/>
  <c r="AD227" i="15" s="1"/>
  <c r="AB227" i="15"/>
  <c r="T128" i="15"/>
  <c r="U128" i="15"/>
  <c r="V128" i="15" s="1"/>
  <c r="BA51" i="15"/>
  <c r="BB51" i="15" s="1"/>
  <c r="AZ51" i="15"/>
  <c r="AW306" i="15"/>
  <c r="AX306" i="15" s="1"/>
  <c r="AV306" i="15"/>
  <c r="AO207" i="15"/>
  <c r="AP207" i="15" s="1"/>
  <c r="AN207" i="15"/>
  <c r="AG123" i="15"/>
  <c r="AH123" i="15" s="1"/>
  <c r="AF123" i="15"/>
  <c r="P13" i="15"/>
  <c r="Q13" i="15"/>
  <c r="R13" i="15" s="1"/>
  <c r="BA274" i="15"/>
  <c r="BB274" i="15" s="1"/>
  <c r="AZ274" i="15"/>
  <c r="L308" i="15"/>
  <c r="M308" i="15"/>
  <c r="N308" i="15" s="1"/>
  <c r="H181" i="15"/>
  <c r="I181" i="15"/>
  <c r="J181" i="15" s="1"/>
  <c r="L245" i="15"/>
  <c r="M245" i="15"/>
  <c r="N245" i="15" s="1"/>
  <c r="D195" i="15"/>
  <c r="E195" i="15"/>
  <c r="F195" i="15" s="1"/>
  <c r="D21" i="15"/>
  <c r="E21" i="15"/>
  <c r="F21" i="15" s="1"/>
  <c r="D209" i="15"/>
  <c r="E209" i="15"/>
  <c r="F209" i="15" s="1"/>
  <c r="D95" i="15"/>
  <c r="E95" i="15"/>
  <c r="F95" i="15" s="1"/>
  <c r="H175" i="15"/>
  <c r="I175" i="15"/>
  <c r="J175" i="15" s="1"/>
  <c r="D218" i="15"/>
  <c r="E218" i="15"/>
  <c r="F218" i="15" s="1"/>
  <c r="AS232" i="15"/>
  <c r="AT232" i="15" s="1"/>
  <c r="AR232" i="15"/>
  <c r="AC152" i="15"/>
  <c r="AD152" i="15" s="1"/>
  <c r="AB152" i="15"/>
  <c r="AZ279" i="15"/>
  <c r="BA279" i="15"/>
  <c r="BB279" i="15" s="1"/>
  <c r="AG117" i="15"/>
  <c r="AH117" i="15" s="1"/>
  <c r="AF117" i="15"/>
  <c r="AW300" i="15"/>
  <c r="AX300" i="15" s="1"/>
  <c r="AV300" i="15"/>
  <c r="AO209" i="15"/>
  <c r="AP209" i="15" s="1"/>
  <c r="AN209" i="15"/>
  <c r="AF125" i="15"/>
  <c r="AG125" i="15"/>
  <c r="AH125" i="15" s="1"/>
  <c r="X34" i="15"/>
  <c r="Y34" i="15"/>
  <c r="Z34" i="15" s="1"/>
  <c r="U289" i="15"/>
  <c r="V289" i="15" s="1"/>
  <c r="T289" i="15"/>
  <c r="BA212" i="15"/>
  <c r="BB212" i="15" s="1"/>
  <c r="AZ212" i="15"/>
  <c r="AR105" i="15"/>
  <c r="AS105" i="15"/>
  <c r="AT105" i="15" s="1"/>
  <c r="AJ22" i="15"/>
  <c r="AK22" i="15"/>
  <c r="AL22" i="15" s="1"/>
  <c r="AG292" i="15"/>
  <c r="AH292" i="15" s="1"/>
  <c r="AF292" i="15"/>
  <c r="Y265" i="15"/>
  <c r="Z265" i="15" s="1"/>
  <c r="X265" i="15"/>
  <c r="P174" i="15"/>
  <c r="Q174" i="15"/>
  <c r="R174" i="15" s="1"/>
  <c r="D232" i="15"/>
  <c r="E232" i="15"/>
  <c r="F232" i="15" s="1"/>
  <c r="D230" i="15"/>
  <c r="E230" i="15"/>
  <c r="F230" i="15" s="1"/>
  <c r="L84" i="15"/>
  <c r="M84" i="15"/>
  <c r="N84" i="15" s="1"/>
  <c r="L184" i="15"/>
  <c r="M184" i="15"/>
  <c r="N184" i="15" s="1"/>
  <c r="L320" i="15"/>
  <c r="M320" i="15"/>
  <c r="N320" i="15" s="1"/>
  <c r="D160" i="15"/>
  <c r="E160" i="15"/>
  <c r="F160" i="15" s="1"/>
  <c r="H109" i="15"/>
  <c r="I109" i="15"/>
  <c r="J109" i="15" s="1"/>
  <c r="U80" i="15"/>
  <c r="V80" i="15" s="1"/>
  <c r="T80" i="15"/>
  <c r="AF20" i="15"/>
  <c r="AG20" i="15"/>
  <c r="AH20" i="15" s="1"/>
  <c r="AG113" i="15"/>
  <c r="AH113" i="15" s="1"/>
  <c r="AF113" i="15"/>
  <c r="BA198" i="15"/>
  <c r="BB198" i="15" s="1"/>
  <c r="AZ198" i="15"/>
  <c r="AR115" i="15"/>
  <c r="AS115" i="15"/>
  <c r="AT115" i="15" s="1"/>
  <c r="AK24" i="15"/>
  <c r="AL24" i="15" s="1"/>
  <c r="AJ24" i="15"/>
  <c r="AK331" i="15"/>
  <c r="AL331" i="15" s="1"/>
  <c r="AW71" i="15"/>
  <c r="AX71" i="15" s="1"/>
  <c r="AZ118" i="15"/>
  <c r="BA157" i="15"/>
  <c r="BB157" i="15" s="1"/>
  <c r="U177" i="15"/>
  <c r="V177" i="15" s="1"/>
  <c r="Y8" i="15"/>
  <c r="Z8" i="15" s="1"/>
  <c r="X40" i="15"/>
  <c r="AB292" i="15"/>
  <c r="AF177" i="15"/>
  <c r="Y197" i="15"/>
  <c r="Z197" i="15" s="1"/>
  <c r="AG252" i="15"/>
  <c r="AH252" i="15" s="1"/>
  <c r="AO292" i="15"/>
  <c r="AP292" i="15" s="1"/>
  <c r="AW256" i="15"/>
  <c r="AX256" i="15" s="1"/>
  <c r="Q169" i="15"/>
  <c r="R169" i="15" s="1"/>
  <c r="I131" i="15"/>
  <c r="J131" i="15" s="1"/>
  <c r="E288" i="15"/>
  <c r="F288" i="15" s="1"/>
  <c r="I173" i="15"/>
  <c r="J173" i="15" s="1"/>
  <c r="I62" i="15"/>
  <c r="J62" i="15" s="1"/>
  <c r="Y299" i="15"/>
  <c r="Z299" i="15" s="1"/>
  <c r="AZ350" i="15"/>
  <c r="AS293" i="15"/>
  <c r="AT293" i="15" s="1"/>
  <c r="AC125" i="15"/>
  <c r="AD125" i="15" s="1"/>
  <c r="AK293" i="15"/>
  <c r="AL293" i="15" s="1"/>
  <c r="AB130" i="15"/>
  <c r="Q294" i="15"/>
  <c r="R294" i="15" s="1"/>
  <c r="X58" i="15"/>
  <c r="AJ324" i="15"/>
  <c r="AR288" i="15"/>
  <c r="AZ207" i="15"/>
  <c r="P158" i="15"/>
  <c r="AW11" i="15"/>
  <c r="AX11" i="15" s="1"/>
  <c r="AV11" i="15"/>
  <c r="AK276" i="15"/>
  <c r="AL276" i="15" s="1"/>
  <c r="AJ276" i="15"/>
  <c r="AO21" i="15"/>
  <c r="AP21" i="15" s="1"/>
  <c r="AN21" i="15"/>
  <c r="AW96" i="15"/>
  <c r="AX96" i="15" s="1"/>
  <c r="AV96" i="15"/>
  <c r="Q189" i="15"/>
  <c r="R189" i="15" s="1"/>
  <c r="P189" i="15"/>
  <c r="Y280" i="15"/>
  <c r="Z280" i="15" s="1"/>
  <c r="X280" i="15"/>
  <c r="AC9" i="15"/>
  <c r="AD9" i="15" s="1"/>
  <c r="AB9" i="15"/>
  <c r="AK37" i="15"/>
  <c r="AL37" i="15" s="1"/>
  <c r="AJ37" i="15"/>
  <c r="AS64" i="15"/>
  <c r="AT64" i="15" s="1"/>
  <c r="AR64" i="15"/>
  <c r="BA163" i="15"/>
  <c r="BB163" i="15" s="1"/>
  <c r="AZ163" i="15"/>
  <c r="U176" i="15"/>
  <c r="V176" i="15" s="1"/>
  <c r="T176" i="15"/>
  <c r="AC275" i="15"/>
  <c r="AD275" i="15" s="1"/>
  <c r="AB275" i="15"/>
  <c r="AG12" i="15"/>
  <c r="AH12" i="15" s="1"/>
  <c r="AF12" i="15"/>
  <c r="AR328" i="15"/>
  <c r="AS328" i="15"/>
  <c r="AT328" i="15" s="1"/>
  <c r="Y249" i="15"/>
  <c r="Z249" i="15" s="1"/>
  <c r="X249" i="15"/>
  <c r="AF340" i="15"/>
  <c r="AG340" i="15"/>
  <c r="AH340" i="15" s="1"/>
  <c r="BA132" i="15"/>
  <c r="BB132" i="15" s="1"/>
  <c r="AZ132" i="15"/>
  <c r="AO65" i="15"/>
  <c r="AP65" i="15" s="1"/>
  <c r="AN65" i="15"/>
  <c r="AV92" i="15"/>
  <c r="AW92" i="15"/>
  <c r="AX92" i="15" s="1"/>
  <c r="AJ97" i="15"/>
  <c r="AK97" i="15"/>
  <c r="AL97" i="15" s="1"/>
  <c r="U292" i="15"/>
  <c r="V292" i="15" s="1"/>
  <c r="T292" i="15"/>
  <c r="X29" i="15"/>
  <c r="Y29" i="15"/>
  <c r="Z29" i="15" s="1"/>
  <c r="AS21" i="15"/>
  <c r="AT21" i="15" s="1"/>
  <c r="AR21" i="15"/>
  <c r="AZ112" i="15"/>
  <c r="BA112" i="15"/>
  <c r="BB112" i="15" s="1"/>
  <c r="AG17" i="15"/>
  <c r="AH17" i="15" s="1"/>
  <c r="AF17" i="15"/>
  <c r="AN117" i="15"/>
  <c r="AO117" i="15"/>
  <c r="AP117" i="15" s="1"/>
  <c r="U94" i="15"/>
  <c r="V94" i="15" s="1"/>
  <c r="T94" i="15"/>
  <c r="AB105" i="15"/>
  <c r="AC105" i="15"/>
  <c r="AD105" i="15" s="1"/>
  <c r="BA323" i="15"/>
  <c r="BB323" i="15" s="1"/>
  <c r="AZ323" i="15"/>
  <c r="P54" i="15"/>
  <c r="Q54" i="15"/>
  <c r="R54" i="15" s="1"/>
  <c r="AO312" i="15"/>
  <c r="AP312" i="15" s="1"/>
  <c r="AN312" i="15"/>
  <c r="AR49" i="15"/>
  <c r="AS49" i="15"/>
  <c r="AT49" i="15" s="1"/>
  <c r="AZ29" i="15"/>
  <c r="BA29" i="15"/>
  <c r="BB29" i="15" s="1"/>
  <c r="AK305" i="15"/>
  <c r="AL305" i="15" s="1"/>
  <c r="AJ305" i="15"/>
  <c r="AN50" i="15"/>
  <c r="AO50" i="15"/>
  <c r="AP50" i="15" s="1"/>
  <c r="Y237" i="15"/>
  <c r="Z237" i="15" s="1"/>
  <c r="X237" i="15"/>
  <c r="AF272" i="15"/>
  <c r="AG272" i="15"/>
  <c r="AH272" i="15" s="1"/>
  <c r="BA128" i="15"/>
  <c r="BB128" i="15" s="1"/>
  <c r="AZ128" i="15"/>
  <c r="T197" i="15"/>
  <c r="U197" i="15"/>
  <c r="V197" i="15" s="1"/>
  <c r="AO69" i="15"/>
  <c r="AP69" i="15" s="1"/>
  <c r="AN69" i="15"/>
  <c r="AV144" i="15"/>
  <c r="AW144" i="15"/>
  <c r="AX144" i="15" s="1"/>
  <c r="AG347" i="15"/>
  <c r="AH347" i="15" s="1"/>
  <c r="AF347" i="15"/>
  <c r="AJ85" i="15"/>
  <c r="AK85" i="15"/>
  <c r="AL85" i="15" s="1"/>
  <c r="Q70" i="15"/>
  <c r="R70" i="15" s="1"/>
  <c r="P70" i="15"/>
  <c r="X161" i="15"/>
  <c r="Y161" i="15"/>
  <c r="Z161" i="15" s="1"/>
  <c r="AS65" i="15"/>
  <c r="AT65" i="15" s="1"/>
  <c r="AR65" i="15"/>
  <c r="AZ172" i="15"/>
  <c r="BA172" i="15"/>
  <c r="BB172" i="15" s="1"/>
  <c r="AG149" i="15"/>
  <c r="AH149" i="15" s="1"/>
  <c r="AF149" i="15"/>
  <c r="AN233" i="15"/>
  <c r="AO233" i="15"/>
  <c r="AP233" i="15" s="1"/>
  <c r="U34" i="15"/>
  <c r="V34" i="15" s="1"/>
  <c r="T34" i="15"/>
  <c r="AB109" i="15"/>
  <c r="AC109" i="15"/>
  <c r="AD109" i="15" s="1"/>
  <c r="AW29" i="15"/>
  <c r="AX29" i="15" s="1"/>
  <c r="AV29" i="15"/>
  <c r="P114" i="15"/>
  <c r="Q114" i="15"/>
  <c r="R114" i="15" s="1"/>
  <c r="AO277" i="15"/>
  <c r="AP277" i="15" s="1"/>
  <c r="AN277" i="15"/>
  <c r="AW352" i="15"/>
  <c r="AX352" i="15" s="1"/>
  <c r="AV352" i="15"/>
  <c r="BA97" i="15"/>
  <c r="BB97" i="15" s="1"/>
  <c r="AZ97" i="15"/>
  <c r="T190" i="15"/>
  <c r="U190" i="15"/>
  <c r="V190" i="15" s="1"/>
  <c r="AC265" i="15"/>
  <c r="AD265" i="15" s="1"/>
  <c r="AB265" i="15"/>
  <c r="Q86" i="15"/>
  <c r="R86" i="15" s="1"/>
  <c r="P86" i="15"/>
  <c r="Y177" i="15"/>
  <c r="Z177" i="15" s="1"/>
  <c r="X177" i="15"/>
  <c r="AG268" i="15"/>
  <c r="AH268" i="15" s="1"/>
  <c r="AF268" i="15"/>
  <c r="AN280" i="15"/>
  <c r="AO280" i="15"/>
  <c r="AP280" i="15" s="1"/>
  <c r="AS17" i="15"/>
  <c r="AT17" i="15" s="1"/>
  <c r="AR17" i="15"/>
  <c r="AK320" i="15"/>
  <c r="AL320" i="15" s="1"/>
  <c r="AJ320" i="15"/>
  <c r="AO57" i="15"/>
  <c r="AP57" i="15" s="1"/>
  <c r="AN57" i="15"/>
  <c r="AW148" i="15"/>
  <c r="AX148" i="15" s="1"/>
  <c r="AV148" i="15"/>
  <c r="P225" i="15"/>
  <c r="Q225" i="15"/>
  <c r="R225" i="15" s="1"/>
  <c r="Y332" i="15"/>
  <c r="Z332" i="15" s="1"/>
  <c r="X332" i="15"/>
  <c r="AW45" i="15"/>
  <c r="AX45" i="15" s="1"/>
  <c r="AV45" i="15"/>
  <c r="Q130" i="15"/>
  <c r="R130" i="15" s="1"/>
  <c r="P130" i="15"/>
  <c r="Y213" i="15"/>
  <c r="Z213" i="15" s="1"/>
  <c r="X213" i="15"/>
  <c r="AF312" i="15"/>
  <c r="AG312" i="15"/>
  <c r="AH312" i="15" s="1"/>
  <c r="AK106" i="15"/>
  <c r="AL106" i="15" s="1"/>
  <c r="AJ106" i="15"/>
  <c r="BA235" i="15"/>
  <c r="BB235" i="15" s="1"/>
  <c r="AZ235" i="15"/>
  <c r="U312" i="15"/>
  <c r="V312" i="15" s="1"/>
  <c r="T312" i="15"/>
  <c r="Y57" i="15"/>
  <c r="Z57" i="15" s="1"/>
  <c r="X57" i="15"/>
  <c r="AG148" i="15"/>
  <c r="AH148" i="15" s="1"/>
  <c r="AF148" i="15"/>
  <c r="AO224" i="15"/>
  <c r="AP224" i="15" s="1"/>
  <c r="AN224" i="15"/>
  <c r="AW251" i="15"/>
  <c r="AX251" i="15" s="1"/>
  <c r="AV251" i="15"/>
  <c r="Q288" i="15"/>
  <c r="R288" i="15" s="1"/>
  <c r="P288" i="15"/>
  <c r="U17" i="15"/>
  <c r="V17" i="15" s="1"/>
  <c r="T17" i="15"/>
  <c r="AC44" i="15"/>
  <c r="AD44" i="15" s="1"/>
  <c r="AB44" i="15"/>
  <c r="AK136" i="15"/>
  <c r="AL136" i="15" s="1"/>
  <c r="AJ136" i="15"/>
  <c r="AS227" i="15"/>
  <c r="AT227" i="15" s="1"/>
  <c r="AR227" i="15"/>
  <c r="BA246" i="15"/>
  <c r="BB246" i="15" s="1"/>
  <c r="AZ246" i="15"/>
  <c r="U331" i="15"/>
  <c r="V331" i="15" s="1"/>
  <c r="T331" i="15"/>
  <c r="Y84" i="15"/>
  <c r="Z84" i="15" s="1"/>
  <c r="X84" i="15"/>
  <c r="AB171" i="15"/>
  <c r="AC171" i="15"/>
  <c r="AD171" i="15" s="1"/>
  <c r="T209" i="15"/>
  <c r="U209" i="15"/>
  <c r="V209" i="15" s="1"/>
  <c r="B6" i="14"/>
  <c r="AK64" i="15"/>
  <c r="AL64" i="15" s="1"/>
  <c r="AF232" i="15"/>
  <c r="AN328" i="15"/>
  <c r="AR37" i="15"/>
  <c r="P349" i="15"/>
  <c r="X276" i="15"/>
  <c r="AG278" i="15"/>
  <c r="AH278" i="15" s="1"/>
  <c r="AK45" i="15"/>
  <c r="AL45" i="15" s="1"/>
  <c r="AJ45" i="15"/>
  <c r="AG307" i="15"/>
  <c r="AH307" i="15" s="1"/>
  <c r="AF307" i="15"/>
  <c r="Q133" i="15"/>
  <c r="R133" i="15" s="1"/>
  <c r="P133" i="15"/>
  <c r="AW40" i="15"/>
  <c r="AX40" i="15" s="1"/>
  <c r="AV40" i="15"/>
  <c r="AS311" i="15"/>
  <c r="AT311" i="15" s="1"/>
  <c r="AR311" i="15"/>
  <c r="AC120" i="15"/>
  <c r="AD120" i="15" s="1"/>
  <c r="AB120" i="15"/>
  <c r="U29" i="15"/>
  <c r="V29" i="15" s="1"/>
  <c r="T29" i="15"/>
  <c r="Q308" i="15"/>
  <c r="R308" i="15" s="1"/>
  <c r="P308" i="15"/>
  <c r="AO188" i="15"/>
  <c r="AP188" i="15" s="1"/>
  <c r="AN188" i="15"/>
  <c r="AS289" i="15"/>
  <c r="AT289" i="15" s="1"/>
  <c r="AR289" i="15"/>
  <c r="AK206" i="15"/>
  <c r="AL206" i="15" s="1"/>
  <c r="AJ206" i="15"/>
  <c r="AW209" i="15"/>
  <c r="AX209" i="15" s="1"/>
  <c r="AV209" i="15"/>
  <c r="AN118" i="15"/>
  <c r="AO118" i="15"/>
  <c r="AP118" i="15" s="1"/>
  <c r="AG26" i="15"/>
  <c r="AH26" i="15" s="1"/>
  <c r="AF26" i="15"/>
  <c r="AC281" i="15"/>
  <c r="AD281" i="15" s="1"/>
  <c r="AB281" i="15"/>
  <c r="U206" i="15"/>
  <c r="V206" i="15" s="1"/>
  <c r="T206" i="15"/>
  <c r="AN104" i="15"/>
  <c r="AO104" i="15"/>
  <c r="AP104" i="15" s="1"/>
  <c r="AG28" i="15"/>
  <c r="AH28" i="15" s="1"/>
  <c r="AF28" i="15"/>
  <c r="AZ115" i="15"/>
  <c r="BA115" i="15"/>
  <c r="BB115" i="15" s="1"/>
  <c r="AS16" i="15"/>
  <c r="AT16" i="15" s="1"/>
  <c r="AR16" i="15"/>
  <c r="X104" i="15"/>
  <c r="Y104" i="15"/>
  <c r="Z104" i="15" s="1"/>
  <c r="Q77" i="15"/>
  <c r="R77" i="15" s="1"/>
  <c r="P77" i="15"/>
  <c r="AJ52" i="15"/>
  <c r="AK52" i="15"/>
  <c r="AL52" i="15" s="1"/>
  <c r="AS274" i="15"/>
  <c r="AT274" i="15" s="1"/>
  <c r="AR274" i="15"/>
  <c r="C9" i="14"/>
  <c r="I244" i="15"/>
  <c r="J244" i="15" s="1"/>
  <c r="I161" i="15"/>
  <c r="J161" i="15" s="1"/>
  <c r="E151" i="15"/>
  <c r="F151" i="15" s="1"/>
  <c r="AZ123" i="15"/>
  <c r="AR24" i="15"/>
  <c r="AN343" i="15"/>
  <c r="AF259" i="15"/>
  <c r="X176" i="15"/>
  <c r="P85" i="15"/>
  <c r="AZ346" i="15"/>
  <c r="AR263" i="15"/>
  <c r="AJ236" i="15"/>
  <c r="AB136" i="15"/>
  <c r="T109" i="15"/>
  <c r="AZ40" i="15"/>
  <c r="AV295" i="15"/>
  <c r="AN204" i="15"/>
  <c r="AF56" i="15"/>
  <c r="AB303" i="15"/>
  <c r="T220" i="15"/>
  <c r="AZ135" i="15"/>
  <c r="AR60" i="15"/>
  <c r="AN315" i="15"/>
  <c r="AF215" i="15"/>
  <c r="X76" i="15"/>
  <c r="T323" i="15"/>
  <c r="AZ238" i="15"/>
  <c r="AS155" i="15"/>
  <c r="AT155" i="15" s="1"/>
  <c r="BA245" i="15"/>
  <c r="BB245" i="15" s="1"/>
  <c r="AJ141" i="15"/>
  <c r="AR204" i="15"/>
  <c r="AR316" i="15"/>
  <c r="AV65" i="15"/>
  <c r="T31" i="15"/>
  <c r="AW260" i="15"/>
  <c r="AX260" i="15" s="1"/>
  <c r="Q237" i="15"/>
  <c r="R237" i="15" s="1"/>
  <c r="U138" i="15"/>
  <c r="V138" i="15" s="1"/>
  <c r="U192" i="15"/>
  <c r="V192" i="15" s="1"/>
  <c r="AN271" i="15"/>
  <c r="Y145" i="15"/>
  <c r="Z145" i="15" s="1"/>
  <c r="AG128" i="15"/>
  <c r="AH128" i="15" s="1"/>
  <c r="AK70" i="15"/>
  <c r="AL70" i="15" s="1"/>
  <c r="Y195" i="15"/>
  <c r="Z195" i="15" s="1"/>
  <c r="X195" i="15"/>
  <c r="AG351" i="15"/>
  <c r="AH351" i="15" s="1"/>
  <c r="AF351" i="15"/>
  <c r="E34" i="15"/>
  <c r="F34" i="15" s="1"/>
  <c r="AZ156" i="15"/>
  <c r="AR113" i="15"/>
  <c r="AJ30" i="15"/>
  <c r="AF300" i="15"/>
  <c r="X209" i="15"/>
  <c r="P118" i="15"/>
  <c r="AV33" i="15"/>
  <c r="AR352" i="15"/>
  <c r="AJ261" i="15"/>
  <c r="AB169" i="15"/>
  <c r="T158" i="15"/>
  <c r="AZ65" i="15"/>
  <c r="AV320" i="15"/>
  <c r="AN181" i="15"/>
  <c r="AF81" i="15"/>
  <c r="AB336" i="15"/>
  <c r="T245" i="15"/>
  <c r="AZ176" i="15"/>
  <c r="AR85" i="15"/>
  <c r="AN340" i="15"/>
  <c r="AF192" i="15"/>
  <c r="X93" i="15"/>
  <c r="P10" i="15"/>
  <c r="AZ271" i="15"/>
  <c r="AR196" i="15"/>
  <c r="AJ161" i="15"/>
  <c r="AB69" i="15"/>
  <c r="X340" i="15"/>
  <c r="P233" i="15"/>
  <c r="AV156" i="15"/>
  <c r="AN129" i="15"/>
  <c r="AF45" i="15"/>
  <c r="AB300" i="15"/>
  <c r="T273" i="15"/>
  <c r="AZ196" i="15"/>
  <c r="AR153" i="15"/>
  <c r="AJ134" i="15"/>
  <c r="AB58" i="15"/>
  <c r="AS205" i="15"/>
  <c r="AT205" i="15" s="1"/>
  <c r="BA124" i="15"/>
  <c r="BB124" i="15" s="1"/>
  <c r="AR300" i="15"/>
  <c r="AZ275" i="15"/>
  <c r="P154" i="15"/>
  <c r="AB272" i="15"/>
  <c r="AJ328" i="15"/>
  <c r="U72" i="15"/>
  <c r="V72" i="15" s="1"/>
  <c r="T72" i="15"/>
  <c r="B12" i="14"/>
  <c r="M148" i="15"/>
  <c r="N148" i="15" s="1"/>
  <c r="AO24" i="15"/>
  <c r="AP24" i="15" s="1"/>
  <c r="AJ220" i="15"/>
  <c r="AV25" i="15"/>
  <c r="AR280" i="15"/>
  <c r="AJ253" i="15"/>
  <c r="AB161" i="15"/>
  <c r="T86" i="15"/>
  <c r="P341" i="15"/>
  <c r="AV248" i="15"/>
  <c r="AN173" i="15"/>
  <c r="AF137" i="15"/>
  <c r="X46" i="15"/>
  <c r="P19" i="15"/>
  <c r="AZ296" i="15"/>
  <c r="T201" i="15"/>
  <c r="U313" i="15"/>
  <c r="V313" i="15" s="1"/>
  <c r="AC224" i="15"/>
  <c r="AD224" i="15" s="1"/>
  <c r="AK197" i="15"/>
  <c r="AL197" i="15" s="1"/>
  <c r="AS132" i="15"/>
  <c r="AT132" i="15" s="1"/>
  <c r="AW73" i="15"/>
  <c r="AX73" i="15" s="1"/>
  <c r="AW115" i="15"/>
  <c r="AX115" i="15" s="1"/>
  <c r="AZ177" i="15"/>
  <c r="P337" i="15"/>
  <c r="X264" i="15"/>
  <c r="AB213" i="15"/>
  <c r="AF236" i="15"/>
  <c r="AN276" i="15"/>
  <c r="AR89" i="15"/>
  <c r="AF159" i="15"/>
  <c r="T35" i="15"/>
  <c r="Y117" i="15"/>
  <c r="Z117" i="15" s="1"/>
  <c r="C11" i="14"/>
  <c r="C10" i="14"/>
  <c r="C5" i="15"/>
  <c r="E6" i="15"/>
  <c r="F6" i="15" s="1"/>
  <c r="C5" i="14"/>
  <c r="B4" i="14"/>
  <c r="B36" i="14"/>
  <c r="B10" i="14"/>
  <c r="D9" i="14"/>
  <c r="D6" i="14"/>
  <c r="D8" i="14"/>
  <c r="D11" i="14"/>
  <c r="D3" i="14"/>
  <c r="D4" i="14" s="1"/>
  <c r="D10" i="14"/>
  <c r="B8" i="14"/>
  <c r="D5" i="14"/>
  <c r="D7" i="14"/>
  <c r="D12" i="14"/>
  <c r="C8" i="14"/>
  <c r="B27" i="14"/>
  <c r="B26" i="14"/>
  <c r="B28" i="14"/>
  <c r="D30" i="14"/>
  <c r="B30" i="14"/>
  <c r="B11" i="14"/>
  <c r="C29" i="14"/>
  <c r="B24" i="14"/>
  <c r="D28" i="14"/>
  <c r="C12" i="14"/>
  <c r="B9" i="14"/>
  <c r="T91" i="15"/>
  <c r="T282" i="15"/>
  <c r="AZ237" i="15"/>
  <c r="AR154" i="15"/>
  <c r="AJ71" i="15"/>
  <c r="AF333" i="15"/>
  <c r="X242" i="15"/>
  <c r="P143" i="15"/>
  <c r="AV130" i="15"/>
  <c r="AN31" i="15"/>
  <c r="AJ294" i="15"/>
  <c r="AB282" i="15"/>
  <c r="T183" i="15"/>
  <c r="AZ98" i="15"/>
  <c r="AV297" i="15"/>
  <c r="AN206" i="15"/>
  <c r="AF114" i="15"/>
  <c r="X15" i="15"/>
  <c r="T294" i="15"/>
  <c r="AZ201" i="15"/>
  <c r="AR110" i="15"/>
  <c r="AN317" i="15"/>
  <c r="AF217" i="15"/>
  <c r="X126" i="15"/>
  <c r="P35" i="15"/>
  <c r="AZ312" i="15"/>
  <c r="AR285" i="15"/>
  <c r="AJ186" i="15"/>
  <c r="AB110" i="15"/>
  <c r="T11" i="15"/>
  <c r="P274" i="15"/>
  <c r="AV253" i="15"/>
  <c r="AN170" i="15"/>
  <c r="AF70" i="15"/>
  <c r="X51" i="15"/>
  <c r="T322" i="15"/>
  <c r="AZ277" i="15"/>
  <c r="AR258" i="15"/>
  <c r="AJ175" i="15"/>
  <c r="AB91" i="15"/>
  <c r="X346" i="15"/>
  <c r="P247" i="15"/>
  <c r="AV170" i="15"/>
  <c r="B29" i="14"/>
  <c r="D26" i="14"/>
  <c r="I151" i="15"/>
  <c r="J151" i="15" s="1"/>
  <c r="I339" i="15"/>
  <c r="J339" i="15" s="1"/>
  <c r="AR99" i="15"/>
  <c r="AB283" i="15"/>
  <c r="T283" i="15"/>
  <c r="D29" i="14"/>
  <c r="C25" i="14"/>
  <c r="C4" i="14"/>
  <c r="C27" i="14"/>
  <c r="B25" i="14"/>
  <c r="D25" i="14"/>
  <c r="C30" i="14"/>
  <c r="C24" i="14"/>
  <c r="D24" i="14"/>
  <c r="C6" i="14"/>
  <c r="AZ119" i="15"/>
  <c r="AJ240" i="15"/>
  <c r="T160" i="15"/>
  <c r="AR159" i="15"/>
  <c r="AB327" i="15"/>
  <c r="X22" i="15"/>
  <c r="T277" i="15"/>
  <c r="AZ208" i="15"/>
  <c r="AR117" i="15"/>
  <c r="AJ18" i="15"/>
  <c r="AF288" i="15"/>
  <c r="X189" i="15"/>
  <c r="P106" i="15"/>
  <c r="AV21" i="15"/>
  <c r="AR292" i="15"/>
  <c r="AJ257" i="15"/>
  <c r="AB165" i="15"/>
  <c r="AJ75" i="15"/>
  <c r="AB31" i="15"/>
  <c r="X294" i="15"/>
  <c r="P203" i="15"/>
  <c r="AV134" i="15"/>
  <c r="AN43" i="15"/>
  <c r="AJ290" i="15"/>
  <c r="AB214" i="15"/>
  <c r="T179" i="15"/>
  <c r="AZ94" i="15"/>
  <c r="AR75" i="15"/>
  <c r="AN338" i="15"/>
  <c r="AF238" i="15"/>
  <c r="X155" i="15"/>
  <c r="P8" i="15"/>
  <c r="AZ253" i="15"/>
  <c r="AR170" i="15"/>
  <c r="AJ87" i="15"/>
  <c r="AF349" i="15"/>
  <c r="X258" i="15"/>
  <c r="P159" i="15"/>
  <c r="AV18" i="15"/>
  <c r="AR265" i="15"/>
  <c r="AJ182" i="15"/>
  <c r="AB106" i="15"/>
  <c r="T71" i="15"/>
  <c r="P334" i="15"/>
  <c r="AV249" i="15"/>
  <c r="AN158" i="15"/>
  <c r="AF66" i="15"/>
  <c r="X31" i="15"/>
  <c r="T310" i="15"/>
  <c r="AZ217" i="15"/>
  <c r="AR126" i="15"/>
  <c r="AJ115" i="15"/>
  <c r="AB71" i="15"/>
  <c r="X334" i="15"/>
  <c r="P307" i="15"/>
  <c r="AV238" i="15"/>
  <c r="AN147" i="15"/>
  <c r="AF47" i="15"/>
  <c r="AB318" i="15"/>
  <c r="T219" i="15"/>
  <c r="AJ173" i="15"/>
  <c r="AB81" i="15"/>
  <c r="X352" i="15"/>
  <c r="P261" i="15"/>
  <c r="AV168" i="15"/>
  <c r="AN93" i="15"/>
  <c r="AJ348" i="15"/>
  <c r="AB248" i="15"/>
  <c r="T157" i="15"/>
  <c r="AZ88" i="15"/>
  <c r="AR61" i="15"/>
  <c r="AN316" i="15"/>
  <c r="AR10" i="15"/>
  <c r="AN273" i="15"/>
  <c r="AF189" i="15"/>
  <c r="X98" i="15"/>
  <c r="T353" i="15"/>
  <c r="AZ276" i="15"/>
  <c r="AR169" i="15"/>
  <c r="AJ86" i="15"/>
  <c r="AB10" i="15"/>
  <c r="X329" i="15"/>
  <c r="P238" i="15"/>
  <c r="C26" i="14"/>
  <c r="B5" i="14"/>
  <c r="AN6" i="15"/>
  <c r="AW6" i="15"/>
  <c r="AX6" i="15" s="1"/>
  <c r="AV6" i="15"/>
  <c r="L18" i="8"/>
  <c r="O6" i="15"/>
  <c r="W6" i="15"/>
  <c r="AQ6" i="15"/>
  <c r="G6" i="15"/>
  <c r="H6" i="15" s="1"/>
  <c r="B33" i="14"/>
  <c r="F6" i="8"/>
  <c r="D6" i="8" s="1"/>
  <c r="B7" i="14" s="1"/>
  <c r="F18" i="8"/>
  <c r="D18" i="8" s="1"/>
  <c r="AJ6" i="15" l="1"/>
  <c r="S15" i="26" s="1"/>
  <c r="AG6" i="15"/>
  <c r="AH6" i="15" s="1"/>
  <c r="R15" i="26" s="1"/>
  <c r="T6" i="15"/>
  <c r="K17" i="26" s="1"/>
  <c r="K5" i="15"/>
  <c r="M6" i="15"/>
  <c r="N6" i="15" s="1"/>
  <c r="H17" i="26" s="1"/>
  <c r="G14" i="26"/>
  <c r="AB14" i="26"/>
  <c r="P15" i="26"/>
  <c r="C16" i="26"/>
  <c r="P14" i="26"/>
  <c r="V14" i="26"/>
  <c r="G15" i="26"/>
  <c r="AB15" i="26"/>
  <c r="AA14" i="26"/>
  <c r="AA15" i="26"/>
  <c r="G17" i="26"/>
  <c r="U14" i="26"/>
  <c r="C14" i="26"/>
  <c r="AB17" i="26"/>
  <c r="AB16" i="26"/>
  <c r="P16" i="26"/>
  <c r="V15" i="26"/>
  <c r="D14" i="26"/>
  <c r="L5" i="15"/>
  <c r="G18" i="26" s="1"/>
  <c r="C17" i="26"/>
  <c r="G16" i="26"/>
  <c r="D5" i="15"/>
  <c r="C18" i="26" s="1"/>
  <c r="C15" i="26"/>
  <c r="D15" i="26"/>
  <c r="AA16" i="26"/>
  <c r="P17" i="26"/>
  <c r="V17" i="26"/>
  <c r="O14" i="26"/>
  <c r="U16" i="26"/>
  <c r="U17" i="26"/>
  <c r="E5" i="15"/>
  <c r="V16" i="26"/>
  <c r="F5" i="15"/>
  <c r="D18" i="26" s="1"/>
  <c r="AA17" i="26"/>
  <c r="O16" i="26"/>
  <c r="C7" i="14"/>
  <c r="D16" i="26"/>
  <c r="U15" i="26"/>
  <c r="D17" i="26"/>
  <c r="O17" i="26"/>
  <c r="O15" i="26"/>
  <c r="C18" i="14"/>
  <c r="D15" i="14"/>
  <c r="H5" i="14" s="1"/>
  <c r="AY92" i="13" s="1"/>
  <c r="AZ92" i="13" s="1"/>
  <c r="B20" i="14"/>
  <c r="F9" i="14" s="1"/>
  <c r="C15" i="14"/>
  <c r="B19" i="14"/>
  <c r="F8" i="14" s="1"/>
  <c r="C21" i="14"/>
  <c r="C16" i="14"/>
  <c r="D19" i="14"/>
  <c r="D20" i="14"/>
  <c r="B16" i="14"/>
  <c r="F5" i="14" s="1"/>
  <c r="B17" i="14"/>
  <c r="F6" i="14" s="1"/>
  <c r="C19" i="14"/>
  <c r="D17" i="14"/>
  <c r="D18" i="14"/>
  <c r="C17" i="14"/>
  <c r="D21" i="14"/>
  <c r="D16" i="14"/>
  <c r="B18" i="14"/>
  <c r="F7" i="14" s="1"/>
  <c r="C20" i="14"/>
  <c r="B15" i="14"/>
  <c r="B21" i="14"/>
  <c r="Y6" i="15"/>
  <c r="Z6" i="15" s="1"/>
  <c r="X6" i="15"/>
  <c r="L14" i="26"/>
  <c r="L17" i="26"/>
  <c r="L16" i="26"/>
  <c r="L15" i="26"/>
  <c r="E14" i="26"/>
  <c r="E17" i="26"/>
  <c r="E16" i="26"/>
  <c r="E15" i="26"/>
  <c r="Q6" i="15"/>
  <c r="R6" i="15" s="1"/>
  <c r="P6" i="15"/>
  <c r="P5" i="15" s="1"/>
  <c r="I18" i="26" s="1"/>
  <c r="T14" i="26"/>
  <c r="T17" i="26"/>
  <c r="T16" i="26"/>
  <c r="T15" i="26"/>
  <c r="Y16" i="26"/>
  <c r="Y15" i="26"/>
  <c r="Y14" i="26"/>
  <c r="Y17" i="26"/>
  <c r="Q16" i="26"/>
  <c r="Q15" i="26"/>
  <c r="Q14" i="26"/>
  <c r="Q17" i="26"/>
  <c r="Z17" i="26"/>
  <c r="Z16" i="26"/>
  <c r="Z15" i="26"/>
  <c r="Z14" i="26"/>
  <c r="AS6" i="15"/>
  <c r="AT6" i="15" s="1"/>
  <c r="AR6" i="15"/>
  <c r="O5" i="15"/>
  <c r="I6" i="15"/>
  <c r="J6" i="15" s="1"/>
  <c r="H5" i="15"/>
  <c r="E18" i="26" s="1"/>
  <c r="G5" i="15"/>
  <c r="S16" i="26" l="1"/>
  <c r="S17" i="26"/>
  <c r="S14" i="26"/>
  <c r="R14" i="26"/>
  <c r="R16" i="26"/>
  <c r="R17" i="26"/>
  <c r="K14" i="26"/>
  <c r="K15" i="26"/>
  <c r="K16" i="26"/>
  <c r="H15" i="26"/>
  <c r="N5" i="15"/>
  <c r="H18" i="26" s="1"/>
  <c r="H16" i="26"/>
  <c r="H14" i="26"/>
  <c r="M5" i="15"/>
  <c r="AY8" i="13"/>
  <c r="AZ8" i="13" s="1"/>
  <c r="AI9" i="13"/>
  <c r="AJ9" i="13" s="1"/>
  <c r="AI91" i="13"/>
  <c r="AJ91" i="13" s="1"/>
  <c r="AI284" i="13"/>
  <c r="AJ284" i="13" s="1"/>
  <c r="AI187" i="13"/>
  <c r="AJ187" i="13" s="1"/>
  <c r="AI146" i="13"/>
  <c r="AJ146" i="13" s="1"/>
  <c r="AI265" i="13"/>
  <c r="AJ265" i="13" s="1"/>
  <c r="AI249" i="13"/>
  <c r="AJ249" i="13" s="1"/>
  <c r="AI181" i="13"/>
  <c r="AJ181" i="13" s="1"/>
  <c r="AI51" i="13"/>
  <c r="AJ51" i="13" s="1"/>
  <c r="AI132" i="13"/>
  <c r="AJ132" i="13" s="1"/>
  <c r="AI296" i="13"/>
  <c r="AJ296" i="13" s="1"/>
  <c r="AI323" i="13"/>
  <c r="AJ323" i="13" s="1"/>
  <c r="AI183" i="13"/>
  <c r="AJ183" i="13" s="1"/>
  <c r="AI45" i="13"/>
  <c r="AJ45" i="13" s="1"/>
  <c r="AI342" i="13"/>
  <c r="AJ342" i="13" s="1"/>
  <c r="AI290" i="13"/>
  <c r="AJ290" i="13" s="1"/>
  <c r="AY71" i="13"/>
  <c r="AZ71" i="13" s="1"/>
  <c r="AY130" i="13"/>
  <c r="AZ130" i="13" s="1"/>
  <c r="AI293" i="13"/>
  <c r="AJ293" i="13" s="1"/>
  <c r="AI171" i="13"/>
  <c r="AJ171" i="13" s="1"/>
  <c r="AI152" i="13"/>
  <c r="AJ152" i="13" s="1"/>
  <c r="AI220" i="13"/>
  <c r="AJ220" i="13" s="1"/>
  <c r="AI329" i="13"/>
  <c r="AJ329" i="13" s="1"/>
  <c r="AI93" i="13"/>
  <c r="AJ93" i="13" s="1"/>
  <c r="AY114" i="13"/>
  <c r="AZ114" i="13" s="1"/>
  <c r="AY49" i="13"/>
  <c r="AZ49" i="13" s="1"/>
  <c r="AI212" i="13"/>
  <c r="AJ212" i="13" s="1"/>
  <c r="AI298" i="13"/>
  <c r="AJ298" i="13" s="1"/>
  <c r="AI118" i="13"/>
  <c r="AJ118" i="13" s="1"/>
  <c r="AI214" i="13"/>
  <c r="AJ214" i="13" s="1"/>
  <c r="AY312" i="13"/>
  <c r="AZ312" i="13" s="1"/>
  <c r="AY56" i="13"/>
  <c r="AZ56" i="13" s="1"/>
  <c r="AI253" i="13"/>
  <c r="AJ253" i="13" s="1"/>
  <c r="AI46" i="13"/>
  <c r="AJ46" i="13" s="1"/>
  <c r="AI210" i="13"/>
  <c r="AJ210" i="13" s="1"/>
  <c r="AI280" i="13"/>
  <c r="AJ280" i="13" s="1"/>
  <c r="AY159" i="13"/>
  <c r="AZ159" i="13" s="1"/>
  <c r="AY277" i="13"/>
  <c r="AZ277" i="13" s="1"/>
  <c r="AI113" i="13"/>
  <c r="AJ113" i="13" s="1"/>
  <c r="AI251" i="13"/>
  <c r="AJ251" i="13" s="1"/>
  <c r="AI98" i="13"/>
  <c r="AJ98" i="13" s="1"/>
  <c r="AI327" i="13"/>
  <c r="AJ327" i="13" s="1"/>
  <c r="AY255" i="13"/>
  <c r="AZ255" i="13" s="1"/>
  <c r="AY229" i="13"/>
  <c r="AZ229" i="13" s="1"/>
  <c r="AI311" i="13"/>
  <c r="AJ311" i="13" s="1"/>
  <c r="AI48" i="13"/>
  <c r="AJ48" i="13" s="1"/>
  <c r="AY305" i="13"/>
  <c r="AZ305" i="13" s="1"/>
  <c r="AY348" i="13"/>
  <c r="AZ348" i="13" s="1"/>
  <c r="AI324" i="13"/>
  <c r="AJ324" i="13" s="1"/>
  <c r="AI259" i="13"/>
  <c r="AJ259" i="13" s="1"/>
  <c r="AI226" i="13"/>
  <c r="AJ226" i="13" s="1"/>
  <c r="AI137" i="13"/>
  <c r="AJ137" i="13" s="1"/>
  <c r="AI199" i="13"/>
  <c r="AJ199" i="13" s="1"/>
  <c r="AI124" i="13"/>
  <c r="AJ124" i="13" s="1"/>
  <c r="AY193" i="13"/>
  <c r="AZ193" i="13" s="1"/>
  <c r="AY332" i="13"/>
  <c r="AZ332" i="13" s="1"/>
  <c r="AI189" i="13"/>
  <c r="AJ189" i="13" s="1"/>
  <c r="AI148" i="13"/>
  <c r="AJ148" i="13" s="1"/>
  <c r="AI99" i="13"/>
  <c r="AJ99" i="13" s="1"/>
  <c r="AI337" i="13"/>
  <c r="AJ337" i="13" s="1"/>
  <c r="AI168" i="13"/>
  <c r="AJ168" i="13" s="1"/>
  <c r="AI230" i="13"/>
  <c r="AJ230" i="13" s="1"/>
  <c r="AY295" i="13"/>
  <c r="AZ295" i="13" s="1"/>
  <c r="AY158" i="13"/>
  <c r="AZ158" i="13" s="1"/>
  <c r="AY258" i="13"/>
  <c r="AZ258" i="13" s="1"/>
  <c r="AY184" i="13"/>
  <c r="AZ184" i="13" s="1"/>
  <c r="AY220" i="13"/>
  <c r="AZ220" i="13" s="1"/>
  <c r="AY242" i="13"/>
  <c r="AZ242" i="13" s="1"/>
  <c r="AY168" i="13"/>
  <c r="AZ168" i="13" s="1"/>
  <c r="AY204" i="13"/>
  <c r="AZ204" i="13" s="1"/>
  <c r="AY343" i="13"/>
  <c r="AZ343" i="13" s="1"/>
  <c r="AY321" i="13"/>
  <c r="AZ321" i="13" s="1"/>
  <c r="AY350" i="13"/>
  <c r="AZ350" i="13" s="1"/>
  <c r="AY331" i="13"/>
  <c r="AZ331" i="13" s="1"/>
  <c r="AY91" i="13"/>
  <c r="AZ91" i="13" s="1"/>
  <c r="AI71" i="13"/>
  <c r="AJ71" i="13" s="1"/>
  <c r="AY167" i="13"/>
  <c r="AZ167" i="13" s="1"/>
  <c r="AY129" i="13"/>
  <c r="AZ129" i="13" s="1"/>
  <c r="AY110" i="13"/>
  <c r="AZ110" i="13" s="1"/>
  <c r="AY283" i="13"/>
  <c r="AZ283" i="13" s="1"/>
  <c r="AI245" i="13"/>
  <c r="AJ245" i="13" s="1"/>
  <c r="AI196" i="13"/>
  <c r="AJ196" i="13" s="1"/>
  <c r="AI315" i="13"/>
  <c r="AJ315" i="13" s="1"/>
  <c r="AI131" i="13"/>
  <c r="AJ131" i="13" s="1"/>
  <c r="AI274" i="13"/>
  <c r="AJ274" i="13" s="1"/>
  <c r="AI87" i="13"/>
  <c r="AJ87" i="13" s="1"/>
  <c r="AI201" i="13"/>
  <c r="AJ201" i="13" s="1"/>
  <c r="AI232" i="13"/>
  <c r="AJ232" i="13" s="1"/>
  <c r="AI263" i="13"/>
  <c r="AJ263" i="13" s="1"/>
  <c r="AI294" i="13"/>
  <c r="AJ294" i="13" s="1"/>
  <c r="AI112" i="13"/>
  <c r="AJ112" i="13" s="1"/>
  <c r="AY271" i="13"/>
  <c r="AZ271" i="13" s="1"/>
  <c r="AY322" i="13"/>
  <c r="AZ322" i="13" s="1"/>
  <c r="AY66" i="13"/>
  <c r="AZ66" i="13" s="1"/>
  <c r="AY113" i="13"/>
  <c r="AZ113" i="13" s="1"/>
  <c r="AY120" i="13"/>
  <c r="AZ120" i="13" s="1"/>
  <c r="AY94" i="13"/>
  <c r="AZ94" i="13" s="1"/>
  <c r="AY284" i="13"/>
  <c r="AZ284" i="13" s="1"/>
  <c r="AY267" i="13"/>
  <c r="AZ267" i="13" s="1"/>
  <c r="AI348" i="13"/>
  <c r="AJ348" i="13" s="1"/>
  <c r="AI229" i="13"/>
  <c r="AJ229" i="13" s="1"/>
  <c r="AI340" i="13"/>
  <c r="AJ340" i="13" s="1"/>
  <c r="AI156" i="13"/>
  <c r="AJ156" i="13" s="1"/>
  <c r="AI299" i="13"/>
  <c r="AJ299" i="13" s="1"/>
  <c r="AI121" i="13"/>
  <c r="AJ121" i="13" s="1"/>
  <c r="AI234" i="13"/>
  <c r="AJ234" i="13" s="1"/>
  <c r="AI66" i="13"/>
  <c r="AJ66" i="13" s="1"/>
  <c r="AI185" i="13"/>
  <c r="AJ185" i="13" s="1"/>
  <c r="AI216" i="13"/>
  <c r="AJ216" i="13" s="1"/>
  <c r="AI247" i="13"/>
  <c r="AJ247" i="13" s="1"/>
  <c r="AI278" i="13"/>
  <c r="AJ278" i="13" s="1"/>
  <c r="AI96" i="13"/>
  <c r="AJ96" i="13" s="1"/>
  <c r="AY143" i="13"/>
  <c r="AZ143" i="13" s="1"/>
  <c r="AY306" i="13"/>
  <c r="AZ306" i="13" s="1"/>
  <c r="AY50" i="13"/>
  <c r="AZ50" i="13" s="1"/>
  <c r="AY65" i="13"/>
  <c r="AZ65" i="13" s="1"/>
  <c r="AY104" i="13"/>
  <c r="AZ104" i="13" s="1"/>
  <c r="AY293" i="13"/>
  <c r="AZ293" i="13" s="1"/>
  <c r="AY268" i="13"/>
  <c r="AZ268" i="13" s="1"/>
  <c r="AY155" i="13"/>
  <c r="AZ155" i="13" s="1"/>
  <c r="AI317" i="13"/>
  <c r="AJ317" i="13" s="1"/>
  <c r="AI276" i="13"/>
  <c r="AJ276" i="13" s="1"/>
  <c r="AI235" i="13"/>
  <c r="AJ235" i="13" s="1"/>
  <c r="AI170" i="13"/>
  <c r="AJ170" i="13" s="1"/>
  <c r="AI95" i="13"/>
  <c r="AJ95" i="13" s="1"/>
  <c r="AI166" i="13"/>
  <c r="AJ166" i="13" s="1"/>
  <c r="AI76" i="13"/>
  <c r="AJ76" i="13" s="1"/>
  <c r="AY183" i="13"/>
  <c r="AZ183" i="13" s="1"/>
  <c r="AY257" i="13"/>
  <c r="AZ257" i="13" s="1"/>
  <c r="AY296" i="13"/>
  <c r="AZ296" i="13" s="1"/>
  <c r="AY238" i="13"/>
  <c r="AZ238" i="13" s="1"/>
  <c r="AY213" i="13"/>
  <c r="AZ213" i="13" s="1"/>
  <c r="AY76" i="13"/>
  <c r="AZ76" i="13" s="1"/>
  <c r="AI165" i="13"/>
  <c r="AJ165" i="13" s="1"/>
  <c r="AI79" i="13"/>
  <c r="AJ79" i="13" s="1"/>
  <c r="AI354" i="13"/>
  <c r="AJ354" i="13" s="1"/>
  <c r="AI313" i="13"/>
  <c r="AJ313" i="13" s="1"/>
  <c r="AI54" i="13"/>
  <c r="AJ54" i="13" s="1"/>
  <c r="AI135" i="13"/>
  <c r="AJ135" i="13" s="1"/>
  <c r="AY194" i="13"/>
  <c r="AZ194" i="13" s="1"/>
  <c r="AI309" i="13"/>
  <c r="AJ309" i="13" s="1"/>
  <c r="AI123" i="13"/>
  <c r="AJ123" i="13" s="1"/>
  <c r="AI260" i="13"/>
  <c r="AJ260" i="13" s="1"/>
  <c r="AI69" i="13"/>
  <c r="AJ69" i="13" s="1"/>
  <c r="AI195" i="13"/>
  <c r="AJ195" i="13" s="1"/>
  <c r="AI338" i="13"/>
  <c r="AJ338" i="13" s="1"/>
  <c r="AI162" i="13"/>
  <c r="AJ162" i="13" s="1"/>
  <c r="AI273" i="13"/>
  <c r="AJ273" i="13" s="1"/>
  <c r="AI344" i="13"/>
  <c r="AJ344" i="13" s="1"/>
  <c r="AI74" i="13"/>
  <c r="AJ74" i="13" s="1"/>
  <c r="AI115" i="13"/>
  <c r="AJ115" i="13" s="1"/>
  <c r="AI150" i="13"/>
  <c r="AJ150" i="13" s="1"/>
  <c r="AI60" i="13"/>
  <c r="AJ60" i="13" s="1"/>
  <c r="AY55" i="13"/>
  <c r="AZ55" i="13" s="1"/>
  <c r="AY178" i="13"/>
  <c r="AZ178" i="13" s="1"/>
  <c r="AY241" i="13"/>
  <c r="AZ241" i="13" s="1"/>
  <c r="AY248" i="13"/>
  <c r="AZ248" i="13" s="1"/>
  <c r="AY222" i="13"/>
  <c r="AZ222" i="13" s="1"/>
  <c r="AY149" i="13"/>
  <c r="AZ149" i="13" s="1"/>
  <c r="AY347" i="13"/>
  <c r="AZ347" i="13" s="1"/>
  <c r="AY174" i="13"/>
  <c r="AZ174" i="13" s="1"/>
  <c r="AY165" i="13"/>
  <c r="AZ165" i="13" s="1"/>
  <c r="AY9" i="13"/>
  <c r="AZ9" i="13" s="1"/>
  <c r="AI10" i="13"/>
  <c r="AJ10" i="13" s="1"/>
  <c r="AY99" i="13"/>
  <c r="AZ99" i="13" s="1"/>
  <c r="AY163" i="13"/>
  <c r="AZ163" i="13" s="1"/>
  <c r="AY227" i="13"/>
  <c r="AZ227" i="13" s="1"/>
  <c r="AY291" i="13"/>
  <c r="AZ291" i="13" s="1"/>
  <c r="AY41" i="13"/>
  <c r="AZ41" i="13" s="1"/>
  <c r="AY100" i="13"/>
  <c r="AY164" i="13"/>
  <c r="AZ164" i="13" s="1"/>
  <c r="AY228" i="13"/>
  <c r="AZ228" i="13" s="1"/>
  <c r="AY292" i="13"/>
  <c r="AZ292" i="13" s="1"/>
  <c r="AY45" i="13"/>
  <c r="AZ45" i="13" s="1"/>
  <c r="AY109" i="13"/>
  <c r="AZ109" i="13" s="1"/>
  <c r="AY173" i="13"/>
  <c r="AZ173" i="13" s="1"/>
  <c r="AY237" i="13"/>
  <c r="AZ237" i="13" s="1"/>
  <c r="AY301" i="13"/>
  <c r="AY54" i="13"/>
  <c r="AZ54" i="13" s="1"/>
  <c r="AY118" i="13"/>
  <c r="AZ118" i="13" s="1"/>
  <c r="AY182" i="13"/>
  <c r="AY246" i="13"/>
  <c r="AZ246" i="13" s="1"/>
  <c r="AY310" i="13"/>
  <c r="AZ310" i="13" s="1"/>
  <c r="AY64" i="13"/>
  <c r="AZ64" i="13" s="1"/>
  <c r="AY128" i="13"/>
  <c r="AZ128" i="13" s="1"/>
  <c r="AY192" i="13"/>
  <c r="AY256" i="13"/>
  <c r="AZ256" i="13" s="1"/>
  <c r="AY320" i="13"/>
  <c r="AZ320" i="13" s="1"/>
  <c r="AY73" i="13"/>
  <c r="AY137" i="13"/>
  <c r="AZ137" i="13" s="1"/>
  <c r="AY201" i="13"/>
  <c r="AZ201" i="13" s="1"/>
  <c r="AY265" i="13"/>
  <c r="AZ265" i="13" s="1"/>
  <c r="AY329" i="13"/>
  <c r="AZ329" i="13" s="1"/>
  <c r="AY74" i="13"/>
  <c r="AY138" i="13"/>
  <c r="AZ138" i="13" s="1"/>
  <c r="AY202" i="13"/>
  <c r="AZ202" i="13" s="1"/>
  <c r="AY266" i="13"/>
  <c r="AY330" i="13"/>
  <c r="AZ330" i="13" s="1"/>
  <c r="AY47" i="13"/>
  <c r="AZ47" i="13" s="1"/>
  <c r="AY247" i="13"/>
  <c r="AZ247" i="13" s="1"/>
  <c r="AY135" i="13"/>
  <c r="AZ135" i="13" s="1"/>
  <c r="AY335" i="13"/>
  <c r="AY223" i="13"/>
  <c r="AZ223" i="13" s="1"/>
  <c r="AI84" i="13"/>
  <c r="AJ84" i="13" s="1"/>
  <c r="AI56" i="13"/>
  <c r="AI120" i="13"/>
  <c r="AJ120" i="13" s="1"/>
  <c r="AI103" i="13"/>
  <c r="AJ103" i="13" s="1"/>
  <c r="AI174" i="13"/>
  <c r="AJ174" i="13" s="1"/>
  <c r="AI238" i="13"/>
  <c r="AJ238" i="13" s="1"/>
  <c r="AI302" i="13"/>
  <c r="AI62" i="13"/>
  <c r="AJ62" i="13" s="1"/>
  <c r="AI143" i="13"/>
  <c r="AJ143" i="13" s="1"/>
  <c r="AI207" i="13"/>
  <c r="AI271" i="13"/>
  <c r="AJ271" i="13" s="1"/>
  <c r="AI335" i="13"/>
  <c r="AJ335" i="13" s="1"/>
  <c r="AI106" i="13"/>
  <c r="AJ106" i="13" s="1"/>
  <c r="AI176" i="13"/>
  <c r="AJ176" i="13" s="1"/>
  <c r="AI240" i="13"/>
  <c r="AI304" i="13"/>
  <c r="AJ304" i="13" s="1"/>
  <c r="AI65" i="13"/>
  <c r="AJ65" i="13" s="1"/>
  <c r="AI145" i="13"/>
  <c r="AI209" i="13"/>
  <c r="AJ209" i="13" s="1"/>
  <c r="AY6" i="13"/>
  <c r="AZ6" i="13" s="1"/>
  <c r="AY43" i="13"/>
  <c r="AZ43" i="13" s="1"/>
  <c r="AY107" i="13"/>
  <c r="AZ107" i="13" s="1"/>
  <c r="AY171" i="13"/>
  <c r="AY235" i="13"/>
  <c r="AZ235" i="13" s="1"/>
  <c r="AY299" i="13"/>
  <c r="AZ299" i="13" s="1"/>
  <c r="AY44" i="13"/>
  <c r="AY108" i="13"/>
  <c r="AZ108" i="13" s="1"/>
  <c r="AY172" i="13"/>
  <c r="AZ172" i="13" s="1"/>
  <c r="AY236" i="13"/>
  <c r="AZ236" i="13" s="1"/>
  <c r="AY300" i="13"/>
  <c r="AZ300" i="13" s="1"/>
  <c r="AY53" i="13"/>
  <c r="AY117" i="13"/>
  <c r="AZ117" i="13" s="1"/>
  <c r="AY181" i="13"/>
  <c r="AZ181" i="13" s="1"/>
  <c r="AY245" i="13"/>
  <c r="AY309" i="13"/>
  <c r="AZ309" i="13" s="1"/>
  <c r="AY62" i="13"/>
  <c r="AZ62" i="13" s="1"/>
  <c r="AY126" i="13"/>
  <c r="AZ126" i="13" s="1"/>
  <c r="AY190" i="13"/>
  <c r="AZ190" i="13" s="1"/>
  <c r="AY254" i="13"/>
  <c r="AY318" i="13"/>
  <c r="AZ318" i="13" s="1"/>
  <c r="AY72" i="13"/>
  <c r="AZ72" i="13" s="1"/>
  <c r="AY136" i="13"/>
  <c r="AY200" i="13"/>
  <c r="AZ200" i="13" s="1"/>
  <c r="AY264" i="13"/>
  <c r="AZ264" i="13" s="1"/>
  <c r="AY328" i="13"/>
  <c r="AZ328" i="13" s="1"/>
  <c r="AY81" i="13"/>
  <c r="AZ81" i="13" s="1"/>
  <c r="AY145" i="13"/>
  <c r="AY209" i="13"/>
  <c r="AZ209" i="13" s="1"/>
  <c r="AY273" i="13"/>
  <c r="AZ273" i="13" s="1"/>
  <c r="AY337" i="13"/>
  <c r="AY82" i="13"/>
  <c r="AZ82" i="13" s="1"/>
  <c r="AY146" i="13"/>
  <c r="AZ146" i="13" s="1"/>
  <c r="AY210" i="13"/>
  <c r="AZ210" i="13" s="1"/>
  <c r="AY274" i="13"/>
  <c r="AZ274" i="13" s="1"/>
  <c r="AY338" i="13"/>
  <c r="AY111" i="13"/>
  <c r="AZ111" i="13" s="1"/>
  <c r="AY311" i="13"/>
  <c r="AZ311" i="13" s="1"/>
  <c r="AY199" i="13"/>
  <c r="AY87" i="13"/>
  <c r="AZ87" i="13" s="1"/>
  <c r="AY287" i="13"/>
  <c r="AZ287" i="13" s="1"/>
  <c r="AI92" i="13"/>
  <c r="AJ92" i="13" s="1"/>
  <c r="AI64" i="13"/>
  <c r="AJ64" i="13" s="1"/>
  <c r="AI128" i="13"/>
  <c r="AI114" i="13"/>
  <c r="AJ114" i="13" s="1"/>
  <c r="AI182" i="13"/>
  <c r="AJ182" i="13" s="1"/>
  <c r="AI246" i="13"/>
  <c r="AI310" i="13"/>
  <c r="AJ310" i="13" s="1"/>
  <c r="AI73" i="13"/>
  <c r="AJ73" i="13" s="1"/>
  <c r="AI151" i="13"/>
  <c r="AJ151" i="13" s="1"/>
  <c r="AI215" i="13"/>
  <c r="AJ215" i="13" s="1"/>
  <c r="AI279" i="13"/>
  <c r="AI343" i="13"/>
  <c r="AJ343" i="13" s="1"/>
  <c r="AI117" i="13"/>
  <c r="AJ117" i="13" s="1"/>
  <c r="AI184" i="13"/>
  <c r="AI248" i="13"/>
  <c r="AJ248" i="13" s="1"/>
  <c r="AI312" i="13"/>
  <c r="AJ312" i="13" s="1"/>
  <c r="AI75" i="13"/>
  <c r="AJ75" i="13" s="1"/>
  <c r="AI153" i="13"/>
  <c r="AJ153" i="13" s="1"/>
  <c r="AI217" i="13"/>
  <c r="AI281" i="13"/>
  <c r="AJ281" i="13" s="1"/>
  <c r="AI345" i="13"/>
  <c r="AJ345" i="13" s="1"/>
  <c r="AI109" i="13"/>
  <c r="AI178" i="13"/>
  <c r="AJ178" i="13" s="1"/>
  <c r="AI242" i="13"/>
  <c r="AJ242" i="13" s="1"/>
  <c r="AI306" i="13"/>
  <c r="AJ306" i="13" s="1"/>
  <c r="AI57" i="13"/>
  <c r="AJ57" i="13" s="1"/>
  <c r="AI139" i="13"/>
  <c r="AI203" i="13"/>
  <c r="AJ203" i="13" s="1"/>
  <c r="AI267" i="13"/>
  <c r="AJ267" i="13" s="1"/>
  <c r="AI331" i="13"/>
  <c r="AI90" i="13"/>
  <c r="AJ90" i="13" s="1"/>
  <c r="AI164" i="13"/>
  <c r="AJ164" i="13" s="1"/>
  <c r="AI228" i="13"/>
  <c r="AJ228" i="13" s="1"/>
  <c r="AI292" i="13"/>
  <c r="AJ292" i="13" s="1"/>
  <c r="AI49" i="13"/>
  <c r="AI133" i="13"/>
  <c r="AJ133" i="13" s="1"/>
  <c r="AI197" i="13"/>
  <c r="AJ197" i="13" s="1"/>
  <c r="AI261" i="13"/>
  <c r="AI325" i="13"/>
  <c r="AJ325" i="13" s="1"/>
  <c r="AY7" i="13"/>
  <c r="AZ7" i="13" s="1"/>
  <c r="AY51" i="13"/>
  <c r="AZ51" i="13" s="1"/>
  <c r="AY115" i="13"/>
  <c r="AZ115" i="13" s="1"/>
  <c r="AY179" i="13"/>
  <c r="AY243" i="13"/>
  <c r="AZ243" i="13" s="1"/>
  <c r="AY307" i="13"/>
  <c r="AZ307" i="13" s="1"/>
  <c r="AY52" i="13"/>
  <c r="AY116" i="13"/>
  <c r="AZ116" i="13" s="1"/>
  <c r="AY180" i="13"/>
  <c r="AZ180" i="13" s="1"/>
  <c r="AY244" i="13"/>
  <c r="AZ244" i="13" s="1"/>
  <c r="AY308" i="13"/>
  <c r="AZ308" i="13" s="1"/>
  <c r="AY61" i="13"/>
  <c r="AY125" i="13"/>
  <c r="AZ125" i="13" s="1"/>
  <c r="AY189" i="13"/>
  <c r="AZ189" i="13" s="1"/>
  <c r="AY253" i="13"/>
  <c r="AY317" i="13"/>
  <c r="AZ317" i="13" s="1"/>
  <c r="AY70" i="13"/>
  <c r="AZ70" i="13" s="1"/>
  <c r="AY134" i="13"/>
  <c r="AZ134" i="13" s="1"/>
  <c r="AY198" i="13"/>
  <c r="AZ198" i="13" s="1"/>
  <c r="AY262" i="13"/>
  <c r="AY326" i="13"/>
  <c r="AZ326" i="13" s="1"/>
  <c r="AY80" i="13"/>
  <c r="AZ80" i="13" s="1"/>
  <c r="AY144" i="13"/>
  <c r="AY208" i="13"/>
  <c r="AZ208" i="13" s="1"/>
  <c r="AY272" i="13"/>
  <c r="AZ272" i="13" s="1"/>
  <c r="AY336" i="13"/>
  <c r="AZ336" i="13" s="1"/>
  <c r="AY89" i="13"/>
  <c r="AZ89" i="13" s="1"/>
  <c r="AY153" i="13"/>
  <c r="AY217" i="13"/>
  <c r="AZ217" i="13" s="1"/>
  <c r="AY281" i="13"/>
  <c r="AZ281" i="13" s="1"/>
  <c r="AY345" i="13"/>
  <c r="AY90" i="13"/>
  <c r="AZ90" i="13" s="1"/>
  <c r="AY154" i="13"/>
  <c r="AZ154" i="13" s="1"/>
  <c r="AY218" i="13"/>
  <c r="AZ218" i="13" s="1"/>
  <c r="AY282" i="13"/>
  <c r="AZ282" i="13" s="1"/>
  <c r="AY346" i="13"/>
  <c r="AY175" i="13"/>
  <c r="AZ175" i="13" s="1"/>
  <c r="AY63" i="13"/>
  <c r="AZ63" i="13" s="1"/>
  <c r="AY263" i="13"/>
  <c r="AY151" i="13"/>
  <c r="AZ151" i="13" s="1"/>
  <c r="AY351" i="13"/>
  <c r="AZ351" i="13" s="1"/>
  <c r="AI100" i="13"/>
  <c r="AJ100" i="13" s="1"/>
  <c r="AI72" i="13"/>
  <c r="AJ72" i="13" s="1"/>
  <c r="AI43" i="13"/>
  <c r="AI125" i="13"/>
  <c r="AJ125" i="13" s="1"/>
  <c r="AI190" i="13"/>
  <c r="AJ190" i="13" s="1"/>
  <c r="AI254" i="13"/>
  <c r="AI318" i="13"/>
  <c r="AJ318" i="13" s="1"/>
  <c r="AI83" i="13"/>
  <c r="AJ83" i="13" s="1"/>
  <c r="AI159" i="13"/>
  <c r="AJ159" i="13" s="1"/>
  <c r="AI223" i="13"/>
  <c r="AJ223" i="13" s="1"/>
  <c r="AI287" i="13"/>
  <c r="AI351" i="13"/>
  <c r="AJ351" i="13" s="1"/>
  <c r="AI127" i="13"/>
  <c r="AJ127" i="13" s="1"/>
  <c r="AI192" i="13"/>
  <c r="AI256" i="13"/>
  <c r="AJ256" i="13" s="1"/>
  <c r="AI320" i="13"/>
  <c r="AJ320" i="13" s="1"/>
  <c r="AI86" i="13"/>
  <c r="AJ86" i="13" s="1"/>
  <c r="AI161" i="13"/>
  <c r="AJ161" i="13" s="1"/>
  <c r="AI225" i="13"/>
  <c r="AI289" i="13"/>
  <c r="AJ289" i="13" s="1"/>
  <c r="AI353" i="13"/>
  <c r="AJ353" i="13" s="1"/>
  <c r="AI119" i="13"/>
  <c r="AI186" i="13"/>
  <c r="AJ186" i="13" s="1"/>
  <c r="AI250" i="13"/>
  <c r="AJ250" i="13" s="1"/>
  <c r="AI314" i="13"/>
  <c r="AJ314" i="13" s="1"/>
  <c r="AI67" i="13"/>
  <c r="AJ67" i="13" s="1"/>
  <c r="AI147" i="13"/>
  <c r="AI211" i="13"/>
  <c r="AJ211" i="13" s="1"/>
  <c r="AI275" i="13"/>
  <c r="AJ275" i="13" s="1"/>
  <c r="AI339" i="13"/>
  <c r="AI101" i="13"/>
  <c r="AJ101" i="13" s="1"/>
  <c r="AI172" i="13"/>
  <c r="AJ172" i="13" s="1"/>
  <c r="AI236" i="13"/>
  <c r="AJ236" i="13" s="1"/>
  <c r="AI300" i="13"/>
  <c r="AJ300" i="13" s="1"/>
  <c r="AI59" i="13"/>
  <c r="AI141" i="13"/>
  <c r="AJ141" i="13" s="1"/>
  <c r="AI205" i="13"/>
  <c r="AJ205" i="13" s="1"/>
  <c r="AI269" i="13"/>
  <c r="AI333" i="13"/>
  <c r="AJ333" i="13" s="1"/>
  <c r="AY10" i="13"/>
  <c r="AZ10" i="13" s="1"/>
  <c r="AY59" i="13"/>
  <c r="AZ59" i="13" s="1"/>
  <c r="AY123" i="13"/>
  <c r="AZ123" i="13" s="1"/>
  <c r="AY187" i="13"/>
  <c r="AZ187" i="13" s="1"/>
  <c r="AY251" i="13"/>
  <c r="AZ251" i="13" s="1"/>
  <c r="AY315" i="13"/>
  <c r="AZ315" i="13" s="1"/>
  <c r="AY60" i="13"/>
  <c r="AY124" i="13"/>
  <c r="AZ124" i="13" s="1"/>
  <c r="AY188" i="13"/>
  <c r="AZ188" i="13" s="1"/>
  <c r="AY252" i="13"/>
  <c r="AZ252" i="13" s="1"/>
  <c r="AY316" i="13"/>
  <c r="AZ316" i="13" s="1"/>
  <c r="AY69" i="13"/>
  <c r="AZ69" i="13" s="1"/>
  <c r="AY133" i="13"/>
  <c r="AZ133" i="13" s="1"/>
  <c r="AY197" i="13"/>
  <c r="AZ197" i="13" s="1"/>
  <c r="AY261" i="13"/>
  <c r="AY325" i="13"/>
  <c r="AZ325" i="13" s="1"/>
  <c r="AY78" i="13"/>
  <c r="AZ78" i="13" s="1"/>
  <c r="AY142" i="13"/>
  <c r="AZ142" i="13" s="1"/>
  <c r="AY206" i="13"/>
  <c r="AZ206" i="13" s="1"/>
  <c r="AY270" i="13"/>
  <c r="AZ270" i="13" s="1"/>
  <c r="AY334" i="13"/>
  <c r="AZ334" i="13" s="1"/>
  <c r="AY88" i="13"/>
  <c r="AZ88" i="13" s="1"/>
  <c r="AY152" i="13"/>
  <c r="AY216" i="13"/>
  <c r="AZ216" i="13" s="1"/>
  <c r="AY280" i="13"/>
  <c r="AZ280" i="13" s="1"/>
  <c r="AY344" i="13"/>
  <c r="AZ344" i="13" s="1"/>
  <c r="AY97" i="13"/>
  <c r="AZ97" i="13" s="1"/>
  <c r="AY161" i="13"/>
  <c r="AZ161" i="13" s="1"/>
  <c r="AY225" i="13"/>
  <c r="AZ225" i="13" s="1"/>
  <c r="AY289" i="13"/>
  <c r="AZ289" i="13" s="1"/>
  <c r="AY353" i="13"/>
  <c r="AY98" i="13"/>
  <c r="AZ98" i="13" s="1"/>
  <c r="AY162" i="13"/>
  <c r="AZ162" i="13" s="1"/>
  <c r="AY226" i="13"/>
  <c r="AZ226" i="13" s="1"/>
  <c r="AY290" i="13"/>
  <c r="AZ290" i="13" s="1"/>
  <c r="AY354" i="13"/>
  <c r="AZ354" i="13" s="1"/>
  <c r="AY239" i="13"/>
  <c r="AZ239" i="13" s="1"/>
  <c r="AY127" i="13"/>
  <c r="AZ127" i="13" s="1"/>
  <c r="AY327" i="13"/>
  <c r="AY215" i="13"/>
  <c r="AZ215" i="13" s="1"/>
  <c r="AI44" i="13"/>
  <c r="AJ44" i="13" s="1"/>
  <c r="AI108" i="13"/>
  <c r="AJ108" i="13" s="1"/>
  <c r="AI80" i="13"/>
  <c r="AJ80" i="13" s="1"/>
  <c r="AI50" i="13"/>
  <c r="AJ50" i="13" s="1"/>
  <c r="AI134" i="13"/>
  <c r="AJ134" i="13" s="1"/>
  <c r="AI198" i="13"/>
  <c r="AJ198" i="13" s="1"/>
  <c r="AI262" i="13"/>
  <c r="AI326" i="13"/>
  <c r="AJ326" i="13" s="1"/>
  <c r="AI94" i="13"/>
  <c r="AJ94" i="13" s="1"/>
  <c r="AI167" i="13"/>
  <c r="AJ167" i="13" s="1"/>
  <c r="AI231" i="13"/>
  <c r="AJ231" i="13" s="1"/>
  <c r="AI295" i="13"/>
  <c r="AJ295" i="13" s="1"/>
  <c r="AI53" i="13"/>
  <c r="AJ53" i="13" s="1"/>
  <c r="AI136" i="13"/>
  <c r="AJ136" i="13" s="1"/>
  <c r="AI200" i="13"/>
  <c r="AI264" i="13"/>
  <c r="AJ264" i="13" s="1"/>
  <c r="AI328" i="13"/>
  <c r="AJ328" i="13" s="1"/>
  <c r="AI97" i="13"/>
  <c r="AJ97" i="13" s="1"/>
  <c r="AI169" i="13"/>
  <c r="AJ169" i="13" s="1"/>
  <c r="AI233" i="13"/>
  <c r="AI297" i="13"/>
  <c r="AJ297" i="13" s="1"/>
  <c r="AI42" i="13"/>
  <c r="AJ42" i="13" s="1"/>
  <c r="AI130" i="13"/>
  <c r="AI194" i="13"/>
  <c r="AJ194" i="13" s="1"/>
  <c r="AI258" i="13"/>
  <c r="AJ258" i="13" s="1"/>
  <c r="AI322" i="13"/>
  <c r="AJ322" i="13" s="1"/>
  <c r="AI78" i="13"/>
  <c r="AJ78" i="13" s="1"/>
  <c r="AI155" i="13"/>
  <c r="AI219" i="13"/>
  <c r="AJ219" i="13" s="1"/>
  <c r="AI283" i="13"/>
  <c r="AJ283" i="13" s="1"/>
  <c r="AI347" i="13"/>
  <c r="AI111" i="13"/>
  <c r="AJ111" i="13" s="1"/>
  <c r="AI180" i="13"/>
  <c r="AJ180" i="13" s="1"/>
  <c r="AI244" i="13"/>
  <c r="AJ244" i="13" s="1"/>
  <c r="AI308" i="13"/>
  <c r="AJ308" i="13" s="1"/>
  <c r="AI70" i="13"/>
  <c r="AI149" i="13"/>
  <c r="AJ149" i="13" s="1"/>
  <c r="AI213" i="13"/>
  <c r="AJ213" i="13" s="1"/>
  <c r="AI277" i="13"/>
  <c r="AI341" i="13"/>
  <c r="AJ341" i="13" s="1"/>
  <c r="AY11" i="13"/>
  <c r="AZ11" i="13" s="1"/>
  <c r="AY67" i="13"/>
  <c r="AZ67" i="13" s="1"/>
  <c r="AY131" i="13"/>
  <c r="AZ131" i="13" s="1"/>
  <c r="AY195" i="13"/>
  <c r="AZ195" i="13" s="1"/>
  <c r="AY259" i="13"/>
  <c r="AZ259" i="13" s="1"/>
  <c r="AY323" i="13"/>
  <c r="AZ323" i="13" s="1"/>
  <c r="AY68" i="13"/>
  <c r="AY132" i="13"/>
  <c r="AZ132" i="13" s="1"/>
  <c r="AY196" i="13"/>
  <c r="AZ196" i="13" s="1"/>
  <c r="AY260" i="13"/>
  <c r="AZ260" i="13" s="1"/>
  <c r="AY324" i="13"/>
  <c r="AZ324" i="13" s="1"/>
  <c r="AY77" i="13"/>
  <c r="AZ77" i="13" s="1"/>
  <c r="AY141" i="13"/>
  <c r="AZ141" i="13" s="1"/>
  <c r="AY205" i="13"/>
  <c r="AZ205" i="13" s="1"/>
  <c r="AY269" i="13"/>
  <c r="AY333" i="13"/>
  <c r="AZ333" i="13" s="1"/>
  <c r="AY86" i="13"/>
  <c r="AZ86" i="13" s="1"/>
  <c r="AY150" i="13"/>
  <c r="AZ150" i="13" s="1"/>
  <c r="AY214" i="13"/>
  <c r="AZ214" i="13" s="1"/>
  <c r="AY278" i="13"/>
  <c r="AZ278" i="13" s="1"/>
  <c r="AY342" i="13"/>
  <c r="AZ342" i="13" s="1"/>
  <c r="AY96" i="13"/>
  <c r="AZ96" i="13" s="1"/>
  <c r="AY160" i="13"/>
  <c r="AY224" i="13"/>
  <c r="AZ224" i="13" s="1"/>
  <c r="AY288" i="13"/>
  <c r="AZ288" i="13" s="1"/>
  <c r="AY352" i="13"/>
  <c r="AZ352" i="13" s="1"/>
  <c r="AY105" i="13"/>
  <c r="AZ105" i="13" s="1"/>
  <c r="AY169" i="13"/>
  <c r="AZ169" i="13" s="1"/>
  <c r="AY233" i="13"/>
  <c r="AZ233" i="13" s="1"/>
  <c r="AY297" i="13"/>
  <c r="AZ297" i="13" s="1"/>
  <c r="AY42" i="13"/>
  <c r="AY106" i="13"/>
  <c r="AZ106" i="13" s="1"/>
  <c r="AY170" i="13"/>
  <c r="AZ170" i="13" s="1"/>
  <c r="AY234" i="13"/>
  <c r="AZ234" i="13" s="1"/>
  <c r="AY298" i="13"/>
  <c r="AZ298" i="13" s="1"/>
  <c r="AY103" i="13"/>
  <c r="AZ103" i="13" s="1"/>
  <c r="AY303" i="13"/>
  <c r="AZ303" i="13" s="1"/>
  <c r="AY191" i="13"/>
  <c r="AZ191" i="13" s="1"/>
  <c r="AY79" i="13"/>
  <c r="AY279" i="13"/>
  <c r="AZ279" i="13" s="1"/>
  <c r="AI52" i="13"/>
  <c r="AJ52" i="13" s="1"/>
  <c r="AI116" i="13"/>
  <c r="AJ116" i="13" s="1"/>
  <c r="AI88" i="13"/>
  <c r="AJ88" i="13" s="1"/>
  <c r="AI61" i="13"/>
  <c r="AI142" i="13"/>
  <c r="AJ142" i="13" s="1"/>
  <c r="AI206" i="13"/>
  <c r="AJ206" i="13" s="1"/>
  <c r="AI270" i="13"/>
  <c r="AI334" i="13"/>
  <c r="AJ334" i="13" s="1"/>
  <c r="AI105" i="13"/>
  <c r="AJ105" i="13" s="1"/>
  <c r="AI175" i="13"/>
  <c r="AJ175" i="13" s="1"/>
  <c r="AI239" i="13"/>
  <c r="AJ239" i="13" s="1"/>
  <c r="AI303" i="13"/>
  <c r="AI63" i="13"/>
  <c r="AJ63" i="13" s="1"/>
  <c r="AI144" i="13"/>
  <c r="AJ144" i="13" s="1"/>
  <c r="AI208" i="13"/>
  <c r="AI272" i="13"/>
  <c r="AJ272" i="13" s="1"/>
  <c r="AI336" i="13"/>
  <c r="AJ336" i="13" s="1"/>
  <c r="AI107" i="13"/>
  <c r="AJ107" i="13" s="1"/>
  <c r="AI177" i="13"/>
  <c r="AJ177" i="13" s="1"/>
  <c r="AI241" i="13"/>
  <c r="AJ241" i="13" s="1"/>
  <c r="AI305" i="13"/>
  <c r="AJ305" i="13" s="1"/>
  <c r="AI55" i="13"/>
  <c r="AJ55" i="13" s="1"/>
  <c r="AI138" i="13"/>
  <c r="AI202" i="13"/>
  <c r="AJ202" i="13" s="1"/>
  <c r="AI266" i="13"/>
  <c r="AJ266" i="13" s="1"/>
  <c r="AI330" i="13"/>
  <c r="AJ330" i="13" s="1"/>
  <c r="AI89" i="13"/>
  <c r="AJ89" i="13" s="1"/>
  <c r="AI163" i="13"/>
  <c r="AI227" i="13"/>
  <c r="AJ227" i="13" s="1"/>
  <c r="AI291" i="13"/>
  <c r="AJ291" i="13" s="1"/>
  <c r="AI41" i="13"/>
  <c r="AI122" i="13"/>
  <c r="AJ122" i="13" s="1"/>
  <c r="AI188" i="13"/>
  <c r="AJ188" i="13" s="1"/>
  <c r="AI252" i="13"/>
  <c r="AJ252" i="13" s="1"/>
  <c r="AI316" i="13"/>
  <c r="AJ316" i="13" s="1"/>
  <c r="AI81" i="13"/>
  <c r="AI157" i="13"/>
  <c r="AJ157" i="13" s="1"/>
  <c r="AI221" i="13"/>
  <c r="AJ221" i="13" s="1"/>
  <c r="AI285" i="13"/>
  <c r="AI349" i="13"/>
  <c r="AJ349" i="13" s="1"/>
  <c r="AI7" i="13"/>
  <c r="AJ7" i="13" s="1"/>
  <c r="AY75" i="13"/>
  <c r="AZ75" i="13" s="1"/>
  <c r="AY139" i="13"/>
  <c r="AZ139" i="13" s="1"/>
  <c r="AI6" i="13"/>
  <c r="AI8" i="13"/>
  <c r="AJ8" i="13" s="1"/>
  <c r="AY83" i="13"/>
  <c r="AZ83" i="13" s="1"/>
  <c r="AY147" i="13"/>
  <c r="AY211" i="13"/>
  <c r="AZ211" i="13" s="1"/>
  <c r="AY275" i="13"/>
  <c r="AZ275" i="13" s="1"/>
  <c r="AY339" i="13"/>
  <c r="AZ339" i="13" s="1"/>
  <c r="AY84" i="13"/>
  <c r="AZ84" i="13" s="1"/>
  <c r="AY148" i="13"/>
  <c r="AZ148" i="13" s="1"/>
  <c r="AY212" i="13"/>
  <c r="AZ212" i="13" s="1"/>
  <c r="AY276" i="13"/>
  <c r="AZ276" i="13" s="1"/>
  <c r="AY340" i="13"/>
  <c r="AY93" i="13"/>
  <c r="AZ93" i="13" s="1"/>
  <c r="AY157" i="13"/>
  <c r="AZ157" i="13" s="1"/>
  <c r="AY221" i="13"/>
  <c r="AZ221" i="13" s="1"/>
  <c r="AY285" i="13"/>
  <c r="AZ285" i="13" s="1"/>
  <c r="AY349" i="13"/>
  <c r="AY102" i="13"/>
  <c r="AZ102" i="13" s="1"/>
  <c r="AY166" i="13"/>
  <c r="AZ166" i="13" s="1"/>
  <c r="AY230" i="13"/>
  <c r="AY294" i="13"/>
  <c r="AZ294" i="13" s="1"/>
  <c r="AY48" i="13"/>
  <c r="AZ48" i="13" s="1"/>
  <c r="AY112" i="13"/>
  <c r="AZ112" i="13" s="1"/>
  <c r="AY176" i="13"/>
  <c r="AZ176" i="13" s="1"/>
  <c r="AY240" i="13"/>
  <c r="AY304" i="13"/>
  <c r="AZ304" i="13" s="1"/>
  <c r="AY57" i="13"/>
  <c r="AZ57" i="13" s="1"/>
  <c r="AY121" i="13"/>
  <c r="AY185" i="13"/>
  <c r="AZ185" i="13" s="1"/>
  <c r="AY249" i="13"/>
  <c r="AZ249" i="13" s="1"/>
  <c r="AY313" i="13"/>
  <c r="AZ313" i="13" s="1"/>
  <c r="AY58" i="13"/>
  <c r="AZ58" i="13" s="1"/>
  <c r="AY122" i="13"/>
  <c r="AZ122" i="13" s="1"/>
  <c r="AY186" i="13"/>
  <c r="AZ186" i="13" s="1"/>
  <c r="AY250" i="13"/>
  <c r="AZ250" i="13" s="1"/>
  <c r="AY314" i="13"/>
  <c r="AY231" i="13"/>
  <c r="AZ231" i="13" s="1"/>
  <c r="AY119" i="13"/>
  <c r="AZ119" i="13" s="1"/>
  <c r="AY319" i="13"/>
  <c r="AZ319" i="13" s="1"/>
  <c r="AY207" i="13"/>
  <c r="AZ207" i="13" s="1"/>
  <c r="AY95" i="13"/>
  <c r="AI68" i="13"/>
  <c r="AJ68" i="13" s="1"/>
  <c r="AI47" i="13"/>
  <c r="AJ47" i="13" s="1"/>
  <c r="AI104" i="13"/>
  <c r="AI82" i="13"/>
  <c r="AJ82" i="13" s="1"/>
  <c r="AI158" i="13"/>
  <c r="AJ158" i="13" s="1"/>
  <c r="AI222" i="13"/>
  <c r="AJ222" i="13" s="1"/>
  <c r="AI286" i="13"/>
  <c r="AJ286" i="13" s="1"/>
  <c r="AI350" i="13"/>
  <c r="AI126" i="13"/>
  <c r="AJ126" i="13" s="1"/>
  <c r="AI191" i="13"/>
  <c r="AJ191" i="13" s="1"/>
  <c r="AI255" i="13"/>
  <c r="AI319" i="13"/>
  <c r="AJ319" i="13" s="1"/>
  <c r="AI85" i="13"/>
  <c r="AJ85" i="13" s="1"/>
  <c r="AI160" i="13"/>
  <c r="AJ160" i="13" s="1"/>
  <c r="AI224" i="13"/>
  <c r="AJ224" i="13" s="1"/>
  <c r="AI288" i="13"/>
  <c r="AI352" i="13"/>
  <c r="AJ352" i="13" s="1"/>
  <c r="AI129" i="13"/>
  <c r="AJ129" i="13" s="1"/>
  <c r="AI193" i="13"/>
  <c r="AI257" i="13"/>
  <c r="AJ257" i="13" s="1"/>
  <c r="AI321" i="13"/>
  <c r="AJ321" i="13" s="1"/>
  <c r="AI77" i="13"/>
  <c r="AJ77" i="13" s="1"/>
  <c r="AI154" i="13"/>
  <c r="AJ154" i="13" s="1"/>
  <c r="AI218" i="13"/>
  <c r="AI282" i="13"/>
  <c r="AJ282" i="13" s="1"/>
  <c r="AI346" i="13"/>
  <c r="AJ346" i="13" s="1"/>
  <c r="AI110" i="13"/>
  <c r="AI179" i="13"/>
  <c r="AJ179" i="13" s="1"/>
  <c r="AI243" i="13"/>
  <c r="AJ243" i="13" s="1"/>
  <c r="AI307" i="13"/>
  <c r="AJ307" i="13" s="1"/>
  <c r="AI58" i="13"/>
  <c r="AJ58" i="13" s="1"/>
  <c r="AI140" i="13"/>
  <c r="AJ140" i="13" s="1"/>
  <c r="AI204" i="13"/>
  <c r="AJ204" i="13" s="1"/>
  <c r="AI268" i="13"/>
  <c r="AJ268" i="13" s="1"/>
  <c r="AI332" i="13"/>
  <c r="AI102" i="13"/>
  <c r="AJ102" i="13" s="1"/>
  <c r="AI173" i="13"/>
  <c r="AJ173" i="13" s="1"/>
  <c r="AI237" i="13"/>
  <c r="AJ237" i="13" s="1"/>
  <c r="AI301" i="13"/>
  <c r="AJ301" i="13" s="1"/>
  <c r="AY302" i="13"/>
  <c r="AY46" i="13"/>
  <c r="AZ46" i="13" s="1"/>
  <c r="AY101" i="13"/>
  <c r="AZ101" i="13" s="1"/>
  <c r="AY156" i="13"/>
  <c r="AY219" i="13"/>
  <c r="AZ219" i="13" s="1"/>
  <c r="AY177" i="13"/>
  <c r="AZ177" i="13" s="1"/>
  <c r="AY232" i="13"/>
  <c r="AZ232" i="13" s="1"/>
  <c r="AY286" i="13"/>
  <c r="AZ286" i="13" s="1"/>
  <c r="AY341" i="13"/>
  <c r="AY85" i="13"/>
  <c r="AZ85" i="13" s="1"/>
  <c r="AY140" i="13"/>
  <c r="AZ140" i="13" s="1"/>
  <c r="AY203" i="13"/>
  <c r="H4" i="14"/>
  <c r="F4" i="14"/>
  <c r="F3" i="14"/>
  <c r="G9" i="14"/>
  <c r="G8" i="14"/>
  <c r="G10" i="14"/>
  <c r="G11" i="14"/>
  <c r="G5" i="14"/>
  <c r="G6" i="14"/>
  <c r="G4" i="14"/>
  <c r="G12" i="14"/>
  <c r="G3" i="14"/>
  <c r="H10" i="14"/>
  <c r="H8" i="14"/>
  <c r="H11" i="14"/>
  <c r="H12" i="14"/>
  <c r="H7" i="14"/>
  <c r="H6" i="14"/>
  <c r="H9" i="14"/>
  <c r="H3" i="14"/>
  <c r="G7" i="14"/>
  <c r="F12" i="14"/>
  <c r="F10" i="14"/>
  <c r="F11" i="14"/>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BA92" i="13"/>
  <c r="BB92" i="13" s="1"/>
  <c r="AA5" i="15"/>
  <c r="AI5" i="15"/>
  <c r="W5" i="15"/>
  <c r="AQ5" i="15"/>
  <c r="R5" i="15"/>
  <c r="J18" i="26" s="1"/>
  <c r="Q5" i="15"/>
  <c r="AE5" i="15"/>
  <c r="AU5" i="15"/>
  <c r="AY5" i="15"/>
  <c r="AK9" i="13" l="1"/>
  <c r="AL9" i="13" s="1"/>
  <c r="BA49" i="13"/>
  <c r="BB49" i="13" s="1"/>
  <c r="BA331" i="13"/>
  <c r="BB331" i="13" s="1"/>
  <c r="BA130" i="13"/>
  <c r="BB130" i="13" s="1"/>
  <c r="AK46" i="13"/>
  <c r="AL46" i="13" s="1"/>
  <c r="AK132" i="13"/>
  <c r="AL132" i="13" s="1"/>
  <c r="AK91" i="13"/>
  <c r="AL91" i="13" s="1"/>
  <c r="AK210" i="13"/>
  <c r="AL210" i="13" s="1"/>
  <c r="BA296" i="13"/>
  <c r="BB296" i="13" s="1"/>
  <c r="BA80" i="13"/>
  <c r="BB80" i="13" s="1"/>
  <c r="AK141" i="13"/>
  <c r="AL141" i="13" s="1"/>
  <c r="BA255" i="13"/>
  <c r="BB255" i="13" s="1"/>
  <c r="AK196" i="13"/>
  <c r="AL196" i="13" s="1"/>
  <c r="AK294" i="13"/>
  <c r="AL294" i="13" s="1"/>
  <c r="AK276" i="13"/>
  <c r="AL276" i="13" s="1"/>
  <c r="AK338" i="13"/>
  <c r="AL338" i="13" s="1"/>
  <c r="BA165" i="13"/>
  <c r="BB165" i="13" s="1"/>
  <c r="AK54" i="13"/>
  <c r="AL54" i="13" s="1"/>
  <c r="BA267" i="13"/>
  <c r="BB267" i="13" s="1"/>
  <c r="BA220" i="13"/>
  <c r="BB220" i="13" s="1"/>
  <c r="AK226" i="13"/>
  <c r="AL226" i="13" s="1"/>
  <c r="BA238" i="13"/>
  <c r="BB238" i="13" s="1"/>
  <c r="BA8" i="13"/>
  <c r="BB8" i="13" s="1"/>
  <c r="BA229" i="13"/>
  <c r="BB229" i="13" s="1"/>
  <c r="AK171" i="13"/>
  <c r="AL171" i="13" s="1"/>
  <c r="AK323" i="13"/>
  <c r="AL323" i="13" s="1"/>
  <c r="AK187" i="13"/>
  <c r="AL187" i="13" s="1"/>
  <c r="BA138" i="13"/>
  <c r="BB138" i="13" s="1"/>
  <c r="AK131" i="13"/>
  <c r="AL131" i="13" s="1"/>
  <c r="AK10" i="13"/>
  <c r="AL10" i="13" s="1"/>
  <c r="BA241" i="13"/>
  <c r="BB241" i="13" s="1"/>
  <c r="BA271" i="13"/>
  <c r="BB271" i="13" s="1"/>
  <c r="AK170" i="13"/>
  <c r="AL170" i="13" s="1"/>
  <c r="BA184" i="13"/>
  <c r="BB184" i="13" s="1"/>
  <c r="AK148" i="13"/>
  <c r="AL148" i="13" s="1"/>
  <c r="AK259" i="13"/>
  <c r="AL259" i="13" s="1"/>
  <c r="BA306" i="13"/>
  <c r="BB306" i="13" s="1"/>
  <c r="BA284" i="13"/>
  <c r="BB284" i="13" s="1"/>
  <c r="AK327" i="13"/>
  <c r="AL327" i="13" s="1"/>
  <c r="AK234" i="13"/>
  <c r="AL234" i="13" s="1"/>
  <c r="BA55" i="13"/>
  <c r="BB55" i="13" s="1"/>
  <c r="AK146" i="13"/>
  <c r="AL146" i="13" s="1"/>
  <c r="BA167" i="13"/>
  <c r="BB167" i="13" s="1"/>
  <c r="AK199" i="13"/>
  <c r="AL199" i="13" s="1"/>
  <c r="AK152" i="13"/>
  <c r="AL152" i="13" s="1"/>
  <c r="AK216" i="13"/>
  <c r="AL216" i="13" s="1"/>
  <c r="BA159" i="13"/>
  <c r="BB159" i="13" s="1"/>
  <c r="AK168" i="13"/>
  <c r="AL168" i="13" s="1"/>
  <c r="AK118" i="13"/>
  <c r="AL118" i="13" s="1"/>
  <c r="AK183" i="13"/>
  <c r="AL183" i="13" s="1"/>
  <c r="BA168" i="13"/>
  <c r="BB168" i="13" s="1"/>
  <c r="AK311" i="13"/>
  <c r="AL311" i="13" s="1"/>
  <c r="AK185" i="13"/>
  <c r="AL185" i="13" s="1"/>
  <c r="BA65" i="13"/>
  <c r="BB65" i="13" s="1"/>
  <c r="AK65" i="13"/>
  <c r="AL65" i="13" s="1"/>
  <c r="BA187" i="13"/>
  <c r="BB187" i="13" s="1"/>
  <c r="AK50" i="13"/>
  <c r="AL50" i="13" s="1"/>
  <c r="AK295" i="13"/>
  <c r="AL295" i="13" s="1"/>
  <c r="AK71" i="13"/>
  <c r="AL71" i="13" s="1"/>
  <c r="AK143" i="13"/>
  <c r="AL143" i="13" s="1"/>
  <c r="AK273" i="13"/>
  <c r="AL273" i="13" s="1"/>
  <c r="AK348" i="13"/>
  <c r="AL348" i="13" s="1"/>
  <c r="BA242" i="13"/>
  <c r="BB242" i="13" s="1"/>
  <c r="AK337" i="13"/>
  <c r="AL337" i="13" s="1"/>
  <c r="AK280" i="13"/>
  <c r="AL280" i="13" s="1"/>
  <c r="BA228" i="13"/>
  <c r="BB228" i="13" s="1"/>
  <c r="BA213" i="13"/>
  <c r="BB213" i="13" s="1"/>
  <c r="BA194" i="13"/>
  <c r="BB194" i="13" s="1"/>
  <c r="AK137" i="13"/>
  <c r="AL137" i="13" s="1"/>
  <c r="BA320" i="13"/>
  <c r="BB320" i="13" s="1"/>
  <c r="AK298" i="13"/>
  <c r="AL298" i="13" s="1"/>
  <c r="BA204" i="13"/>
  <c r="BB204" i="13" s="1"/>
  <c r="AK124" i="13"/>
  <c r="AL124" i="13" s="1"/>
  <c r="AK265" i="13"/>
  <c r="AL265" i="13" s="1"/>
  <c r="BA334" i="13"/>
  <c r="BB334" i="13" s="1"/>
  <c r="BA111" i="13"/>
  <c r="BB111" i="13" s="1"/>
  <c r="BA348" i="13"/>
  <c r="BB348" i="13" s="1"/>
  <c r="AK181" i="13"/>
  <c r="AL181" i="13" s="1"/>
  <c r="AK93" i="13"/>
  <c r="AL93" i="13" s="1"/>
  <c r="AK290" i="13"/>
  <c r="AL290" i="13" s="1"/>
  <c r="BA332" i="13"/>
  <c r="BB332" i="13" s="1"/>
  <c r="BA158" i="13"/>
  <c r="BB158" i="13" s="1"/>
  <c r="AK251" i="13"/>
  <c r="AL251" i="13" s="1"/>
  <c r="AK297" i="13"/>
  <c r="AL297" i="13" s="1"/>
  <c r="BA273" i="13"/>
  <c r="BB273" i="13" s="1"/>
  <c r="AK45" i="13"/>
  <c r="AL45" i="13" s="1"/>
  <c r="AK133" i="13"/>
  <c r="AL133" i="13" s="1"/>
  <c r="AK214" i="13"/>
  <c r="AL214" i="13" s="1"/>
  <c r="BA270" i="13"/>
  <c r="BB270" i="13" s="1"/>
  <c r="BA278" i="13"/>
  <c r="BB278" i="13" s="1"/>
  <c r="BA118" i="13"/>
  <c r="BB118" i="13" s="1"/>
  <c r="AK117" i="13"/>
  <c r="AL117" i="13" s="1"/>
  <c r="BA299" i="13"/>
  <c r="BB299" i="13" s="1"/>
  <c r="AK267" i="13"/>
  <c r="AL267" i="13" s="1"/>
  <c r="AK345" i="13"/>
  <c r="AL345" i="13" s="1"/>
  <c r="BA202" i="13"/>
  <c r="BB202" i="13" s="1"/>
  <c r="BA181" i="13"/>
  <c r="BB181" i="13" s="1"/>
  <c r="AK84" i="13"/>
  <c r="AL84" i="13" s="1"/>
  <c r="BA72" i="13"/>
  <c r="BB72" i="13" s="1"/>
  <c r="AK197" i="13"/>
  <c r="AL197" i="13" s="1"/>
  <c r="AK182" i="13"/>
  <c r="AL182" i="13" s="1"/>
  <c r="BA289" i="13"/>
  <c r="BB289" i="13" s="1"/>
  <c r="BA127" i="13"/>
  <c r="BB127" i="13" s="1"/>
  <c r="BA307" i="13"/>
  <c r="BB307" i="13" s="1"/>
  <c r="BA315" i="13"/>
  <c r="BB315" i="13" s="1"/>
  <c r="AK55" i="13"/>
  <c r="AL55" i="13" s="1"/>
  <c r="BA148" i="13"/>
  <c r="BB148" i="13" s="1"/>
  <c r="AK227" i="13"/>
  <c r="AL227" i="13" s="1"/>
  <c r="BA311" i="13"/>
  <c r="BB311" i="13" s="1"/>
  <c r="BA189" i="13"/>
  <c r="BB189" i="13" s="1"/>
  <c r="BA223" i="13"/>
  <c r="BB223" i="13" s="1"/>
  <c r="AK114" i="13"/>
  <c r="AL114" i="13" s="1"/>
  <c r="BA141" i="13"/>
  <c r="BB141" i="13" s="1"/>
  <c r="AK134" i="13"/>
  <c r="AL134" i="13" s="1"/>
  <c r="BA50" i="13"/>
  <c r="BB50" i="13" s="1"/>
  <c r="BA235" i="13"/>
  <c r="BB235" i="13" s="1"/>
  <c r="BA133" i="13"/>
  <c r="BB133" i="13" s="1"/>
  <c r="AK63" i="13"/>
  <c r="AL63" i="13" s="1"/>
  <c r="BA178" i="13"/>
  <c r="BB178" i="13" s="1"/>
  <c r="AK66" i="13"/>
  <c r="AL66" i="13" s="1"/>
  <c r="BA212" i="13"/>
  <c r="BB212" i="13" s="1"/>
  <c r="AK296" i="13"/>
  <c r="AL296" i="13" s="1"/>
  <c r="BA164" i="13"/>
  <c r="BB164" i="13" s="1"/>
  <c r="AK53" i="13"/>
  <c r="AL53" i="13" s="1"/>
  <c r="AK112" i="13"/>
  <c r="AL112" i="13" s="1"/>
  <c r="AK315" i="13"/>
  <c r="AL315" i="13" s="1"/>
  <c r="BA117" i="13"/>
  <c r="BB117" i="13" s="1"/>
  <c r="BA326" i="13"/>
  <c r="BB326" i="13" s="1"/>
  <c r="BA225" i="13"/>
  <c r="BB225" i="13" s="1"/>
  <c r="AK293" i="13"/>
  <c r="AL293" i="13" s="1"/>
  <c r="BA91" i="13"/>
  <c r="BB91" i="13" s="1"/>
  <c r="AK212" i="13"/>
  <c r="AL212" i="13" s="1"/>
  <c r="BA256" i="13"/>
  <c r="BB256" i="13" s="1"/>
  <c r="AK203" i="13"/>
  <c r="AL203" i="13" s="1"/>
  <c r="BA217" i="13"/>
  <c r="BB217" i="13" s="1"/>
  <c r="AK99" i="13"/>
  <c r="AL99" i="13" s="1"/>
  <c r="AK135" i="13"/>
  <c r="AL135" i="13" s="1"/>
  <c r="AK162" i="13"/>
  <c r="AL162" i="13" s="1"/>
  <c r="AK284" i="13"/>
  <c r="AL284" i="13" s="1"/>
  <c r="BA175" i="13"/>
  <c r="BB175" i="13" s="1"/>
  <c r="AK235" i="13"/>
  <c r="AL235" i="13" s="1"/>
  <c r="AK219" i="13"/>
  <c r="AL219" i="13" s="1"/>
  <c r="BA342" i="13"/>
  <c r="BB342" i="13" s="1"/>
  <c r="AK157" i="13"/>
  <c r="AL157" i="13" s="1"/>
  <c r="AK126" i="13"/>
  <c r="AL126" i="13" s="1"/>
  <c r="BA318" i="13"/>
  <c r="BB318" i="13" s="1"/>
  <c r="AK343" i="13"/>
  <c r="AL343" i="13" s="1"/>
  <c r="BA243" i="13"/>
  <c r="BB243" i="13" s="1"/>
  <c r="AK125" i="13"/>
  <c r="AL125" i="13" s="1"/>
  <c r="AK149" i="13"/>
  <c r="AL149" i="13" s="1"/>
  <c r="AK204" i="13"/>
  <c r="AL204" i="13" s="1"/>
  <c r="BA102" i="13"/>
  <c r="BB102" i="13" s="1"/>
  <c r="BA251" i="13"/>
  <c r="BB251" i="13" s="1"/>
  <c r="BA209" i="13"/>
  <c r="BB209" i="13" s="1"/>
  <c r="AK281" i="13"/>
  <c r="AL281" i="13" s="1"/>
  <c r="BA125" i="13"/>
  <c r="BB125" i="13" s="1"/>
  <c r="AK289" i="13"/>
  <c r="AL289" i="13" s="1"/>
  <c r="BA239" i="13"/>
  <c r="BB239" i="13" s="1"/>
  <c r="BA233" i="13"/>
  <c r="BB233" i="13" s="1"/>
  <c r="AK351" i="13"/>
  <c r="AL351" i="13" s="1"/>
  <c r="BA303" i="13"/>
  <c r="BB303" i="13" s="1"/>
  <c r="AK142" i="13"/>
  <c r="AL142" i="13" s="1"/>
  <c r="BA54" i="13"/>
  <c r="BB54" i="13" s="1"/>
  <c r="AK62" i="13"/>
  <c r="AL62" i="13" s="1"/>
  <c r="BA9" i="13"/>
  <c r="BB9" i="13" s="1"/>
  <c r="AK211" i="13"/>
  <c r="AL211" i="13" s="1"/>
  <c r="BA259" i="13"/>
  <c r="BB259" i="13" s="1"/>
  <c r="AK305" i="13"/>
  <c r="AL305" i="13" s="1"/>
  <c r="AK304" i="13"/>
  <c r="AL304" i="13" s="1"/>
  <c r="BA149" i="13"/>
  <c r="BB149" i="13" s="1"/>
  <c r="AK249" i="13"/>
  <c r="AL249" i="13" s="1"/>
  <c r="BA214" i="13"/>
  <c r="BB214" i="13" s="1"/>
  <c r="AK76" i="13"/>
  <c r="AL76" i="13" s="1"/>
  <c r="AK156" i="13"/>
  <c r="AL156" i="13" s="1"/>
  <c r="BA193" i="13"/>
  <c r="BB193" i="13" s="1"/>
  <c r="AK52" i="13"/>
  <c r="AL52" i="13" s="1"/>
  <c r="AK113" i="13"/>
  <c r="AL113" i="13" s="1"/>
  <c r="BA201" i="13"/>
  <c r="BB201" i="13" s="1"/>
  <c r="AK308" i="13"/>
  <c r="AL308" i="13" s="1"/>
  <c r="BA257" i="13"/>
  <c r="BB257" i="13" s="1"/>
  <c r="AK121" i="13"/>
  <c r="AL121" i="13" s="1"/>
  <c r="AK253" i="13"/>
  <c r="AL253" i="13" s="1"/>
  <c r="AK8" i="13"/>
  <c r="AL8" i="13" s="1"/>
  <c r="BA94" i="13"/>
  <c r="BB94" i="13" s="1"/>
  <c r="BA114" i="13"/>
  <c r="BB114" i="13" s="1"/>
  <c r="BA174" i="13"/>
  <c r="BB174" i="13" s="1"/>
  <c r="BA258" i="13"/>
  <c r="BB258" i="13" s="1"/>
  <c r="AK51" i="13"/>
  <c r="AL51" i="13" s="1"/>
  <c r="BA41" i="13"/>
  <c r="BB41" i="13" s="1"/>
  <c r="BA329" i="13"/>
  <c r="BB329" i="13" s="1"/>
  <c r="AK60" i="13"/>
  <c r="AL60" i="13" s="1"/>
  <c r="BA71" i="13"/>
  <c r="BB71" i="13" s="1"/>
  <c r="BA206" i="13"/>
  <c r="BB206" i="13" s="1"/>
  <c r="AK64" i="13"/>
  <c r="AL64" i="13" s="1"/>
  <c r="BA97" i="13"/>
  <c r="BB97" i="13" s="1"/>
  <c r="BA350" i="13"/>
  <c r="BB350" i="13" s="1"/>
  <c r="AK263" i="13"/>
  <c r="AL263" i="13" s="1"/>
  <c r="AK231" i="13"/>
  <c r="AL231" i="13" s="1"/>
  <c r="AK153" i="13"/>
  <c r="AL153" i="13" s="1"/>
  <c r="AK177" i="13"/>
  <c r="AL177" i="13" s="1"/>
  <c r="AK169" i="13"/>
  <c r="AL169" i="13" s="1"/>
  <c r="BA131" i="13"/>
  <c r="BB131" i="13" s="1"/>
  <c r="BA298" i="13"/>
  <c r="BB298" i="13" s="1"/>
  <c r="BA207" i="13"/>
  <c r="BB207" i="13" s="1"/>
  <c r="BA316" i="13"/>
  <c r="BB316" i="13" s="1"/>
  <c r="AK238" i="13"/>
  <c r="AL238" i="13" s="1"/>
  <c r="BA324" i="13"/>
  <c r="BB324" i="13" s="1"/>
  <c r="AK215" i="13"/>
  <c r="AL215" i="13" s="1"/>
  <c r="AK88" i="13"/>
  <c r="AL88" i="13" s="1"/>
  <c r="BA89" i="13"/>
  <c r="BB89" i="13" s="1"/>
  <c r="AK68" i="13"/>
  <c r="AL68" i="13" s="1"/>
  <c r="BA286" i="13"/>
  <c r="BB286" i="13" s="1"/>
  <c r="AK154" i="13"/>
  <c r="AL154" i="13" s="1"/>
  <c r="AK161" i="13"/>
  <c r="AL161" i="13" s="1"/>
  <c r="BA272" i="13"/>
  <c r="BB272" i="13" s="1"/>
  <c r="BA249" i="13"/>
  <c r="BB249" i="13" s="1"/>
  <c r="BA88" i="13"/>
  <c r="BB88" i="13" s="1"/>
  <c r="AK198" i="13"/>
  <c r="AL198" i="13" s="1"/>
  <c r="AK144" i="13"/>
  <c r="AL144" i="13" s="1"/>
  <c r="AK213" i="13"/>
  <c r="AL213" i="13" s="1"/>
  <c r="BA205" i="13"/>
  <c r="BB205" i="13" s="1"/>
  <c r="BA191" i="13"/>
  <c r="BB191" i="13" s="1"/>
  <c r="AK346" i="13"/>
  <c r="AL346" i="13" s="1"/>
  <c r="BA197" i="13"/>
  <c r="BB197" i="13" s="1"/>
  <c r="AK268" i="13"/>
  <c r="AL268" i="13" s="1"/>
  <c r="AK42" i="13"/>
  <c r="AL42" i="13" s="1"/>
  <c r="BA96" i="13"/>
  <c r="BB96" i="13" s="1"/>
  <c r="AK206" i="13"/>
  <c r="AL206" i="13" s="1"/>
  <c r="AK221" i="13"/>
  <c r="AL221" i="13" s="1"/>
  <c r="AK230" i="13"/>
  <c r="AL230" i="13" s="1"/>
  <c r="AK48" i="13"/>
  <c r="AL48" i="13" s="1"/>
  <c r="AK247" i="13"/>
  <c r="AL247" i="13" s="1"/>
  <c r="BA277" i="13"/>
  <c r="BB277" i="13" s="1"/>
  <c r="AK166" i="13"/>
  <c r="AL166" i="13" s="1"/>
  <c r="BA246" i="13"/>
  <c r="BB246" i="13" s="1"/>
  <c r="AK220" i="13"/>
  <c r="AL220" i="13" s="1"/>
  <c r="BA87" i="13"/>
  <c r="BB87" i="13" s="1"/>
  <c r="BA288" i="13"/>
  <c r="BB288" i="13" s="1"/>
  <c r="BA162" i="13"/>
  <c r="BB162" i="13" s="1"/>
  <c r="BA268" i="13"/>
  <c r="BB268" i="13" s="1"/>
  <c r="BA343" i="13"/>
  <c r="BB343" i="13" s="1"/>
  <c r="BA312" i="13"/>
  <c r="BB312" i="13" s="1"/>
  <c r="BA295" i="13"/>
  <c r="BB295" i="13" s="1"/>
  <c r="AK95" i="13"/>
  <c r="AL95" i="13" s="1"/>
  <c r="BA287" i="13"/>
  <c r="BB287" i="13" s="1"/>
  <c r="AK312" i="13"/>
  <c r="AL312" i="13" s="1"/>
  <c r="BA280" i="13"/>
  <c r="BB280" i="13" s="1"/>
  <c r="BA146" i="13"/>
  <c r="BB146" i="13" s="1"/>
  <c r="AK73" i="13"/>
  <c r="AL73" i="13" s="1"/>
  <c r="AK242" i="13"/>
  <c r="AL242" i="13" s="1"/>
  <c r="AK180" i="13"/>
  <c r="AL180" i="13" s="1"/>
  <c r="AK336" i="13"/>
  <c r="AL336" i="13" s="1"/>
  <c r="BA104" i="13"/>
  <c r="BB104" i="13" s="1"/>
  <c r="BA48" i="13"/>
  <c r="BB48" i="13" s="1"/>
  <c r="AK103" i="13"/>
  <c r="AL103" i="13" s="1"/>
  <c r="AK79" i="13"/>
  <c r="AL79" i="13" s="1"/>
  <c r="BA264" i="13"/>
  <c r="BB264" i="13" s="1"/>
  <c r="AK83" i="13"/>
  <c r="AL83" i="13" s="1"/>
  <c r="BA188" i="13"/>
  <c r="BB188" i="13" s="1"/>
  <c r="AK44" i="13"/>
  <c r="AL44" i="13" s="1"/>
  <c r="AK328" i="13"/>
  <c r="AL328" i="13" s="1"/>
  <c r="BA196" i="13"/>
  <c r="BB196" i="13" s="1"/>
  <c r="BA7" i="13"/>
  <c r="BB7" i="13" s="1"/>
  <c r="BA110" i="13"/>
  <c r="BB110" i="13" s="1"/>
  <c r="BA109" i="13"/>
  <c r="BB109" i="13" s="1"/>
  <c r="BA172" i="13"/>
  <c r="BB172" i="13" s="1"/>
  <c r="BA10" i="13"/>
  <c r="BB10" i="13" s="1"/>
  <c r="BA113" i="13"/>
  <c r="BB113" i="13" s="1"/>
  <c r="AK278" i="13"/>
  <c r="AL278" i="13" s="1"/>
  <c r="AK274" i="13"/>
  <c r="AL274" i="13" s="1"/>
  <c r="AK260" i="13"/>
  <c r="AL260" i="13" s="1"/>
  <c r="AK201" i="13"/>
  <c r="AL201" i="13" s="1"/>
  <c r="AK335" i="13"/>
  <c r="AL335" i="13" s="1"/>
  <c r="BA180" i="13"/>
  <c r="BB180" i="13" s="1"/>
  <c r="BA154" i="13"/>
  <c r="BB154" i="13" s="1"/>
  <c r="BA170" i="13"/>
  <c r="BB170" i="13" s="1"/>
  <c r="AK105" i="13"/>
  <c r="AL105" i="13" s="1"/>
  <c r="AK188" i="13"/>
  <c r="AL188" i="13" s="1"/>
  <c r="BA76" i="13"/>
  <c r="BB76" i="13" s="1"/>
  <c r="AK342" i="13"/>
  <c r="AL342" i="13" s="1"/>
  <c r="AK344" i="13"/>
  <c r="AL344" i="13" s="1"/>
  <c r="BA11" i="13"/>
  <c r="BB11" i="13" s="1"/>
  <c r="BA47" i="13"/>
  <c r="BB47" i="13" s="1"/>
  <c r="BA62" i="13"/>
  <c r="BB62" i="13" s="1"/>
  <c r="BA78" i="13"/>
  <c r="BB78" i="13" s="1"/>
  <c r="AK94" i="13"/>
  <c r="AL94" i="13" s="1"/>
  <c r="AK258" i="13"/>
  <c r="AL258" i="13" s="1"/>
  <c r="BA6" i="13"/>
  <c r="BB6" i="13" s="1"/>
  <c r="BA86" i="13"/>
  <c r="BB86" i="13" s="1"/>
  <c r="BA305" i="13"/>
  <c r="BB305" i="13" s="1"/>
  <c r="AK115" i="13"/>
  <c r="AL115" i="13" s="1"/>
  <c r="AK229" i="13"/>
  <c r="AL229" i="13" s="1"/>
  <c r="BA157" i="13"/>
  <c r="BB157" i="13" s="1"/>
  <c r="BA248" i="13"/>
  <c r="BB248" i="13" s="1"/>
  <c r="BA322" i="13"/>
  <c r="BB322" i="13" s="1"/>
  <c r="AK329" i="13"/>
  <c r="AL329" i="13" s="1"/>
  <c r="BA227" i="13"/>
  <c r="BB227" i="13" s="1"/>
  <c r="BA310" i="13"/>
  <c r="BB310" i="13" s="1"/>
  <c r="AK164" i="13"/>
  <c r="AL164" i="13" s="1"/>
  <c r="BA351" i="13"/>
  <c r="BB351" i="13" s="1"/>
  <c r="BA56" i="13"/>
  <c r="BB56" i="13" s="1"/>
  <c r="AK309" i="13"/>
  <c r="AL309" i="13" s="1"/>
  <c r="BA99" i="13"/>
  <c r="BB99" i="13" s="1"/>
  <c r="BA231" i="13"/>
  <c r="BB231" i="13" s="1"/>
  <c r="AK232" i="13"/>
  <c r="AL232" i="13" s="1"/>
  <c r="BA290" i="13"/>
  <c r="BB290" i="13" s="1"/>
  <c r="BA323" i="13"/>
  <c r="BB323" i="13" s="1"/>
  <c r="BA103" i="13"/>
  <c r="BB103" i="13" s="1"/>
  <c r="AK239" i="13"/>
  <c r="AL239" i="13" s="1"/>
  <c r="AK266" i="13"/>
  <c r="AL266" i="13" s="1"/>
  <c r="BA143" i="13"/>
  <c r="BB143" i="13" s="1"/>
  <c r="AK324" i="13"/>
  <c r="AL324" i="13" s="1"/>
  <c r="BA275" i="13"/>
  <c r="BB275" i="13" s="1"/>
  <c r="BA176" i="13"/>
  <c r="BB176" i="13" s="1"/>
  <c r="AK158" i="13"/>
  <c r="AL158" i="13" s="1"/>
  <c r="AK243" i="13"/>
  <c r="AL243" i="13" s="1"/>
  <c r="AK245" i="13"/>
  <c r="AL245" i="13" s="1"/>
  <c r="BA128" i="13"/>
  <c r="BB128" i="13" s="1"/>
  <c r="BA135" i="13"/>
  <c r="BB135" i="13" s="1"/>
  <c r="AK176" i="13"/>
  <c r="AL176" i="13" s="1"/>
  <c r="AK7" i="13"/>
  <c r="AL7" i="13" s="1"/>
  <c r="BA208" i="13"/>
  <c r="BB208" i="13" s="1"/>
  <c r="AK72" i="13"/>
  <c r="AL72" i="13" s="1"/>
  <c r="AK250" i="13"/>
  <c r="AL250" i="13" s="1"/>
  <c r="AK89" i="13"/>
  <c r="AL89" i="13" s="1"/>
  <c r="BA84" i="13"/>
  <c r="BB84" i="13" s="1"/>
  <c r="AK286" i="13"/>
  <c r="AL286" i="13" s="1"/>
  <c r="BA107" i="13"/>
  <c r="BB107" i="13" s="1"/>
  <c r="BA190" i="13"/>
  <c r="BB190" i="13" s="1"/>
  <c r="BA274" i="13"/>
  <c r="BB274" i="13" s="1"/>
  <c r="AK67" i="13"/>
  <c r="AL67" i="13" s="1"/>
  <c r="BA58" i="13"/>
  <c r="BB58" i="13" s="1"/>
  <c r="BA215" i="13"/>
  <c r="BB215" i="13" s="1"/>
  <c r="AK78" i="13"/>
  <c r="AL78" i="13" s="1"/>
  <c r="BA105" i="13"/>
  <c r="BB105" i="13" s="1"/>
  <c r="AK291" i="13"/>
  <c r="AL291" i="13" s="1"/>
  <c r="AK313" i="13"/>
  <c r="AL313" i="13" s="1"/>
  <c r="BA122" i="13"/>
  <c r="BB122" i="13" s="1"/>
  <c r="AK85" i="13"/>
  <c r="AL85" i="13" s="1"/>
  <c r="AK173" i="13"/>
  <c r="AL173" i="13" s="1"/>
  <c r="BA237" i="13"/>
  <c r="BB237" i="13" s="1"/>
  <c r="AK195" i="13"/>
  <c r="AL195" i="13" s="1"/>
  <c r="AK189" i="13"/>
  <c r="AL189" i="13" s="1"/>
  <c r="AK223" i="13"/>
  <c r="AL223" i="13" s="1"/>
  <c r="AK172" i="13"/>
  <c r="AL172" i="13" s="1"/>
  <c r="AK224" i="13"/>
  <c r="AL224" i="13" s="1"/>
  <c r="AK300" i="13"/>
  <c r="AL300" i="13" s="1"/>
  <c r="BA123" i="13"/>
  <c r="BB123" i="13" s="1"/>
  <c r="BA325" i="13"/>
  <c r="BB325" i="13" s="1"/>
  <c r="AK80" i="13"/>
  <c r="AL80" i="13" s="1"/>
  <c r="AK136" i="13"/>
  <c r="AL136" i="13" s="1"/>
  <c r="AK283" i="13"/>
  <c r="AL283" i="13" s="1"/>
  <c r="BA297" i="13"/>
  <c r="BB297" i="13" s="1"/>
  <c r="AK241" i="13"/>
  <c r="AL241" i="13" s="1"/>
  <c r="AK316" i="13"/>
  <c r="AL316" i="13" s="1"/>
  <c r="BA177" i="13"/>
  <c r="BB177" i="13" s="1"/>
  <c r="BA285" i="13"/>
  <c r="BB285" i="13" s="1"/>
  <c r="BA119" i="13"/>
  <c r="BB119" i="13" s="1"/>
  <c r="AK321" i="13"/>
  <c r="AL321" i="13" s="1"/>
  <c r="AK98" i="13"/>
  <c r="AL98" i="13" s="1"/>
  <c r="AK317" i="13"/>
  <c r="AL317" i="13" s="1"/>
  <c r="BA300" i="13"/>
  <c r="BB300" i="13" s="1"/>
  <c r="BA81" i="13"/>
  <c r="BB81" i="13" s="1"/>
  <c r="BA70" i="13"/>
  <c r="BB70" i="13" s="1"/>
  <c r="BA282" i="13"/>
  <c r="BB282" i="13" s="1"/>
  <c r="AK320" i="13"/>
  <c r="AL320" i="13" s="1"/>
  <c r="BA57" i="13"/>
  <c r="BB57" i="13" s="1"/>
  <c r="AK129" i="13"/>
  <c r="AL129" i="13" s="1"/>
  <c r="BA281" i="13"/>
  <c r="BB281" i="13" s="1"/>
  <c r="AK190" i="13"/>
  <c r="AL190" i="13" s="1"/>
  <c r="AK353" i="13"/>
  <c r="AL353" i="13" s="1"/>
  <c r="AK205" i="13"/>
  <c r="AL205" i="13" s="1"/>
  <c r="BA140" i="13"/>
  <c r="BB140" i="13" s="1"/>
  <c r="BA276" i="13"/>
  <c r="BB276" i="13" s="1"/>
  <c r="AK47" i="13"/>
  <c r="AL47" i="13" s="1"/>
  <c r="AK301" i="13"/>
  <c r="AL301" i="13" s="1"/>
  <c r="BA101" i="13"/>
  <c r="BB101" i="13" s="1"/>
  <c r="AK57" i="13"/>
  <c r="AL57" i="13" s="1"/>
  <c r="BA115" i="13"/>
  <c r="BB115" i="13" s="1"/>
  <c r="BA198" i="13"/>
  <c r="BB198" i="13" s="1"/>
  <c r="BA83" i="13"/>
  <c r="BB83" i="13" s="1"/>
  <c r="BA250" i="13"/>
  <c r="BB250" i="13" s="1"/>
  <c r="BA63" i="13"/>
  <c r="BB63" i="13" s="1"/>
  <c r="AK127" i="13"/>
  <c r="AL127" i="13" s="1"/>
  <c r="AK275" i="13"/>
  <c r="AL275" i="13" s="1"/>
  <c r="BA139" i="13"/>
  <c r="BB139" i="13" s="1"/>
  <c r="BA166" i="13"/>
  <c r="BB166" i="13" s="1"/>
  <c r="AK191" i="13"/>
  <c r="AL191" i="13" s="1"/>
  <c r="AK58" i="13"/>
  <c r="AL58" i="13" s="1"/>
  <c r="AK292" i="13"/>
  <c r="AL292" i="13" s="1"/>
  <c r="BA308" i="13"/>
  <c r="BB308" i="13" s="1"/>
  <c r="BA321" i="13"/>
  <c r="BB321" i="13" s="1"/>
  <c r="BA252" i="13"/>
  <c r="BB252" i="13" s="1"/>
  <c r="BA313" i="13"/>
  <c r="BB313" i="13" s="1"/>
  <c r="AK69" i="13"/>
  <c r="AL69" i="13" s="1"/>
  <c r="BA59" i="13"/>
  <c r="BB59" i="13" s="1"/>
  <c r="AK108" i="13"/>
  <c r="AL108" i="13" s="1"/>
  <c r="BA283" i="13"/>
  <c r="BB283" i="13" s="1"/>
  <c r="BA333" i="13"/>
  <c r="BB333" i="13" s="1"/>
  <c r="BA93" i="13"/>
  <c r="BB93" i="13" s="1"/>
  <c r="AK87" i="13"/>
  <c r="AL87" i="13" s="1"/>
  <c r="AK209" i="13"/>
  <c r="AL209" i="13" s="1"/>
  <c r="BA309" i="13"/>
  <c r="BB309" i="13" s="1"/>
  <c r="AK325" i="13"/>
  <c r="AL325" i="13" s="1"/>
  <c r="AK186" i="13"/>
  <c r="AL186" i="13" s="1"/>
  <c r="BA185" i="13"/>
  <c r="BB185" i="13" s="1"/>
  <c r="AK319" i="13"/>
  <c r="AL319" i="13" s="1"/>
  <c r="AK179" i="13"/>
  <c r="AL179" i="13" s="1"/>
  <c r="BA330" i="13"/>
  <c r="BB330" i="13" s="1"/>
  <c r="AK123" i="13"/>
  <c r="AL123" i="13" s="1"/>
  <c r="AK248" i="13"/>
  <c r="AL248" i="13" s="1"/>
  <c r="BA151" i="13"/>
  <c r="BB151" i="13" s="1"/>
  <c r="BA98" i="13"/>
  <c r="BB98" i="13" s="1"/>
  <c r="AK165" i="13"/>
  <c r="AL165" i="13" s="1"/>
  <c r="BA211" i="13"/>
  <c r="BB211" i="13" s="1"/>
  <c r="BA66" i="13"/>
  <c r="BB66" i="13" s="1"/>
  <c r="BA45" i="13"/>
  <c r="BB45" i="13" s="1"/>
  <c r="BA82" i="13"/>
  <c r="BB82" i="13" s="1"/>
  <c r="BA317" i="13"/>
  <c r="BB317" i="13" s="1"/>
  <c r="AK333" i="13"/>
  <c r="AL333" i="13" s="1"/>
  <c r="AK202" i="13"/>
  <c r="AL202" i="13" s="1"/>
  <c r="BA132" i="13"/>
  <c r="BB132" i="13" s="1"/>
  <c r="AK272" i="13"/>
  <c r="AL272" i="13" s="1"/>
  <c r="AK349" i="13"/>
  <c r="AL349" i="13" s="1"/>
  <c r="AK74" i="13"/>
  <c r="AL74" i="13" s="1"/>
  <c r="AK271" i="13"/>
  <c r="AL271" i="13" s="1"/>
  <c r="BA108" i="13"/>
  <c r="BB108" i="13" s="1"/>
  <c r="AK90" i="13"/>
  <c r="AL90" i="13" s="1"/>
  <c r="AK256" i="13"/>
  <c r="AL256" i="13" s="1"/>
  <c r="BA124" i="13"/>
  <c r="BB124" i="13" s="1"/>
  <c r="AK194" i="13"/>
  <c r="AL194" i="13" s="1"/>
  <c r="BA279" i="13"/>
  <c r="BB279" i="13" s="1"/>
  <c r="AK341" i="13"/>
  <c r="AL341" i="13" s="1"/>
  <c r="BA106" i="13"/>
  <c r="BB106" i="13" s="1"/>
  <c r="AK264" i="13"/>
  <c r="AL264" i="13" s="1"/>
  <c r="BA222" i="13"/>
  <c r="BB222" i="13" s="1"/>
  <c r="AK82" i="13"/>
  <c r="AL82" i="13" s="1"/>
  <c r="BA219" i="13"/>
  <c r="BB219" i="13" s="1"/>
  <c r="AK340" i="13"/>
  <c r="AL340" i="13" s="1"/>
  <c r="BA137" i="13"/>
  <c r="BB137" i="13" s="1"/>
  <c r="AK310" i="13"/>
  <c r="AL310" i="13" s="1"/>
  <c r="BA90" i="13"/>
  <c r="BB90" i="13" s="1"/>
  <c r="BA216" i="13"/>
  <c r="BB216" i="13" s="1"/>
  <c r="BA294" i="13"/>
  <c r="BB294" i="13" s="1"/>
  <c r="AK257" i="13"/>
  <c r="AL257" i="13" s="1"/>
  <c r="BA293" i="13"/>
  <c r="BB293" i="13" s="1"/>
  <c r="BA163" i="13"/>
  <c r="BB163" i="13" s="1"/>
  <c r="BA200" i="13"/>
  <c r="BB200" i="13" s="1"/>
  <c r="BA116" i="13"/>
  <c r="BB116" i="13" s="1"/>
  <c r="AK101" i="13"/>
  <c r="AL101" i="13" s="1"/>
  <c r="AK326" i="13"/>
  <c r="AL326" i="13" s="1"/>
  <c r="AK111" i="13"/>
  <c r="AL111" i="13" s="1"/>
  <c r="BA224" i="13"/>
  <c r="BB224" i="13" s="1"/>
  <c r="AK334" i="13"/>
  <c r="AL334" i="13" s="1"/>
  <c r="AK122" i="13"/>
  <c r="AL122" i="13" s="1"/>
  <c r="AK102" i="13"/>
  <c r="AL102" i="13" s="1"/>
  <c r="BA129" i="13"/>
  <c r="BB129" i="13" s="1"/>
  <c r="AK120" i="13"/>
  <c r="AL120" i="13" s="1"/>
  <c r="AK178" i="13"/>
  <c r="AL178" i="13" s="1"/>
  <c r="AK318" i="13"/>
  <c r="AL318" i="13" s="1"/>
  <c r="BA260" i="13"/>
  <c r="BB260" i="13" s="1"/>
  <c r="AK175" i="13"/>
  <c r="AL175" i="13" s="1"/>
  <c r="BA265" i="13"/>
  <c r="BB265" i="13" s="1"/>
  <c r="BA328" i="13"/>
  <c r="BB328" i="13" s="1"/>
  <c r="AK75" i="13"/>
  <c r="AL75" i="13" s="1"/>
  <c r="BA244" i="13"/>
  <c r="BB244" i="13" s="1"/>
  <c r="AK100" i="13"/>
  <c r="AL100" i="13" s="1"/>
  <c r="AK236" i="13"/>
  <c r="AL236" i="13" s="1"/>
  <c r="BA226" i="13"/>
  <c r="BB226" i="13" s="1"/>
  <c r="AK96" i="13"/>
  <c r="AL96" i="13" s="1"/>
  <c r="AK160" i="13"/>
  <c r="AL160" i="13" s="1"/>
  <c r="AK237" i="13"/>
  <c r="AL237" i="13" s="1"/>
  <c r="BA347" i="13"/>
  <c r="BB347" i="13" s="1"/>
  <c r="AK106" i="13"/>
  <c r="AL106" i="13" s="1"/>
  <c r="BA126" i="13"/>
  <c r="BB126" i="13" s="1"/>
  <c r="AK151" i="13"/>
  <c r="AL151" i="13" s="1"/>
  <c r="BA51" i="13"/>
  <c r="BB51" i="13" s="1"/>
  <c r="BA218" i="13"/>
  <c r="BB218" i="13" s="1"/>
  <c r="AK314" i="13"/>
  <c r="AL314" i="13" s="1"/>
  <c r="BA344" i="13"/>
  <c r="BB344" i="13" s="1"/>
  <c r="BA234" i="13"/>
  <c r="BB234" i="13" s="1"/>
  <c r="AK252" i="13"/>
  <c r="AL252" i="13" s="1"/>
  <c r="BA75" i="13"/>
  <c r="BB75" i="13" s="1"/>
  <c r="AK150" i="13"/>
  <c r="AL150" i="13" s="1"/>
  <c r="AK222" i="13"/>
  <c r="AL222" i="13" s="1"/>
  <c r="AK307" i="13"/>
  <c r="AL307" i="13" s="1"/>
  <c r="AK244" i="13"/>
  <c r="AL244" i="13" s="1"/>
  <c r="BA112" i="13"/>
  <c r="BB112" i="13" s="1"/>
  <c r="AK354" i="13"/>
  <c r="AL354" i="13" s="1"/>
  <c r="BA64" i="13"/>
  <c r="BB64" i="13" s="1"/>
  <c r="AK322" i="13"/>
  <c r="AL322" i="13" s="1"/>
  <c r="BA142" i="13"/>
  <c r="BB142" i="13" s="1"/>
  <c r="AK299" i="13"/>
  <c r="AL299" i="13" s="1"/>
  <c r="BA221" i="13"/>
  <c r="BB221" i="13" s="1"/>
  <c r="BA173" i="13"/>
  <c r="BB173" i="13" s="1"/>
  <c r="AK174" i="13"/>
  <c r="AL174" i="13" s="1"/>
  <c r="BA236" i="13"/>
  <c r="BB236" i="13" s="1"/>
  <c r="AK92" i="13"/>
  <c r="AL92" i="13" s="1"/>
  <c r="AK228" i="13"/>
  <c r="AL228" i="13" s="1"/>
  <c r="BA336" i="13"/>
  <c r="BB336" i="13" s="1"/>
  <c r="AK86" i="13"/>
  <c r="AL86" i="13" s="1"/>
  <c r="BA67" i="13"/>
  <c r="BB67" i="13" s="1"/>
  <c r="AK116" i="13"/>
  <c r="AL116" i="13" s="1"/>
  <c r="AK97" i="13"/>
  <c r="AL97" i="13" s="1"/>
  <c r="BA352" i="13"/>
  <c r="BB352" i="13" s="1"/>
  <c r="AK330" i="13"/>
  <c r="AL330" i="13" s="1"/>
  <c r="BA339" i="13"/>
  <c r="BB339" i="13" s="1"/>
  <c r="BA319" i="13"/>
  <c r="BB319" i="13" s="1"/>
  <c r="BA183" i="13"/>
  <c r="BB183" i="13" s="1"/>
  <c r="AK167" i="13"/>
  <c r="AL167" i="13" s="1"/>
  <c r="BA150" i="13"/>
  <c r="BB150" i="13" s="1"/>
  <c r="AK107" i="13"/>
  <c r="AL107" i="13" s="1"/>
  <c r="BA232" i="13"/>
  <c r="BB232" i="13" s="1"/>
  <c r="AK77" i="13"/>
  <c r="AL77" i="13" s="1"/>
  <c r="BA155" i="13"/>
  <c r="BB155" i="13" s="1"/>
  <c r="BA120" i="13"/>
  <c r="BB120" i="13" s="1"/>
  <c r="BA291" i="13"/>
  <c r="BB291" i="13" s="1"/>
  <c r="BA247" i="13"/>
  <c r="BB247" i="13" s="1"/>
  <c r="BA43" i="13"/>
  <c r="BB43" i="13" s="1"/>
  <c r="BA210" i="13"/>
  <c r="BB210" i="13" s="1"/>
  <c r="AK306" i="13"/>
  <c r="AL306" i="13" s="1"/>
  <c r="BA134" i="13"/>
  <c r="BB134" i="13" s="1"/>
  <c r="AK159" i="13"/>
  <c r="AL159" i="13" s="1"/>
  <c r="BA304" i="13"/>
  <c r="BB304" i="13" s="1"/>
  <c r="AK352" i="13"/>
  <c r="AL352" i="13" s="1"/>
  <c r="BA46" i="13"/>
  <c r="BB46" i="13" s="1"/>
  <c r="BA85" i="13"/>
  <c r="BB85" i="13" s="1"/>
  <c r="BA186" i="13"/>
  <c r="BB186" i="13" s="1"/>
  <c r="AK282" i="13"/>
  <c r="AL282" i="13" s="1"/>
  <c r="W8" i="13"/>
  <c r="X8" i="13" s="1"/>
  <c r="AZ341" i="13"/>
  <c r="BA341" i="13"/>
  <c r="BB341" i="13" s="1"/>
  <c r="AZ302" i="13"/>
  <c r="BA302" i="13"/>
  <c r="BB302" i="13" s="1"/>
  <c r="AJ218" i="13"/>
  <c r="AK218" i="13"/>
  <c r="AL218" i="13" s="1"/>
  <c r="AJ288" i="13"/>
  <c r="AK288" i="13"/>
  <c r="AL288" i="13" s="1"/>
  <c r="AJ350" i="13"/>
  <c r="AK350" i="13"/>
  <c r="AL350" i="13" s="1"/>
  <c r="AZ95" i="13"/>
  <c r="BA95" i="13"/>
  <c r="BB95" i="13" s="1"/>
  <c r="AZ240" i="13"/>
  <c r="BA240" i="13"/>
  <c r="BB240" i="13" s="1"/>
  <c r="AZ349" i="13"/>
  <c r="BA349" i="13"/>
  <c r="BB349" i="13" s="1"/>
  <c r="AJ6" i="13"/>
  <c r="AK6" i="13"/>
  <c r="AL6" i="13" s="1"/>
  <c r="AJ81" i="13"/>
  <c r="AK81" i="13"/>
  <c r="AL81" i="13" s="1"/>
  <c r="AJ163" i="13"/>
  <c r="AK163" i="13"/>
  <c r="AL163" i="13" s="1"/>
  <c r="AJ303" i="13"/>
  <c r="AK303" i="13"/>
  <c r="AL303" i="13" s="1"/>
  <c r="AJ61" i="13"/>
  <c r="AK61" i="13"/>
  <c r="AL61" i="13" s="1"/>
  <c r="AK140" i="13"/>
  <c r="AL140" i="13" s="1"/>
  <c r="AZ203" i="13"/>
  <c r="BA203" i="13"/>
  <c r="BB203" i="13" s="1"/>
  <c r="AZ156" i="13"/>
  <c r="BA156" i="13"/>
  <c r="BB156"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J70" i="13"/>
  <c r="AK70" i="13"/>
  <c r="AL70" i="13" s="1"/>
  <c r="AJ155" i="13"/>
  <c r="AK155" i="13"/>
  <c r="AL155" i="13" s="1"/>
  <c r="AJ233" i="13"/>
  <c r="AK233" i="13"/>
  <c r="AL233"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BA69" i="13"/>
  <c r="BB69" i="13" s="1"/>
  <c r="BA169" i="13"/>
  <c r="BB169" i="13" s="1"/>
  <c r="BA77" i="13"/>
  <c r="BB77" i="13" s="1"/>
  <c r="BA195" i="13"/>
  <c r="BB195" i="13" s="1"/>
  <c r="AZ261" i="13"/>
  <c r="BA261" i="13"/>
  <c r="BB261" i="13" s="1"/>
  <c r="AZ60" i="13"/>
  <c r="BA60" i="13"/>
  <c r="BB60"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J145" i="13"/>
  <c r="AK145" i="13"/>
  <c r="AL145" i="13" s="1"/>
  <c r="AJ207" i="13"/>
  <c r="AK207" i="13"/>
  <c r="AL207" i="13" s="1"/>
  <c r="AJ56" i="13"/>
  <c r="AK56" i="13"/>
  <c r="AL56" i="13" s="1"/>
  <c r="AZ266" i="13"/>
  <c r="BA266" i="13"/>
  <c r="BB266" i="13" s="1"/>
  <c r="AZ73" i="13"/>
  <c r="BA73" i="13"/>
  <c r="BB73" i="13" s="1"/>
  <c r="AZ182" i="13"/>
  <c r="BA182" i="13"/>
  <c r="BB182" i="13" s="1"/>
  <c r="BA354" i="13"/>
  <c r="BB354" i="13" s="1"/>
  <c r="BA161" i="13"/>
  <c r="BB161" i="13" s="1"/>
  <c r="BA292" i="13"/>
  <c r="BB292" i="13" s="1"/>
  <c r="AQ75" i="13"/>
  <c r="AQ139" i="13"/>
  <c r="AQ203" i="13"/>
  <c r="AQ267" i="13"/>
  <c r="AQ331" i="13"/>
  <c r="AQ83" i="13"/>
  <c r="AQ147" i="13"/>
  <c r="AQ211" i="13"/>
  <c r="AQ275" i="13"/>
  <c r="AQ339" i="13"/>
  <c r="AQ91" i="13"/>
  <c r="AQ155" i="13"/>
  <c r="AQ219" i="13"/>
  <c r="AQ283" i="13"/>
  <c r="AQ347" i="13"/>
  <c r="AQ99" i="13"/>
  <c r="AQ163" i="13"/>
  <c r="AQ227" i="13"/>
  <c r="AQ291" i="13"/>
  <c r="AQ51" i="13"/>
  <c r="AQ115" i="13"/>
  <c r="AQ179" i="13"/>
  <c r="AQ243" i="13"/>
  <c r="AQ307" i="13"/>
  <c r="AQ123" i="13"/>
  <c r="AQ299" i="13"/>
  <c r="AQ76" i="13"/>
  <c r="AQ140" i="13"/>
  <c r="AQ204" i="13"/>
  <c r="AQ268" i="13"/>
  <c r="AQ332" i="13"/>
  <c r="AQ85" i="13"/>
  <c r="AQ149" i="13"/>
  <c r="AQ213" i="13"/>
  <c r="AQ277" i="13"/>
  <c r="AQ341" i="13"/>
  <c r="AQ94" i="13"/>
  <c r="AQ158" i="13"/>
  <c r="AQ222" i="13"/>
  <c r="AQ286" i="13"/>
  <c r="AQ350" i="13"/>
  <c r="AQ103" i="13"/>
  <c r="AQ167" i="13"/>
  <c r="AQ231" i="13"/>
  <c r="AQ295" i="13"/>
  <c r="AQ49" i="13"/>
  <c r="AQ113" i="13"/>
  <c r="AQ177" i="13"/>
  <c r="AQ241" i="13"/>
  <c r="AQ305" i="13"/>
  <c r="AQ82" i="13"/>
  <c r="AQ338" i="13"/>
  <c r="AQ280" i="13"/>
  <c r="AQ218" i="13"/>
  <c r="AQ160" i="13"/>
  <c r="AQ98" i="13"/>
  <c r="AQ354" i="13"/>
  <c r="AQ296" i="13"/>
  <c r="AQ234" i="13"/>
  <c r="AQ176" i="13"/>
  <c r="W58" i="13"/>
  <c r="W122" i="13"/>
  <c r="W186" i="13"/>
  <c r="W250" i="13"/>
  <c r="W314" i="13"/>
  <c r="W59" i="13"/>
  <c r="W123" i="13"/>
  <c r="W187" i="13"/>
  <c r="W251" i="13"/>
  <c r="W315" i="13"/>
  <c r="W60" i="13"/>
  <c r="W124" i="13"/>
  <c r="W188" i="13"/>
  <c r="W252" i="13"/>
  <c r="W316" i="13"/>
  <c r="W69" i="13"/>
  <c r="W133" i="13"/>
  <c r="W197" i="13"/>
  <c r="W261" i="13"/>
  <c r="W325" i="13"/>
  <c r="W78" i="13"/>
  <c r="W142" i="13"/>
  <c r="W206" i="13"/>
  <c r="W270" i="13"/>
  <c r="W334" i="13"/>
  <c r="W87" i="13"/>
  <c r="W151" i="13"/>
  <c r="W215" i="13"/>
  <c r="W279" i="13"/>
  <c r="W343" i="13"/>
  <c r="W96" i="13"/>
  <c r="W160" i="13"/>
  <c r="W224" i="13"/>
  <c r="W288" i="13"/>
  <c r="W352" i="13"/>
  <c r="W193" i="13"/>
  <c r="W81" i="13"/>
  <c r="W281" i="13"/>
  <c r="W177" i="13"/>
  <c r="G77" i="13"/>
  <c r="G70" i="13"/>
  <c r="G87" i="13"/>
  <c r="AQ131" i="13"/>
  <c r="AQ315" i="13"/>
  <c r="AQ84" i="13"/>
  <c r="AQ148" i="13"/>
  <c r="AQ212" i="13"/>
  <c r="AQ276" i="13"/>
  <c r="AQ340" i="13"/>
  <c r="AQ93" i="13"/>
  <c r="AQ157" i="13"/>
  <c r="AQ221" i="13"/>
  <c r="AQ285" i="13"/>
  <c r="AQ349" i="13"/>
  <c r="AQ102" i="13"/>
  <c r="AQ166" i="13"/>
  <c r="AQ230" i="13"/>
  <c r="AQ294" i="13"/>
  <c r="AQ47" i="13"/>
  <c r="AQ111" i="13"/>
  <c r="AQ175" i="13"/>
  <c r="AQ239" i="13"/>
  <c r="AQ303" i="13"/>
  <c r="AQ57" i="13"/>
  <c r="AQ121" i="13"/>
  <c r="AQ185" i="13"/>
  <c r="AQ249" i="13"/>
  <c r="AQ313" i="13"/>
  <c r="AQ114" i="13"/>
  <c r="AQ56" i="13"/>
  <c r="AQ312" i="13"/>
  <c r="AQ250" i="13"/>
  <c r="AQ192" i="13"/>
  <c r="AQ130" i="13"/>
  <c r="AQ72" i="13"/>
  <c r="AQ328" i="13"/>
  <c r="AQ266" i="13"/>
  <c r="AQ208" i="13"/>
  <c r="W66" i="13"/>
  <c r="W130" i="13"/>
  <c r="W194" i="13"/>
  <c r="W258" i="13"/>
  <c r="W322" i="13"/>
  <c r="W67" i="13"/>
  <c r="W131" i="13"/>
  <c r="W195" i="13"/>
  <c r="W259" i="13"/>
  <c r="W323" i="13"/>
  <c r="W68" i="13"/>
  <c r="W132" i="13"/>
  <c r="W196" i="13"/>
  <c r="W260" i="13"/>
  <c r="W324" i="13"/>
  <c r="W77" i="13"/>
  <c r="W141" i="13"/>
  <c r="W205" i="13"/>
  <c r="W269" i="13"/>
  <c r="W333" i="13"/>
  <c r="W86" i="13"/>
  <c r="W150" i="13"/>
  <c r="W214" i="13"/>
  <c r="W278" i="13"/>
  <c r="W342" i="13"/>
  <c r="W95" i="13"/>
  <c r="W159" i="13"/>
  <c r="W223" i="13"/>
  <c r="W287" i="13"/>
  <c r="AQ171" i="13"/>
  <c r="AQ323" i="13"/>
  <c r="AQ92" i="13"/>
  <c r="AQ156" i="13"/>
  <c r="AQ220" i="13"/>
  <c r="AQ284" i="13"/>
  <c r="AQ348" i="13"/>
  <c r="AQ101" i="13"/>
  <c r="AQ165" i="13"/>
  <c r="AQ229" i="13"/>
  <c r="AQ293" i="13"/>
  <c r="AQ46" i="13"/>
  <c r="AQ110" i="13"/>
  <c r="AQ174" i="13"/>
  <c r="AQ238" i="13"/>
  <c r="AQ302" i="13"/>
  <c r="AQ55" i="13"/>
  <c r="AQ119" i="13"/>
  <c r="AQ183" i="13"/>
  <c r="AQ247" i="13"/>
  <c r="AQ311" i="13"/>
  <c r="AQ65" i="13"/>
  <c r="AQ129" i="13"/>
  <c r="AQ193" i="13"/>
  <c r="AQ257" i="13"/>
  <c r="AQ321" i="13"/>
  <c r="AQ146" i="13"/>
  <c r="AQ88" i="13"/>
  <c r="AQ344" i="13"/>
  <c r="AQ187" i="13"/>
  <c r="AQ41" i="13"/>
  <c r="AQ100" i="13"/>
  <c r="AQ164" i="13"/>
  <c r="AQ228" i="13"/>
  <c r="AQ292" i="13"/>
  <c r="AQ45" i="13"/>
  <c r="AQ109" i="13"/>
  <c r="AQ173" i="13"/>
  <c r="AQ237" i="13"/>
  <c r="AQ301" i="13"/>
  <c r="AQ54" i="13"/>
  <c r="AQ118" i="13"/>
  <c r="AQ182" i="13"/>
  <c r="AQ246" i="13"/>
  <c r="AQ310" i="13"/>
  <c r="AQ63" i="13"/>
  <c r="AQ127" i="13"/>
  <c r="AQ191" i="13"/>
  <c r="AQ255" i="13"/>
  <c r="AQ319" i="13"/>
  <c r="AQ73" i="13"/>
  <c r="AQ137" i="13"/>
  <c r="AQ201" i="13"/>
  <c r="AQ265" i="13"/>
  <c r="AQ329" i="13"/>
  <c r="AQ178" i="13"/>
  <c r="AQ120" i="13"/>
  <c r="AQ58" i="13"/>
  <c r="AQ314" i="13"/>
  <c r="AQ256" i="13"/>
  <c r="AQ194" i="13"/>
  <c r="AQ136" i="13"/>
  <c r="AQ74" i="13"/>
  <c r="AQ330" i="13"/>
  <c r="AQ272" i="13"/>
  <c r="W82" i="13"/>
  <c r="W146" i="13"/>
  <c r="W210" i="13"/>
  <c r="W274" i="13"/>
  <c r="W338" i="13"/>
  <c r="W83" i="13"/>
  <c r="W147" i="13"/>
  <c r="W211" i="13"/>
  <c r="W275" i="13"/>
  <c r="W339" i="13"/>
  <c r="W84" i="13"/>
  <c r="W148" i="13"/>
  <c r="W212" i="13"/>
  <c r="W276" i="13"/>
  <c r="W340" i="13"/>
  <c r="W93" i="13"/>
  <c r="W157" i="13"/>
  <c r="W221" i="13"/>
  <c r="W285" i="13"/>
  <c r="W349" i="13"/>
  <c r="W102" i="13"/>
  <c r="W166" i="13"/>
  <c r="W230" i="13"/>
  <c r="W294" i="13"/>
  <c r="W47" i="13"/>
  <c r="W111" i="13"/>
  <c r="W175" i="13"/>
  <c r="W239" i="13"/>
  <c r="W303" i="13"/>
  <c r="W56" i="13"/>
  <c r="W120" i="13"/>
  <c r="W184" i="13"/>
  <c r="W248" i="13"/>
  <c r="W312" i="13"/>
  <c r="W185" i="13"/>
  <c r="W73" i="13"/>
  <c r="W273" i="13"/>
  <c r="W169" i="13"/>
  <c r="W289" i="13"/>
  <c r="G101" i="13"/>
  <c r="G47" i="13"/>
  <c r="G56" i="13"/>
  <c r="AQ43" i="13"/>
  <c r="AQ195" i="13"/>
  <c r="AQ44" i="13"/>
  <c r="AQ108" i="13"/>
  <c r="AQ172" i="13"/>
  <c r="AQ236" i="13"/>
  <c r="AQ300" i="13"/>
  <c r="AQ53" i="13"/>
  <c r="AQ117" i="13"/>
  <c r="AQ181" i="13"/>
  <c r="AQ245" i="13"/>
  <c r="AQ309" i="13"/>
  <c r="AQ62" i="13"/>
  <c r="AQ126" i="13"/>
  <c r="AQ190" i="13"/>
  <c r="AQ254" i="13"/>
  <c r="AQ318" i="13"/>
  <c r="AQ71" i="13"/>
  <c r="AQ135" i="13"/>
  <c r="AQ199" i="13"/>
  <c r="AQ263" i="13"/>
  <c r="AQ327" i="13"/>
  <c r="AQ81" i="13"/>
  <c r="AQ145" i="13"/>
  <c r="AQ209" i="13"/>
  <c r="AQ273" i="13"/>
  <c r="AQ337" i="13"/>
  <c r="AQ210" i="13"/>
  <c r="AQ152" i="13"/>
  <c r="AQ90" i="13"/>
  <c r="AQ346" i="13"/>
  <c r="AQ288" i="13"/>
  <c r="AQ226" i="13"/>
  <c r="AQ168" i="13"/>
  <c r="AQ106" i="13"/>
  <c r="AQ48" i="13"/>
  <c r="AQ304" i="13"/>
  <c r="W90" i="13"/>
  <c r="W154" i="13"/>
  <c r="W218" i="13"/>
  <c r="W282" i="13"/>
  <c r="W346" i="13"/>
  <c r="W91" i="13"/>
  <c r="W155" i="13"/>
  <c r="W219" i="13"/>
  <c r="W283" i="13"/>
  <c r="W347" i="13"/>
  <c r="W92" i="13"/>
  <c r="W156" i="13"/>
  <c r="W220" i="13"/>
  <c r="W284" i="13"/>
  <c r="W348" i="13"/>
  <c r="W101" i="13"/>
  <c r="W165" i="13"/>
  <c r="W229" i="13"/>
  <c r="W293" i="13"/>
  <c r="W46" i="13"/>
  <c r="W110" i="13"/>
  <c r="W174" i="13"/>
  <c r="W238" i="13"/>
  <c r="W302" i="13"/>
  <c r="W55" i="13"/>
  <c r="W119" i="13"/>
  <c r="W183" i="13"/>
  <c r="W247" i="13"/>
  <c r="W311" i="13"/>
  <c r="W64" i="13"/>
  <c r="W128" i="13"/>
  <c r="W192" i="13"/>
  <c r="W256" i="13"/>
  <c r="W320" i="13"/>
  <c r="W249" i="13"/>
  <c r="W137" i="13"/>
  <c r="W337" i="13"/>
  <c r="W233" i="13"/>
  <c r="G45" i="13"/>
  <c r="W353" i="13"/>
  <c r="G55" i="13"/>
  <c r="G64" i="13"/>
  <c r="AQ59" i="13"/>
  <c r="AQ235" i="13"/>
  <c r="AQ52" i="13"/>
  <c r="AQ116" i="13"/>
  <c r="AQ180" i="13"/>
  <c r="AQ244" i="13"/>
  <c r="AQ308" i="13"/>
  <c r="AQ61" i="13"/>
  <c r="AQ125" i="13"/>
  <c r="AQ189" i="13"/>
  <c r="AQ253" i="13"/>
  <c r="AQ317" i="13"/>
  <c r="AQ70" i="13"/>
  <c r="AQ134" i="13"/>
  <c r="AQ198" i="13"/>
  <c r="AQ262" i="13"/>
  <c r="AQ326" i="13"/>
  <c r="AQ79" i="13"/>
  <c r="AQ143" i="13"/>
  <c r="AQ207" i="13"/>
  <c r="AQ271" i="13"/>
  <c r="AQ335" i="13"/>
  <c r="AQ89" i="13"/>
  <c r="AQ153" i="13"/>
  <c r="AQ217" i="13"/>
  <c r="AQ281" i="13"/>
  <c r="AQ345" i="13"/>
  <c r="AQ242" i="13"/>
  <c r="AQ184" i="13"/>
  <c r="AQ122" i="13"/>
  <c r="AQ64" i="13"/>
  <c r="AQ320" i="13"/>
  <c r="AQ258" i="13"/>
  <c r="AQ200" i="13"/>
  <c r="AQ138" i="13"/>
  <c r="AQ80" i="13"/>
  <c r="AQ336" i="13"/>
  <c r="W98" i="13"/>
  <c r="W162" i="13"/>
  <c r="AQ67" i="13"/>
  <c r="AQ251" i="13"/>
  <c r="AQ60" i="13"/>
  <c r="AQ124" i="13"/>
  <c r="AQ188" i="13"/>
  <c r="AQ252" i="13"/>
  <c r="AQ316" i="13"/>
  <c r="AQ69" i="13"/>
  <c r="AQ133" i="13"/>
  <c r="AQ197" i="13"/>
  <c r="AQ261" i="13"/>
  <c r="AQ325" i="13"/>
  <c r="AQ78" i="13"/>
  <c r="AQ142" i="13"/>
  <c r="AQ206" i="13"/>
  <c r="AQ270" i="13"/>
  <c r="AQ334" i="13"/>
  <c r="AQ87" i="13"/>
  <c r="AQ151" i="13"/>
  <c r="AQ215" i="13"/>
  <c r="AQ279" i="13"/>
  <c r="AQ343" i="13"/>
  <c r="AQ97" i="13"/>
  <c r="AQ161" i="13"/>
  <c r="AQ225" i="13"/>
  <c r="AQ289" i="13"/>
  <c r="AQ353" i="13"/>
  <c r="AQ274" i="13"/>
  <c r="AQ216" i="13"/>
  <c r="AQ154" i="13"/>
  <c r="AQ96" i="13"/>
  <c r="AQ352" i="13"/>
  <c r="AQ290" i="13"/>
  <c r="AQ232" i="13"/>
  <c r="AQ170" i="13"/>
  <c r="AQ112" i="13"/>
  <c r="W42" i="13"/>
  <c r="W106" i="13"/>
  <c r="W170" i="13"/>
  <c r="W234" i="13"/>
  <c r="W298" i="13"/>
  <c r="W43" i="13"/>
  <c r="W107" i="13"/>
  <c r="W171" i="13"/>
  <c r="W235" i="13"/>
  <c r="W299" i="13"/>
  <c r="W44" i="13"/>
  <c r="W108" i="13"/>
  <c r="W172" i="13"/>
  <c r="W236" i="13"/>
  <c r="W300" i="13"/>
  <c r="W53" i="13"/>
  <c r="W117" i="13"/>
  <c r="W181" i="13"/>
  <c r="W245" i="13"/>
  <c r="W309" i="13"/>
  <c r="W62" i="13"/>
  <c r="W126" i="13"/>
  <c r="W190" i="13"/>
  <c r="W254" i="13"/>
  <c r="W318" i="13"/>
  <c r="W71" i="13"/>
  <c r="W135" i="13"/>
  <c r="W199" i="13"/>
  <c r="W263" i="13"/>
  <c r="W327" i="13"/>
  <c r="W80" i="13"/>
  <c r="W144" i="13"/>
  <c r="W208" i="13"/>
  <c r="W272" i="13"/>
  <c r="W336" i="13"/>
  <c r="W65" i="13"/>
  <c r="W265" i="13"/>
  <c r="W153" i="13"/>
  <c r="W49" i="13"/>
  <c r="G61" i="13"/>
  <c r="G54" i="13"/>
  <c r="G71" i="13"/>
  <c r="G80" i="13"/>
  <c r="AQ107" i="13"/>
  <c r="AQ141" i="13"/>
  <c r="AQ342" i="13"/>
  <c r="AQ233" i="13"/>
  <c r="AQ224" i="13"/>
  <c r="AQ298" i="13"/>
  <c r="W202" i="13"/>
  <c r="W51" i="13"/>
  <c r="W227" i="13"/>
  <c r="W76" i="13"/>
  <c r="W244" i="13"/>
  <c r="W109" i="13"/>
  <c r="W277" i="13"/>
  <c r="W134" i="13"/>
  <c r="W310" i="13"/>
  <c r="W167" i="13"/>
  <c r="W335" i="13"/>
  <c r="W152" i="13"/>
  <c r="W280" i="13"/>
  <c r="W129" i="13"/>
  <c r="W217" i="13"/>
  <c r="G69" i="13"/>
  <c r="G79" i="13"/>
  <c r="G57" i="13"/>
  <c r="G82" i="13"/>
  <c r="G124" i="13"/>
  <c r="G188" i="13"/>
  <c r="G252" i="13"/>
  <c r="G316" i="13"/>
  <c r="G109" i="13"/>
  <c r="G173" i="13"/>
  <c r="G237" i="13"/>
  <c r="G83" i="13"/>
  <c r="G158" i="13"/>
  <c r="G222" i="13"/>
  <c r="G286" i="13"/>
  <c r="G350" i="13"/>
  <c r="G143" i="13"/>
  <c r="G207" i="13"/>
  <c r="G271" i="13"/>
  <c r="G335" i="13"/>
  <c r="G120" i="13"/>
  <c r="G184" i="13"/>
  <c r="G248" i="13"/>
  <c r="G312" i="13"/>
  <c r="G91" i="13"/>
  <c r="G161" i="13"/>
  <c r="G225" i="13"/>
  <c r="G289" i="13"/>
  <c r="G353" i="13"/>
  <c r="G138" i="13"/>
  <c r="G202" i="13"/>
  <c r="G266" i="13"/>
  <c r="G330" i="13"/>
  <c r="G317" i="13"/>
  <c r="G259" i="13"/>
  <c r="G179" i="13"/>
  <c r="G301" i="13"/>
  <c r="G341" i="13"/>
  <c r="AQ259" i="13"/>
  <c r="AQ205" i="13"/>
  <c r="AQ95" i="13"/>
  <c r="AQ297" i="13"/>
  <c r="AQ66" i="13"/>
  <c r="AQ144" i="13"/>
  <c r="W226" i="13"/>
  <c r="W75" i="13"/>
  <c r="W243" i="13"/>
  <c r="W100" i="13"/>
  <c r="W268" i="13"/>
  <c r="W125" i="13"/>
  <c r="W301" i="13"/>
  <c r="W158" i="13"/>
  <c r="W326" i="13"/>
  <c r="W191" i="13"/>
  <c r="W351" i="13"/>
  <c r="W168" i="13"/>
  <c r="W296" i="13"/>
  <c r="W257" i="13"/>
  <c r="W345" i="13"/>
  <c r="G85" i="13"/>
  <c r="G95" i="13"/>
  <c r="G65" i="13"/>
  <c r="G90" i="13"/>
  <c r="G132" i="13"/>
  <c r="G196" i="13"/>
  <c r="G260" i="13"/>
  <c r="G324" i="13"/>
  <c r="G117" i="13"/>
  <c r="G181" i="13"/>
  <c r="G245" i="13"/>
  <c r="G100" i="13"/>
  <c r="G166" i="13"/>
  <c r="G230" i="13"/>
  <c r="G294" i="13"/>
  <c r="G60" i="13"/>
  <c r="G151" i="13"/>
  <c r="G215" i="13"/>
  <c r="G279" i="13"/>
  <c r="G343" i="13"/>
  <c r="G128" i="13"/>
  <c r="G192" i="13"/>
  <c r="G256" i="13"/>
  <c r="G320" i="13"/>
  <c r="G105" i="13"/>
  <c r="G169" i="13"/>
  <c r="G233" i="13"/>
  <c r="G297" i="13"/>
  <c r="G43" i="13"/>
  <c r="G146" i="13"/>
  <c r="G210" i="13"/>
  <c r="G274" i="13"/>
  <c r="G338" i="13"/>
  <c r="G349" i="13"/>
  <c r="G339" i="13"/>
  <c r="G243" i="13"/>
  <c r="G333" i="13"/>
  <c r="G44" i="13"/>
  <c r="G212" i="13"/>
  <c r="G102" i="13"/>
  <c r="G272" i="13"/>
  <c r="G92" i="13"/>
  <c r="G163" i="13"/>
  <c r="G63" i="13"/>
  <c r="G176" i="13"/>
  <c r="AQ68" i="13"/>
  <c r="AQ269" i="13"/>
  <c r="AQ159" i="13"/>
  <c r="AQ50" i="13"/>
  <c r="AQ162" i="13"/>
  <c r="AQ240" i="13"/>
  <c r="W242" i="13"/>
  <c r="W99" i="13"/>
  <c r="W267" i="13"/>
  <c r="W116" i="13"/>
  <c r="W292" i="13"/>
  <c r="W149" i="13"/>
  <c r="W317" i="13"/>
  <c r="W182" i="13"/>
  <c r="W350" i="13"/>
  <c r="W207" i="13"/>
  <c r="W48" i="13"/>
  <c r="W176" i="13"/>
  <c r="W304" i="13"/>
  <c r="W321" i="13"/>
  <c r="W105" i="13"/>
  <c r="G93" i="13"/>
  <c r="G48" i="13"/>
  <c r="W97" i="13"/>
  <c r="G98" i="13"/>
  <c r="G140" i="13"/>
  <c r="G204" i="13"/>
  <c r="G268" i="13"/>
  <c r="G332" i="13"/>
  <c r="G125" i="13"/>
  <c r="G189" i="13"/>
  <c r="G253" i="13"/>
  <c r="G110" i="13"/>
  <c r="G174" i="13"/>
  <c r="G238" i="13"/>
  <c r="G302" i="13"/>
  <c r="G84" i="13"/>
  <c r="G159" i="13"/>
  <c r="G223" i="13"/>
  <c r="G287" i="13"/>
  <c r="G351" i="13"/>
  <c r="G136" i="13"/>
  <c r="G200" i="13"/>
  <c r="G264" i="13"/>
  <c r="G328" i="13"/>
  <c r="G113" i="13"/>
  <c r="G177" i="13"/>
  <c r="G241" i="13"/>
  <c r="G305" i="13"/>
  <c r="G73" i="13"/>
  <c r="G154" i="13"/>
  <c r="G218" i="13"/>
  <c r="G282" i="13"/>
  <c r="G346" i="13"/>
  <c r="G94" i="13"/>
  <c r="G107" i="13"/>
  <c r="G299" i="13"/>
  <c r="G131" i="13"/>
  <c r="G147" i="13"/>
  <c r="G148" i="13"/>
  <c r="G118" i="13"/>
  <c r="G246" i="13"/>
  <c r="G167" i="13"/>
  <c r="G295" i="13"/>
  <c r="G144" i="13"/>
  <c r="G336" i="13"/>
  <c r="G185" i="13"/>
  <c r="G313" i="13"/>
  <c r="G226" i="13"/>
  <c r="G354" i="13"/>
  <c r="G331" i="13"/>
  <c r="G211" i="13"/>
  <c r="W178" i="13"/>
  <c r="W286" i="13"/>
  <c r="W313" i="13"/>
  <c r="G116" i="13"/>
  <c r="G99" i="13"/>
  <c r="G214" i="13"/>
  <c r="G199" i="13"/>
  <c r="G240" i="13"/>
  <c r="G217" i="13"/>
  <c r="G194" i="13"/>
  <c r="G283" i="13"/>
  <c r="G251" i="13"/>
  <c r="AQ132" i="13"/>
  <c r="AQ333" i="13"/>
  <c r="AQ223" i="13"/>
  <c r="AQ306" i="13"/>
  <c r="AQ322" i="13"/>
  <c r="W50" i="13"/>
  <c r="W266" i="13"/>
  <c r="W115" i="13"/>
  <c r="W291" i="13"/>
  <c r="W140" i="13"/>
  <c r="W308" i="13"/>
  <c r="W173" i="13"/>
  <c r="W341" i="13"/>
  <c r="W198" i="13"/>
  <c r="W63" i="13"/>
  <c r="W231" i="13"/>
  <c r="W72" i="13"/>
  <c r="W200" i="13"/>
  <c r="W328" i="13"/>
  <c r="W201" i="13"/>
  <c r="W297" i="13"/>
  <c r="G46" i="13"/>
  <c r="G72" i="13"/>
  <c r="G42" i="13"/>
  <c r="G51" i="13"/>
  <c r="G276" i="13"/>
  <c r="G340" i="13"/>
  <c r="G133" i="13"/>
  <c r="G197" i="13"/>
  <c r="G261" i="13"/>
  <c r="G182" i="13"/>
  <c r="G310" i="13"/>
  <c r="G231" i="13"/>
  <c r="W161" i="13"/>
  <c r="G208" i="13"/>
  <c r="G121" i="13"/>
  <c r="G249" i="13"/>
  <c r="G162" i="13"/>
  <c r="G290" i="13"/>
  <c r="G171" i="13"/>
  <c r="G307" i="13"/>
  <c r="AQ202" i="13"/>
  <c r="W143" i="13"/>
  <c r="W89" i="13"/>
  <c r="G180" i="13"/>
  <c r="G229" i="13"/>
  <c r="G278" i="13"/>
  <c r="G263" i="13"/>
  <c r="G304" i="13"/>
  <c r="G281" i="13"/>
  <c r="G258" i="13"/>
  <c r="G115" i="13"/>
  <c r="AQ196" i="13"/>
  <c r="AQ86" i="13"/>
  <c r="AQ287" i="13"/>
  <c r="AQ248" i="13"/>
  <c r="AQ104" i="13"/>
  <c r="W74" i="13"/>
  <c r="W290" i="13"/>
  <c r="W139" i="13"/>
  <c r="W307" i="13"/>
  <c r="W164" i="13"/>
  <c r="W332" i="13"/>
  <c r="W189" i="13"/>
  <c r="W54" i="13"/>
  <c r="W222" i="13"/>
  <c r="W79" i="13"/>
  <c r="W255" i="13"/>
  <c r="W88" i="13"/>
  <c r="W216" i="13"/>
  <c r="W344" i="13"/>
  <c r="W329" i="13"/>
  <c r="W113" i="13"/>
  <c r="G62" i="13"/>
  <c r="G88" i="13"/>
  <c r="G50" i="13"/>
  <c r="G76" i="13"/>
  <c r="G156" i="13"/>
  <c r="G220" i="13"/>
  <c r="G284" i="13"/>
  <c r="G348" i="13"/>
  <c r="G141" i="13"/>
  <c r="G205" i="13"/>
  <c r="G269" i="13"/>
  <c r="G126" i="13"/>
  <c r="G190" i="13"/>
  <c r="G254" i="13"/>
  <c r="G318" i="13"/>
  <c r="G111" i="13"/>
  <c r="G175" i="13"/>
  <c r="G239" i="13"/>
  <c r="G303" i="13"/>
  <c r="G67" i="13"/>
  <c r="G152" i="13"/>
  <c r="G216" i="13"/>
  <c r="G280" i="13"/>
  <c r="G344" i="13"/>
  <c r="G129" i="13"/>
  <c r="G193" i="13"/>
  <c r="G257" i="13"/>
  <c r="G321" i="13"/>
  <c r="G106" i="13"/>
  <c r="G170" i="13"/>
  <c r="G234" i="13"/>
  <c r="G298" i="13"/>
  <c r="G75" i="13"/>
  <c r="G227" i="13"/>
  <c r="G235" i="13"/>
  <c r="G195" i="13"/>
  <c r="G139" i="13"/>
  <c r="G275" i="13"/>
  <c r="G232" i="13"/>
  <c r="G209" i="13"/>
  <c r="G122" i="13"/>
  <c r="G250" i="13"/>
  <c r="G323" i="13"/>
  <c r="G187" i="13"/>
  <c r="G347" i="13"/>
  <c r="AQ278" i="13"/>
  <c r="AQ169" i="13"/>
  <c r="W354" i="13"/>
  <c r="W228" i="13"/>
  <c r="W253" i="13"/>
  <c r="W319" i="13"/>
  <c r="W264" i="13"/>
  <c r="G49" i="13"/>
  <c r="G244" i="13"/>
  <c r="G165" i="13"/>
  <c r="G150" i="13"/>
  <c r="G135" i="13"/>
  <c r="G112" i="13"/>
  <c r="G153" i="13"/>
  <c r="G345" i="13"/>
  <c r="G322" i="13"/>
  <c r="G309" i="13"/>
  <c r="AQ260" i="13"/>
  <c r="AQ150" i="13"/>
  <c r="AQ351" i="13"/>
  <c r="AQ186" i="13"/>
  <c r="AQ264" i="13"/>
  <c r="W114" i="13"/>
  <c r="W306" i="13"/>
  <c r="W163" i="13"/>
  <c r="W331" i="13"/>
  <c r="W180" i="13"/>
  <c r="W45" i="13"/>
  <c r="W213" i="13"/>
  <c r="W70" i="13"/>
  <c r="W246" i="13"/>
  <c r="W103" i="13"/>
  <c r="W271" i="13"/>
  <c r="W104" i="13"/>
  <c r="W232" i="13"/>
  <c r="W57" i="13"/>
  <c r="W145" i="13"/>
  <c r="W241" i="13"/>
  <c r="G78" i="13"/>
  <c r="G96" i="13"/>
  <c r="G58" i="13"/>
  <c r="G97" i="13"/>
  <c r="G164" i="13"/>
  <c r="G228" i="13"/>
  <c r="G292" i="13"/>
  <c r="G52" i="13"/>
  <c r="G149" i="13"/>
  <c r="G213" i="13"/>
  <c r="G277" i="13"/>
  <c r="G134" i="13"/>
  <c r="G198" i="13"/>
  <c r="G262" i="13"/>
  <c r="G326" i="13"/>
  <c r="G119" i="13"/>
  <c r="G183" i="13"/>
  <c r="G247" i="13"/>
  <c r="G311" i="13"/>
  <c r="G89" i="13"/>
  <c r="G160" i="13"/>
  <c r="G224" i="13"/>
  <c r="G288" i="13"/>
  <c r="G352" i="13"/>
  <c r="G137" i="13"/>
  <c r="G201" i="13"/>
  <c r="G265" i="13"/>
  <c r="G329" i="13"/>
  <c r="G114" i="13"/>
  <c r="G178" i="13"/>
  <c r="G242" i="13"/>
  <c r="G306" i="13"/>
  <c r="G155" i="13"/>
  <c r="G291" i="13"/>
  <c r="G293" i="13"/>
  <c r="G123" i="13"/>
  <c r="G203" i="13"/>
  <c r="G315" i="13"/>
  <c r="G296" i="13"/>
  <c r="G145" i="13"/>
  <c r="G337" i="13"/>
  <c r="G186" i="13"/>
  <c r="G219" i="13"/>
  <c r="G325" i="13"/>
  <c r="G267" i="13"/>
  <c r="AQ77" i="13"/>
  <c r="AQ128" i="13"/>
  <c r="W203" i="13"/>
  <c r="W52" i="13"/>
  <c r="W85" i="13"/>
  <c r="W118" i="13"/>
  <c r="W136" i="13"/>
  <c r="G53" i="13"/>
  <c r="G74" i="13"/>
  <c r="G308" i="13"/>
  <c r="G59" i="13"/>
  <c r="G342" i="13"/>
  <c r="G327" i="13"/>
  <c r="G68" i="13"/>
  <c r="G130" i="13"/>
  <c r="G41" i="13"/>
  <c r="AQ324" i="13"/>
  <c r="AQ214" i="13"/>
  <c r="AQ105" i="13"/>
  <c r="AQ282" i="13"/>
  <c r="AQ42" i="13"/>
  <c r="W138" i="13"/>
  <c r="W330" i="13"/>
  <c r="W179" i="13"/>
  <c r="W41" i="13"/>
  <c r="W204" i="13"/>
  <c r="W61" i="13"/>
  <c r="W237" i="13"/>
  <c r="W94" i="13"/>
  <c r="W262" i="13"/>
  <c r="W127" i="13"/>
  <c r="W295" i="13"/>
  <c r="W112" i="13"/>
  <c r="W240" i="13"/>
  <c r="W121" i="13"/>
  <c r="W209" i="13"/>
  <c r="W305" i="13"/>
  <c r="G86" i="13"/>
  <c r="G104" i="13"/>
  <c r="G66" i="13"/>
  <c r="G108" i="13"/>
  <c r="G172" i="13"/>
  <c r="G236" i="13"/>
  <c r="G300" i="13"/>
  <c r="G81" i="13"/>
  <c r="G157" i="13"/>
  <c r="G221" i="13"/>
  <c r="G285" i="13"/>
  <c r="G142" i="13"/>
  <c r="G206" i="13"/>
  <c r="G270" i="13"/>
  <c r="G334" i="13"/>
  <c r="G127" i="13"/>
  <c r="G191" i="13"/>
  <c r="G255" i="13"/>
  <c r="G319" i="13"/>
  <c r="G103" i="13"/>
  <c r="G168" i="13"/>
  <c r="W225" i="13"/>
  <c r="G273" i="13"/>
  <c r="G314" i="13"/>
  <c r="AE6" i="13"/>
  <c r="AE8" i="13"/>
  <c r="AE9" i="13"/>
  <c r="AE7" i="13"/>
  <c r="AE10" i="13"/>
  <c r="S55" i="13"/>
  <c r="S119" i="13"/>
  <c r="S183" i="13"/>
  <c r="S247" i="13"/>
  <c r="S72" i="13"/>
  <c r="S136" i="13"/>
  <c r="S200" i="13"/>
  <c r="S264" i="13"/>
  <c r="S89" i="13"/>
  <c r="S153" i="13"/>
  <c r="S217" i="13"/>
  <c r="S98" i="13"/>
  <c r="S162" i="13"/>
  <c r="S226" i="13"/>
  <c r="S75" i="13"/>
  <c r="S139" i="13"/>
  <c r="S203" i="13"/>
  <c r="S92" i="13"/>
  <c r="S156" i="13"/>
  <c r="S220" i="13"/>
  <c r="S93" i="13"/>
  <c r="S157" i="13"/>
  <c r="S221" i="13"/>
  <c r="S267" i="13"/>
  <c r="S335" i="13"/>
  <c r="S257" i="13"/>
  <c r="S328" i="13"/>
  <c r="S259" i="13"/>
  <c r="S329" i="13"/>
  <c r="S246" i="13"/>
  <c r="S322" i="13"/>
  <c r="S233" i="13"/>
  <c r="S315" i="13"/>
  <c r="S198" i="13"/>
  <c r="S309" i="13"/>
  <c r="S142" i="13"/>
  <c r="S302" i="13"/>
  <c r="S262" i="13"/>
  <c r="S43" i="13"/>
  <c r="S251" i="13"/>
  <c r="S64" i="13"/>
  <c r="S81" i="13"/>
  <c r="S218" i="13"/>
  <c r="S212" i="13"/>
  <c r="S254" i="13"/>
  <c r="S321" i="13"/>
  <c r="S307" i="13"/>
  <c r="S45" i="13"/>
  <c r="S63" i="13"/>
  <c r="S127" i="13"/>
  <c r="S191" i="13"/>
  <c r="S255" i="13"/>
  <c r="S80" i="13"/>
  <c r="S144" i="13"/>
  <c r="S208" i="13"/>
  <c r="S272" i="13"/>
  <c r="S97" i="13"/>
  <c r="S161" i="13"/>
  <c r="S225" i="13"/>
  <c r="S106" i="13"/>
  <c r="S170" i="13"/>
  <c r="S234" i="13"/>
  <c r="S83" i="13"/>
  <c r="S147" i="13"/>
  <c r="S211" i="13"/>
  <c r="S100" i="13"/>
  <c r="S164" i="13"/>
  <c r="S228" i="13"/>
  <c r="S101" i="13"/>
  <c r="S165" i="13"/>
  <c r="S229" i="13"/>
  <c r="S277" i="13"/>
  <c r="S343" i="13"/>
  <c r="S268" i="13"/>
  <c r="S336" i="13"/>
  <c r="S269" i="13"/>
  <c r="S337" i="13"/>
  <c r="S260" i="13"/>
  <c r="S330" i="13"/>
  <c r="S249" i="13"/>
  <c r="S323" i="13"/>
  <c r="S238" i="13"/>
  <c r="S317" i="13"/>
  <c r="S206" i="13"/>
  <c r="S310" i="13"/>
  <c r="S332" i="13"/>
  <c r="S126" i="13"/>
  <c r="S47" i="13"/>
  <c r="S192" i="13"/>
  <c r="S84" i="13"/>
  <c r="S327" i="13"/>
  <c r="S134" i="13"/>
  <c r="S71" i="13"/>
  <c r="S135" i="13"/>
  <c r="S199" i="13"/>
  <c r="S263" i="13"/>
  <c r="S88" i="13"/>
  <c r="S152" i="13"/>
  <c r="S216" i="13"/>
  <c r="S280" i="13"/>
  <c r="S105" i="13"/>
  <c r="S169" i="13"/>
  <c r="S50" i="13"/>
  <c r="S114" i="13"/>
  <c r="S178" i="13"/>
  <c r="S242" i="13"/>
  <c r="S91" i="13"/>
  <c r="S155" i="13"/>
  <c r="S219" i="13"/>
  <c r="S108" i="13"/>
  <c r="S172" i="13"/>
  <c r="S236" i="13"/>
  <c r="S109" i="13"/>
  <c r="S173" i="13"/>
  <c r="S237" i="13"/>
  <c r="S287" i="13"/>
  <c r="S351" i="13"/>
  <c r="S278" i="13"/>
  <c r="S344" i="13"/>
  <c r="S281" i="13"/>
  <c r="S345" i="13"/>
  <c r="S270" i="13"/>
  <c r="S338" i="13"/>
  <c r="S261" i="13"/>
  <c r="S331" i="13"/>
  <c r="S252" i="13"/>
  <c r="S325" i="13"/>
  <c r="S241" i="13"/>
  <c r="S318" i="13"/>
  <c r="S274" i="13"/>
  <c r="S300" i="13"/>
  <c r="S175" i="13"/>
  <c r="S256" i="13"/>
  <c r="S90" i="13"/>
  <c r="S148" i="13"/>
  <c r="S213" i="13"/>
  <c r="S245" i="13"/>
  <c r="S182" i="13"/>
  <c r="S294" i="13"/>
  <c r="S79" i="13"/>
  <c r="S143" i="13"/>
  <c r="S207" i="13"/>
  <c r="S271" i="13"/>
  <c r="S96" i="13"/>
  <c r="S160" i="13"/>
  <c r="S224" i="13"/>
  <c r="S49" i="13"/>
  <c r="S113" i="13"/>
  <c r="S177" i="13"/>
  <c r="S58" i="13"/>
  <c r="S122" i="13"/>
  <c r="S186" i="13"/>
  <c r="S250" i="13"/>
  <c r="S99" i="13"/>
  <c r="S163" i="13"/>
  <c r="S52" i="13"/>
  <c r="S116" i="13"/>
  <c r="S180" i="13"/>
  <c r="S53" i="13"/>
  <c r="S117" i="13"/>
  <c r="S181" i="13"/>
  <c r="S86" i="13"/>
  <c r="S295" i="13"/>
  <c r="S41" i="13"/>
  <c r="S288" i="13"/>
  <c r="S352" i="13"/>
  <c r="S289" i="13"/>
  <c r="S353" i="13"/>
  <c r="S282" i="13"/>
  <c r="S346" i="13"/>
  <c r="S273" i="13"/>
  <c r="S339" i="13"/>
  <c r="S265" i="13"/>
  <c r="S333" i="13"/>
  <c r="S253" i="13"/>
  <c r="S326" i="13"/>
  <c r="S340" i="13"/>
  <c r="S190" i="13"/>
  <c r="S154" i="13"/>
  <c r="S87" i="13"/>
  <c r="S151" i="13"/>
  <c r="S215" i="13"/>
  <c r="S279" i="13"/>
  <c r="S104" i="13"/>
  <c r="S168" i="13"/>
  <c r="S232" i="13"/>
  <c r="S57" i="13"/>
  <c r="S121" i="13"/>
  <c r="S185" i="13"/>
  <c r="S66" i="13"/>
  <c r="S130" i="13"/>
  <c r="S194" i="13"/>
  <c r="S258" i="13"/>
  <c r="S107" i="13"/>
  <c r="S171" i="13"/>
  <c r="S60" i="13"/>
  <c r="S124" i="13"/>
  <c r="S188" i="13"/>
  <c r="S61" i="13"/>
  <c r="S125" i="13"/>
  <c r="S189" i="13"/>
  <c r="S150" i="13"/>
  <c r="S303" i="13"/>
  <c r="S94" i="13"/>
  <c r="S296" i="13"/>
  <c r="S102" i="13"/>
  <c r="S297" i="13"/>
  <c r="S46" i="13"/>
  <c r="S290" i="13"/>
  <c r="S354" i="13"/>
  <c r="S283" i="13"/>
  <c r="S347" i="13"/>
  <c r="S275" i="13"/>
  <c r="S341" i="13"/>
  <c r="S266" i="13"/>
  <c r="S334" i="13"/>
  <c r="S284" i="13"/>
  <c r="S308" i="13"/>
  <c r="S131" i="13"/>
  <c r="S95" i="13"/>
  <c r="S159" i="13"/>
  <c r="S223" i="13"/>
  <c r="S48" i="13"/>
  <c r="S112" i="13"/>
  <c r="S176" i="13"/>
  <c r="S240" i="13"/>
  <c r="S65" i="13"/>
  <c r="S129" i="13"/>
  <c r="S193" i="13"/>
  <c r="S74" i="13"/>
  <c r="S138" i="13"/>
  <c r="S202" i="13"/>
  <c r="S51" i="13"/>
  <c r="S115" i="13"/>
  <c r="S179" i="13"/>
  <c r="S68" i="13"/>
  <c r="S132" i="13"/>
  <c r="S196" i="13"/>
  <c r="S69" i="13"/>
  <c r="S133" i="13"/>
  <c r="S197" i="13"/>
  <c r="S214" i="13"/>
  <c r="S311" i="13"/>
  <c r="S158" i="13"/>
  <c r="S304" i="13"/>
  <c r="S166" i="13"/>
  <c r="S305" i="13"/>
  <c r="S110" i="13"/>
  <c r="S298" i="13"/>
  <c r="S54" i="13"/>
  <c r="S291" i="13"/>
  <c r="S42" i="13"/>
  <c r="S285" i="13"/>
  <c r="S349" i="13"/>
  <c r="S276" i="13"/>
  <c r="S342" i="13"/>
  <c r="S348" i="13"/>
  <c r="S316" i="13"/>
  <c r="S111" i="13"/>
  <c r="S128" i="13"/>
  <c r="S209" i="13"/>
  <c r="S195" i="13"/>
  <c r="S149" i="13"/>
  <c r="S320" i="13"/>
  <c r="S314" i="13"/>
  <c r="S78" i="13"/>
  <c r="S292" i="13"/>
  <c r="S103" i="13"/>
  <c r="S167" i="13"/>
  <c r="S231" i="13"/>
  <c r="S56" i="13"/>
  <c r="S120" i="13"/>
  <c r="S184" i="13"/>
  <c r="S248" i="13"/>
  <c r="S73" i="13"/>
  <c r="S137" i="13"/>
  <c r="S201" i="13"/>
  <c r="S82" i="13"/>
  <c r="S146" i="13"/>
  <c r="S210" i="13"/>
  <c r="S59" i="13"/>
  <c r="S123" i="13"/>
  <c r="S187" i="13"/>
  <c r="S76" i="13"/>
  <c r="S140" i="13"/>
  <c r="S204" i="13"/>
  <c r="S77" i="13"/>
  <c r="S141" i="13"/>
  <c r="S205" i="13"/>
  <c r="S243" i="13"/>
  <c r="S319" i="13"/>
  <c r="S222" i="13"/>
  <c r="S312" i="13"/>
  <c r="S227" i="13"/>
  <c r="S313" i="13"/>
  <c r="S174" i="13"/>
  <c r="S306" i="13"/>
  <c r="S118" i="13"/>
  <c r="S299" i="13"/>
  <c r="S70" i="13"/>
  <c r="S293" i="13"/>
  <c r="S44" i="13"/>
  <c r="S286" i="13"/>
  <c r="S350" i="13"/>
  <c r="S62" i="13"/>
  <c r="S324" i="13"/>
  <c r="S239" i="13"/>
  <c r="S145" i="13"/>
  <c r="S67" i="13"/>
  <c r="S85" i="13"/>
  <c r="S244" i="13"/>
  <c r="S230" i="13"/>
  <c r="S301" i="13"/>
  <c r="S235" i="13"/>
  <c r="S28" i="13"/>
  <c r="S30" i="13"/>
  <c r="S33" i="13"/>
  <c r="S40" i="13"/>
  <c r="S36" i="13"/>
  <c r="S38" i="13"/>
  <c r="S11" i="13"/>
  <c r="S13" i="13"/>
  <c r="S18" i="13"/>
  <c r="S26" i="13"/>
  <c r="S20" i="13"/>
  <c r="S15" i="13"/>
  <c r="S19" i="13"/>
  <c r="S32" i="13"/>
  <c r="S21" i="13"/>
  <c r="S23" i="13"/>
  <c r="S27" i="13"/>
  <c r="S29" i="13"/>
  <c r="S31" i="13"/>
  <c r="S34" i="13"/>
  <c r="S22" i="13"/>
  <c r="S35" i="13"/>
  <c r="S37" i="13"/>
  <c r="S39" i="13"/>
  <c r="S16" i="13"/>
  <c r="S25" i="13"/>
  <c r="S12" i="13"/>
  <c r="S14" i="13"/>
  <c r="S17" i="13"/>
  <c r="S24" i="13"/>
  <c r="C34" i="13"/>
  <c r="C13" i="13"/>
  <c r="C15" i="13"/>
  <c r="C11" i="13"/>
  <c r="C8" i="13"/>
  <c r="C36" i="13"/>
  <c r="C21" i="13"/>
  <c r="C23" i="13"/>
  <c r="C17" i="13"/>
  <c r="C9" i="13"/>
  <c r="C19" i="13"/>
  <c r="C31" i="13"/>
  <c r="C10" i="13"/>
  <c r="C39" i="13"/>
  <c r="C29" i="13"/>
  <c r="C18" i="13"/>
  <c r="C27" i="13"/>
  <c r="C37" i="13"/>
  <c r="C25" i="13"/>
  <c r="C40" i="13"/>
  <c r="C35" i="13"/>
  <c r="C14" i="13"/>
  <c r="C16" i="13"/>
  <c r="C26" i="13"/>
  <c r="C20" i="13"/>
  <c r="C22" i="13"/>
  <c r="C24" i="13"/>
  <c r="C33" i="13"/>
  <c r="C28" i="13"/>
  <c r="C30" i="13"/>
  <c r="C32" i="13"/>
  <c r="C12" i="13"/>
  <c r="C38"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7"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11"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8"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10"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6"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9" i="13"/>
  <c r="K17" i="13"/>
  <c r="K14" i="13"/>
  <c r="K40" i="13"/>
  <c r="K13" i="13"/>
  <c r="K25" i="13"/>
  <c r="K30" i="13"/>
  <c r="K24" i="13"/>
  <c r="K11" i="13"/>
  <c r="K18" i="13"/>
  <c r="K38" i="13"/>
  <c r="K33" i="13"/>
  <c r="K28" i="13"/>
  <c r="K19" i="13"/>
  <c r="K16" i="13"/>
  <c r="K26" i="13"/>
  <c r="K29" i="13"/>
  <c r="K21" i="13"/>
  <c r="K39" i="13"/>
  <c r="K12" i="13"/>
  <c r="K37" i="13"/>
  <c r="K15" i="13"/>
  <c r="K22" i="13"/>
  <c r="K27" i="13"/>
  <c r="K35" i="13"/>
  <c r="K36" i="13"/>
  <c r="K20" i="13"/>
  <c r="K23" i="13"/>
  <c r="K31" i="13"/>
  <c r="K32" i="13"/>
  <c r="K34" i="13"/>
  <c r="K79" i="13"/>
  <c r="K143" i="13"/>
  <c r="K207" i="13"/>
  <c r="K271" i="13"/>
  <c r="K335" i="13"/>
  <c r="K88" i="13"/>
  <c r="K152" i="13"/>
  <c r="K216" i="13"/>
  <c r="K280" i="13"/>
  <c r="K338" i="13"/>
  <c r="K89" i="13"/>
  <c r="K153" i="13"/>
  <c r="K217" i="13"/>
  <c r="K281" i="13"/>
  <c r="K339" i="13"/>
  <c r="K90" i="13"/>
  <c r="K154" i="13"/>
  <c r="K218" i="13"/>
  <c r="K282" i="13"/>
  <c r="K340" i="13"/>
  <c r="K91" i="13"/>
  <c r="K155" i="13"/>
  <c r="K219" i="13"/>
  <c r="K283" i="13"/>
  <c r="K349" i="13"/>
  <c r="K100" i="13"/>
  <c r="K164" i="13"/>
  <c r="K228" i="13"/>
  <c r="K292" i="13"/>
  <c r="K109" i="13"/>
  <c r="K46" i="13"/>
  <c r="K302" i="13"/>
  <c r="K245" i="13"/>
  <c r="K214" i="13"/>
  <c r="K157" i="13"/>
  <c r="K94" i="13"/>
  <c r="K350" i="13"/>
  <c r="K293" i="13"/>
  <c r="K70" i="13"/>
  <c r="K71" i="13"/>
  <c r="K144" i="13"/>
  <c r="K145" i="13"/>
  <c r="K82" i="13"/>
  <c r="K83" i="13"/>
  <c r="K341" i="13"/>
  <c r="K77" i="13"/>
  <c r="K125" i="13"/>
  <c r="K294" i="13"/>
  <c r="K87" i="13"/>
  <c r="K151" i="13"/>
  <c r="K215" i="13"/>
  <c r="K279" i="13"/>
  <c r="K345" i="13"/>
  <c r="K96" i="13"/>
  <c r="K160" i="13"/>
  <c r="K224" i="13"/>
  <c r="K288" i="13"/>
  <c r="K346" i="13"/>
  <c r="K97" i="13"/>
  <c r="K161" i="13"/>
  <c r="K225" i="13"/>
  <c r="K289" i="13"/>
  <c r="K347" i="13"/>
  <c r="K98" i="13"/>
  <c r="K162" i="13"/>
  <c r="K226" i="13"/>
  <c r="K290" i="13"/>
  <c r="K348" i="13"/>
  <c r="K99" i="13"/>
  <c r="K163" i="13"/>
  <c r="K227" i="13"/>
  <c r="K291" i="13"/>
  <c r="K44" i="13"/>
  <c r="K108" i="13"/>
  <c r="K172" i="13"/>
  <c r="K236" i="13"/>
  <c r="K300" i="13"/>
  <c r="K141" i="13"/>
  <c r="K78" i="13"/>
  <c r="K334" i="13"/>
  <c r="K277" i="13"/>
  <c r="K246" i="13"/>
  <c r="K189" i="13"/>
  <c r="K126" i="13"/>
  <c r="K69" i="13"/>
  <c r="K325" i="13"/>
  <c r="K326" i="13"/>
  <c r="K199" i="13"/>
  <c r="K80" i="13"/>
  <c r="K336" i="13"/>
  <c r="K337" i="13"/>
  <c r="K41" i="13"/>
  <c r="K92" i="13"/>
  <c r="K213" i="13"/>
  <c r="K344" i="13"/>
  <c r="K95" i="13"/>
  <c r="K159" i="13"/>
  <c r="K223" i="13"/>
  <c r="K287" i="13"/>
  <c r="K353" i="13"/>
  <c r="K104" i="13"/>
  <c r="K168" i="13"/>
  <c r="K232" i="13"/>
  <c r="K296" i="13"/>
  <c r="K354" i="13"/>
  <c r="K105" i="13"/>
  <c r="K169" i="13"/>
  <c r="K233" i="13"/>
  <c r="K297" i="13"/>
  <c r="K42" i="13"/>
  <c r="K106" i="13"/>
  <c r="K170" i="13"/>
  <c r="K234" i="13"/>
  <c r="K298" i="13"/>
  <c r="K43" i="13"/>
  <c r="K107" i="13"/>
  <c r="K171" i="13"/>
  <c r="K235" i="13"/>
  <c r="K299" i="13"/>
  <c r="K52" i="13"/>
  <c r="K116" i="13"/>
  <c r="K180" i="13"/>
  <c r="K244" i="13"/>
  <c r="K308" i="13"/>
  <c r="K173" i="13"/>
  <c r="K110" i="13"/>
  <c r="K53" i="13"/>
  <c r="K309" i="13"/>
  <c r="K278" i="13"/>
  <c r="K221" i="13"/>
  <c r="K158" i="13"/>
  <c r="K101" i="13"/>
  <c r="K198" i="13"/>
  <c r="K134" i="13"/>
  <c r="K263" i="13"/>
  <c r="K81" i="13"/>
  <c r="K146" i="13"/>
  <c r="K211" i="13"/>
  <c r="K220" i="13"/>
  <c r="K270" i="13"/>
  <c r="K318" i="13"/>
  <c r="K352" i="13"/>
  <c r="K103" i="13"/>
  <c r="K167" i="13"/>
  <c r="K231" i="13"/>
  <c r="K295" i="13"/>
  <c r="K48" i="13"/>
  <c r="K112" i="13"/>
  <c r="K176" i="13"/>
  <c r="K240" i="13"/>
  <c r="K304" i="13"/>
  <c r="K49" i="13"/>
  <c r="K113" i="13"/>
  <c r="K177" i="13"/>
  <c r="K241" i="13"/>
  <c r="K305" i="13"/>
  <c r="K50" i="13"/>
  <c r="K114" i="13"/>
  <c r="K178" i="13"/>
  <c r="K242" i="13"/>
  <c r="K306" i="13"/>
  <c r="K51" i="13"/>
  <c r="K115" i="13"/>
  <c r="K179" i="13"/>
  <c r="K243" i="13"/>
  <c r="K307" i="13"/>
  <c r="K60" i="13"/>
  <c r="K124" i="13"/>
  <c r="K188" i="13"/>
  <c r="K252" i="13"/>
  <c r="K316" i="13"/>
  <c r="K205" i="13"/>
  <c r="K142" i="13"/>
  <c r="K85" i="13"/>
  <c r="K54" i="13"/>
  <c r="K310" i="13"/>
  <c r="K253" i="13"/>
  <c r="K190" i="13"/>
  <c r="K133" i="13"/>
  <c r="K102" i="13"/>
  <c r="K166" i="13"/>
  <c r="K47" i="13"/>
  <c r="K111" i="13"/>
  <c r="K175" i="13"/>
  <c r="K239" i="13"/>
  <c r="K303" i="13"/>
  <c r="K56" i="13"/>
  <c r="K120" i="13"/>
  <c r="K184" i="13"/>
  <c r="K248" i="13"/>
  <c r="K312" i="13"/>
  <c r="K57" i="13"/>
  <c r="K121" i="13"/>
  <c r="K185" i="13"/>
  <c r="K249" i="13"/>
  <c r="K313" i="13"/>
  <c r="K58" i="13"/>
  <c r="K122" i="13"/>
  <c r="K186" i="13"/>
  <c r="K250" i="13"/>
  <c r="K314" i="13"/>
  <c r="K59" i="13"/>
  <c r="K123" i="13"/>
  <c r="K187" i="13"/>
  <c r="K251" i="13"/>
  <c r="K315" i="13"/>
  <c r="K68" i="13"/>
  <c r="K132" i="13"/>
  <c r="K196" i="13"/>
  <c r="K260" i="13"/>
  <c r="K324" i="13"/>
  <c r="K237" i="13"/>
  <c r="K174" i="13"/>
  <c r="K117" i="13"/>
  <c r="K86" i="13"/>
  <c r="K342" i="13"/>
  <c r="K285" i="13"/>
  <c r="K222" i="13"/>
  <c r="K165" i="13"/>
  <c r="K230" i="13"/>
  <c r="K55" i="13"/>
  <c r="K119" i="13"/>
  <c r="K183" i="13"/>
  <c r="K247" i="13"/>
  <c r="K311" i="13"/>
  <c r="K64" i="13"/>
  <c r="K128" i="13"/>
  <c r="K192" i="13"/>
  <c r="K256" i="13"/>
  <c r="K320" i="13"/>
  <c r="K65" i="13"/>
  <c r="K129" i="13"/>
  <c r="K193" i="13"/>
  <c r="K257" i="13"/>
  <c r="K321" i="13"/>
  <c r="K66" i="13"/>
  <c r="K130" i="13"/>
  <c r="K194" i="13"/>
  <c r="K258" i="13"/>
  <c r="K322" i="13"/>
  <c r="K67" i="13"/>
  <c r="K131" i="13"/>
  <c r="K195" i="13"/>
  <c r="K259" i="13"/>
  <c r="K323" i="13"/>
  <c r="K76" i="13"/>
  <c r="K140" i="13"/>
  <c r="K204" i="13"/>
  <c r="K268" i="13"/>
  <c r="K332" i="13"/>
  <c r="K269" i="13"/>
  <c r="K206" i="13"/>
  <c r="K149" i="13"/>
  <c r="K118" i="13"/>
  <c r="K61" i="13"/>
  <c r="K317" i="13"/>
  <c r="K254" i="13"/>
  <c r="K197" i="13"/>
  <c r="K262" i="13"/>
  <c r="K327" i="13"/>
  <c r="K208" i="13"/>
  <c r="K209" i="13"/>
  <c r="K210" i="13"/>
  <c r="K147" i="13"/>
  <c r="K156" i="13"/>
  <c r="K333" i="13"/>
  <c r="K62" i="13"/>
  <c r="K63" i="13"/>
  <c r="K127" i="13"/>
  <c r="K191" i="13"/>
  <c r="K255" i="13"/>
  <c r="K319" i="13"/>
  <c r="K72" i="13"/>
  <c r="K136" i="13"/>
  <c r="K200" i="13"/>
  <c r="K264" i="13"/>
  <c r="K328" i="13"/>
  <c r="K73" i="13"/>
  <c r="K137" i="13"/>
  <c r="K201" i="13"/>
  <c r="K265" i="13"/>
  <c r="K329" i="13"/>
  <c r="K74" i="13"/>
  <c r="K138" i="13"/>
  <c r="K202" i="13"/>
  <c r="K266" i="13"/>
  <c r="K330" i="13"/>
  <c r="K75" i="13"/>
  <c r="K139" i="13"/>
  <c r="K203" i="13"/>
  <c r="K267" i="13"/>
  <c r="K331" i="13"/>
  <c r="K84" i="13"/>
  <c r="K148" i="13"/>
  <c r="K212" i="13"/>
  <c r="K276" i="13"/>
  <c r="K45" i="13"/>
  <c r="K301" i="13"/>
  <c r="K238" i="13"/>
  <c r="K181" i="13"/>
  <c r="K150" i="13"/>
  <c r="K93" i="13"/>
  <c r="K343" i="13"/>
  <c r="K286" i="13"/>
  <c r="K229" i="13"/>
  <c r="K351" i="13"/>
  <c r="K135" i="13"/>
  <c r="K272" i="13"/>
  <c r="K273" i="13"/>
  <c r="K274" i="13"/>
  <c r="K275" i="13"/>
  <c r="K284" i="13"/>
  <c r="K182" i="13"/>
  <c r="K261" i="13"/>
  <c r="AU30" i="13"/>
  <c r="AU32" i="13"/>
  <c r="AU35" i="13"/>
  <c r="AU38" i="13"/>
  <c r="AU40" i="13"/>
  <c r="AU18" i="13"/>
  <c r="AU13" i="13"/>
  <c r="AU15" i="13"/>
  <c r="AU17" i="13"/>
  <c r="AU20" i="13"/>
  <c r="AU21" i="13"/>
  <c r="AU23" i="13"/>
  <c r="AU25" i="13"/>
  <c r="AU26" i="13"/>
  <c r="AU29" i="13"/>
  <c r="AU31" i="13"/>
  <c r="AU33" i="13"/>
  <c r="AU28" i="13"/>
  <c r="AU37" i="13"/>
  <c r="AU39" i="13"/>
  <c r="AU12" i="13"/>
  <c r="AU34" i="13"/>
  <c r="AU14" i="13"/>
  <c r="AU16" i="13"/>
  <c r="AU19" i="13"/>
  <c r="AU36" i="13"/>
  <c r="AU22" i="13"/>
  <c r="AU24" i="13"/>
  <c r="AU27"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67" i="13"/>
  <c r="O131" i="13"/>
  <c r="O195" i="13"/>
  <c r="O259" i="13"/>
  <c r="O81" i="13"/>
  <c r="O281" i="13"/>
  <c r="O169" i="13"/>
  <c r="O305" i="13"/>
  <c r="O129" i="13"/>
  <c r="O65" i="13"/>
  <c r="O100" i="13"/>
  <c r="O164" i="13"/>
  <c r="O228" i="13"/>
  <c r="O292" i="13"/>
  <c r="O45" i="13"/>
  <c r="O109" i="13"/>
  <c r="O173" i="13"/>
  <c r="O237" i="13"/>
  <c r="O301" i="13"/>
  <c r="O54" i="13"/>
  <c r="O118" i="13"/>
  <c r="O182" i="13"/>
  <c r="O246" i="13"/>
  <c r="O310" i="13"/>
  <c r="O63" i="13"/>
  <c r="O127" i="13"/>
  <c r="O191" i="13"/>
  <c r="O255" i="13"/>
  <c r="O319" i="13"/>
  <c r="O72" i="13"/>
  <c r="O136" i="13"/>
  <c r="O200" i="13"/>
  <c r="O264" i="13"/>
  <c r="O328" i="13"/>
  <c r="O74" i="13"/>
  <c r="O138" i="13"/>
  <c r="O202" i="13"/>
  <c r="O266" i="13"/>
  <c r="O330" i="13"/>
  <c r="O75" i="13"/>
  <c r="O139" i="13"/>
  <c r="O203" i="13"/>
  <c r="O267" i="13"/>
  <c r="O145" i="13"/>
  <c r="O331" i="13"/>
  <c r="O233" i="13"/>
  <c r="O345" i="13"/>
  <c r="O353" i="13"/>
  <c r="O321"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83" i="13"/>
  <c r="O147" i="13"/>
  <c r="O211" i="13"/>
  <c r="O275" i="13"/>
  <c r="O209" i="13"/>
  <c r="O97" i="13"/>
  <c r="O297" i="13"/>
  <c r="O57" i="13"/>
  <c r="O137" i="13"/>
  <c r="O73"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91" i="13"/>
  <c r="O155" i="13"/>
  <c r="O219" i="13"/>
  <c r="O283" i="13"/>
  <c r="O273" i="13"/>
  <c r="O161" i="13"/>
  <c r="O339" i="13"/>
  <c r="O121" i="13"/>
  <c r="O41" i="13"/>
  <c r="O323"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99" i="13"/>
  <c r="O163" i="13"/>
  <c r="O227" i="13"/>
  <c r="O291" i="13"/>
  <c r="O329" i="13"/>
  <c r="O225" i="13"/>
  <c r="O49" i="13"/>
  <c r="O185" i="13"/>
  <c r="O193" i="13"/>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107" i="13"/>
  <c r="O171" i="13"/>
  <c r="O235" i="13"/>
  <c r="O299" i="13"/>
  <c r="O89" i="13"/>
  <c r="O289" i="13"/>
  <c r="O113" i="13"/>
  <c r="O249" i="13"/>
  <c r="O201" i="13"/>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115" i="13"/>
  <c r="O179" i="13"/>
  <c r="O243" i="13"/>
  <c r="O307" i="13"/>
  <c r="O153" i="13"/>
  <c r="O337" i="13"/>
  <c r="O177" i="13"/>
  <c r="O313" i="13"/>
  <c r="O257" i="13"/>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59" i="13"/>
  <c r="O123" i="13"/>
  <c r="O187" i="13"/>
  <c r="O251" i="13"/>
  <c r="O315" i="13"/>
  <c r="O217" i="13"/>
  <c r="O105" i="13"/>
  <c r="O241" i="13"/>
  <c r="O347" i="13"/>
  <c r="O265" i="13"/>
  <c r="O12" i="13"/>
  <c r="O14" i="13"/>
  <c r="O17" i="13"/>
  <c r="O34" i="13"/>
  <c r="O20" i="13"/>
  <c r="O22" i="13"/>
  <c r="O25" i="13"/>
  <c r="O11" i="13"/>
  <c r="O28" i="13"/>
  <c r="O30" i="13"/>
  <c r="O33" i="13"/>
  <c r="O36" i="13"/>
  <c r="O38" i="13"/>
  <c r="O16" i="13"/>
  <c r="O40" i="13"/>
  <c r="O13" i="13"/>
  <c r="O15" i="13"/>
  <c r="O18" i="13"/>
  <c r="O19" i="13"/>
  <c r="O21" i="13"/>
  <c r="O23" i="13"/>
  <c r="O24" i="13"/>
  <c r="O27" i="13"/>
  <c r="O29" i="13"/>
  <c r="O31" i="13"/>
  <c r="O26" i="13"/>
  <c r="O35" i="13"/>
  <c r="O37" i="13"/>
  <c r="O39" i="13"/>
  <c r="O32" i="13"/>
  <c r="AM21" i="13"/>
  <c r="AM23" i="13"/>
  <c r="AM25" i="13"/>
  <c r="AM27" i="13"/>
  <c r="AM29" i="13"/>
  <c r="AM31" i="13"/>
  <c r="AM33" i="13"/>
  <c r="AM35" i="13"/>
  <c r="AM37" i="13"/>
  <c r="AM39" i="13"/>
  <c r="AM10" i="13"/>
  <c r="AM12" i="13"/>
  <c r="AM14" i="13"/>
  <c r="AM16" i="13"/>
  <c r="AM18" i="13"/>
  <c r="AM20" i="13"/>
  <c r="AM22" i="13"/>
  <c r="AM24" i="13"/>
  <c r="AM26" i="13"/>
  <c r="AM28" i="13"/>
  <c r="AM30" i="13"/>
  <c r="AM32" i="13"/>
  <c r="AM34" i="13"/>
  <c r="AM36" i="13"/>
  <c r="AM38" i="13"/>
  <c r="AM40" i="13"/>
  <c r="AM11" i="13"/>
  <c r="AM13" i="13"/>
  <c r="AM15" i="13"/>
  <c r="AM17" i="13"/>
  <c r="AM19"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8"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7"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6" i="13"/>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E37" i="13"/>
  <c r="AE39" i="13"/>
  <c r="AE11" i="13"/>
  <c r="AE20" i="13"/>
  <c r="AE14" i="13"/>
  <c r="AE16" i="13"/>
  <c r="AE18" i="13"/>
  <c r="AE28" i="13"/>
  <c r="AE22" i="13"/>
  <c r="AE24" i="13"/>
  <c r="AE26" i="13"/>
  <c r="AE36" i="13"/>
  <c r="AE30" i="13"/>
  <c r="AE32" i="13"/>
  <c r="AE34" i="13"/>
  <c r="AE38" i="13"/>
  <c r="AE40" i="13"/>
  <c r="AE19" i="13"/>
  <c r="AE13" i="13"/>
  <c r="AE15" i="13"/>
  <c r="AE17" i="13"/>
  <c r="AE27" i="13"/>
  <c r="AE21" i="13"/>
  <c r="AE23" i="13"/>
  <c r="AE25" i="13"/>
  <c r="AE35" i="13"/>
  <c r="AE29" i="13"/>
  <c r="AE31" i="13"/>
  <c r="AE33" i="13"/>
  <c r="AE12" i="13"/>
  <c r="O6" i="13"/>
  <c r="O9" i="13"/>
  <c r="O10" i="13"/>
  <c r="O7" i="13"/>
  <c r="O8"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Q26" i="13"/>
  <c r="AQ28" i="13"/>
  <c r="AQ30" i="13"/>
  <c r="AQ33" i="13"/>
  <c r="W18" i="13"/>
  <c r="W28" i="13"/>
  <c r="W30" i="13"/>
  <c r="W32" i="13"/>
  <c r="G35" i="13"/>
  <c r="G22" i="13"/>
  <c r="G24" i="13"/>
  <c r="G26" i="13"/>
  <c r="AQ34" i="13"/>
  <c r="AQ36" i="13"/>
  <c r="AQ38" i="13"/>
  <c r="AQ39" i="13"/>
  <c r="W26" i="13"/>
  <c r="W36" i="13"/>
  <c r="W38" i="13"/>
  <c r="W40" i="13"/>
  <c r="G20" i="13"/>
  <c r="G30" i="13"/>
  <c r="G32" i="13"/>
  <c r="G10" i="13"/>
  <c r="AQ11" i="13"/>
  <c r="AQ13" i="13"/>
  <c r="AQ16" i="13"/>
  <c r="AQ10" i="13"/>
  <c r="W34" i="13"/>
  <c r="W13" i="13"/>
  <c r="W15" i="13"/>
  <c r="W33" i="13"/>
  <c r="G28" i="13"/>
  <c r="G38" i="13"/>
  <c r="G40" i="13"/>
  <c r="G33" i="13"/>
  <c r="AQ19" i="13"/>
  <c r="AQ21" i="13"/>
  <c r="AQ24" i="13"/>
  <c r="AQ15" i="13"/>
  <c r="W19" i="13"/>
  <c r="W21" i="13"/>
  <c r="W23" i="13"/>
  <c r="W11" i="13"/>
  <c r="G36" i="13"/>
  <c r="G15" i="13"/>
  <c r="G17" i="13"/>
  <c r="G34" i="13"/>
  <c r="AQ27" i="13"/>
  <c r="AQ29" i="13"/>
  <c r="AQ32" i="13"/>
  <c r="AQ17" i="13"/>
  <c r="W27" i="13"/>
  <c r="W29" i="13"/>
  <c r="W31" i="13"/>
  <c r="W17" i="13"/>
  <c r="G21" i="13"/>
  <c r="G23" i="13"/>
  <c r="G11" i="13"/>
  <c r="G12" i="13"/>
  <c r="AQ35" i="13"/>
  <c r="AQ37" i="13"/>
  <c r="AQ40" i="13"/>
  <c r="AQ23" i="13"/>
  <c r="W35" i="13"/>
  <c r="W37" i="13"/>
  <c r="W39" i="13"/>
  <c r="W25" i="13"/>
  <c r="G29" i="13"/>
  <c r="G31" i="13"/>
  <c r="G18" i="13"/>
  <c r="AQ12" i="13"/>
  <c r="AQ14" i="13"/>
  <c r="AQ25" i="13"/>
  <c r="W12" i="13"/>
  <c r="W14" i="13"/>
  <c r="W16" i="13"/>
  <c r="G19" i="13"/>
  <c r="G37" i="13"/>
  <c r="G39" i="13"/>
  <c r="G25" i="13"/>
  <c r="AQ18" i="13"/>
  <c r="AQ20" i="13"/>
  <c r="AQ22" i="13"/>
  <c r="AQ31" i="13"/>
  <c r="W20" i="13"/>
  <c r="W22" i="13"/>
  <c r="W24" i="13"/>
  <c r="G27" i="13"/>
  <c r="G14" i="13"/>
  <c r="G16" i="13"/>
  <c r="G13" i="13"/>
  <c r="G6" i="13"/>
  <c r="G8" i="13"/>
  <c r="AQ8" i="13"/>
  <c r="W9" i="13"/>
  <c r="AQ7" i="13"/>
  <c r="AQ9" i="13"/>
  <c r="G9" i="13"/>
  <c r="W7" i="13"/>
  <c r="AQ6" i="13"/>
  <c r="W10" i="13"/>
  <c r="G7" i="13"/>
  <c r="W6" i="13"/>
  <c r="S6" i="13"/>
  <c r="S7" i="13"/>
  <c r="S9" i="13"/>
  <c r="S10" i="13"/>
  <c r="S8" i="13"/>
  <c r="C47" i="13"/>
  <c r="C111" i="13"/>
  <c r="C175" i="13"/>
  <c r="C239" i="13"/>
  <c r="C89" i="13"/>
  <c r="C153" i="13"/>
  <c r="C217" i="13"/>
  <c r="C82" i="13"/>
  <c r="C146" i="13"/>
  <c r="C210" i="13"/>
  <c r="C59" i="13"/>
  <c r="C123" i="13"/>
  <c r="C76" i="13"/>
  <c r="C140" i="13"/>
  <c r="C204" i="13"/>
  <c r="C93" i="13"/>
  <c r="C157" i="13"/>
  <c r="C163" i="13"/>
  <c r="C270" i="13"/>
  <c r="C334" i="13"/>
  <c r="C307" i="13"/>
  <c r="C205" i="13"/>
  <c r="C287" i="13"/>
  <c r="C351" i="13"/>
  <c r="C112" i="13"/>
  <c r="C256" i="13"/>
  <c r="C320" i="13"/>
  <c r="C54" i="13"/>
  <c r="C236" i="13"/>
  <c r="C305" i="13"/>
  <c r="C88" i="13"/>
  <c r="C248" i="13"/>
  <c r="C314" i="13"/>
  <c r="C267" i="13"/>
  <c r="C128" i="13"/>
  <c r="C260" i="13"/>
  <c r="C324" i="13"/>
  <c r="C182" i="13"/>
  <c r="C277" i="13"/>
  <c r="C341" i="13"/>
  <c r="C55" i="13"/>
  <c r="C119" i="13"/>
  <c r="C183" i="13"/>
  <c r="C247" i="13"/>
  <c r="C97" i="13"/>
  <c r="C161" i="13"/>
  <c r="C225" i="13"/>
  <c r="C90" i="13"/>
  <c r="C154" i="13"/>
  <c r="C218" i="13"/>
  <c r="C67" i="13"/>
  <c r="C131" i="13"/>
  <c r="C84" i="13"/>
  <c r="C148" i="13"/>
  <c r="C212" i="13"/>
  <c r="C101" i="13"/>
  <c r="C165" i="13"/>
  <c r="C184" i="13"/>
  <c r="C278" i="13"/>
  <c r="C342" i="13"/>
  <c r="C331" i="13"/>
  <c r="C220" i="13"/>
  <c r="C295" i="13"/>
  <c r="C94" i="13"/>
  <c r="C144" i="13"/>
  <c r="C264" i="13"/>
  <c r="C328" i="13"/>
  <c r="C86" i="13"/>
  <c r="C246" i="13"/>
  <c r="C313" i="13"/>
  <c r="C120" i="13"/>
  <c r="C258" i="13"/>
  <c r="C322" i="13"/>
  <c r="C299" i="13"/>
  <c r="C158" i="13"/>
  <c r="C268" i="13"/>
  <c r="C332" i="13"/>
  <c r="C200" i="13"/>
  <c r="C285" i="13"/>
  <c r="C349"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150" i="13"/>
  <c r="C265" i="13"/>
  <c r="C329" i="13"/>
  <c r="C174" i="13"/>
  <c r="C274" i="13"/>
  <c r="C338" i="13"/>
  <c r="C339" i="13"/>
  <c r="C198" i="13"/>
  <c r="C284" i="13"/>
  <c r="C348" i="13"/>
  <c r="C229" i="13"/>
  <c r="C301" i="13"/>
  <c r="C79" i="13"/>
  <c r="C143" i="13"/>
  <c r="C207" i="13"/>
  <c r="C57" i="13"/>
  <c r="C121" i="13"/>
  <c r="C185" i="13"/>
  <c r="C50" i="13"/>
  <c r="C114" i="13"/>
  <c r="C178" i="13"/>
  <c r="C242" i="13"/>
  <c r="C91" i="13"/>
  <c r="C44" i="13"/>
  <c r="C108" i="13"/>
  <c r="C172" i="13"/>
  <c r="C61" i="13"/>
  <c r="C125" i="13"/>
  <c r="C189" i="13"/>
  <c r="C230" i="13"/>
  <c r="C302" i="13"/>
  <c r="C155"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81" i="13"/>
  <c r="C68" i="13"/>
  <c r="C283" i="13"/>
  <c r="C80" i="13"/>
  <c r="C222" i="13"/>
  <c r="C316" i="13"/>
  <c r="C145" i="13"/>
  <c r="C132" i="13"/>
  <c r="C110" i="13"/>
  <c r="C206" i="13"/>
  <c r="C273" i="13"/>
  <c r="C346" i="13"/>
  <c r="C70" i="13"/>
  <c r="C209" i="13"/>
  <c r="C196" i="13"/>
  <c r="C187" i="13"/>
  <c r="C245" i="13"/>
  <c r="C297" i="13"/>
  <c r="C249" i="13"/>
  <c r="C160" i="13"/>
  <c r="C74" i="13"/>
  <c r="C85" i="13"/>
  <c r="C254" i="13"/>
  <c r="C288" i="13"/>
  <c r="C337" i="13"/>
  <c r="C238" i="13"/>
  <c r="C241" i="13"/>
  <c r="C138" i="13"/>
  <c r="C149" i="13"/>
  <c r="C279" i="13"/>
  <c r="C312" i="13"/>
  <c r="C56" i="13"/>
  <c r="C96" i="13"/>
  <c r="C269" i="13"/>
  <c r="C103" i="13"/>
  <c r="C202" i="13"/>
  <c r="C136" i="13"/>
  <c r="C319" i="13"/>
  <c r="C352" i="13"/>
  <c r="C195" i="13"/>
  <c r="C214" i="13"/>
  <c r="C309" i="13"/>
  <c r="C167" i="13"/>
  <c r="C51" i="13"/>
  <c r="C262" i="13"/>
  <c r="C343" i="13"/>
  <c r="C41" i="13"/>
  <c r="C237" i="13"/>
  <c r="C251" i="13"/>
  <c r="C333" i="13"/>
  <c r="C231" i="13"/>
  <c r="C115" i="13"/>
  <c r="C326" i="13"/>
  <c r="C275" i="13"/>
  <c r="C171" i="13"/>
  <c r="C282" i="13"/>
  <c r="C292" i="13"/>
  <c r="C306" i="13"/>
  <c r="AA30" i="13"/>
  <c r="AA32" i="13"/>
  <c r="AA34" i="13"/>
  <c r="AA13" i="13"/>
  <c r="AA38" i="13"/>
  <c r="AA40" i="13"/>
  <c r="AA19" i="13"/>
  <c r="AA21" i="13"/>
  <c r="AA15" i="13"/>
  <c r="AA17" i="13"/>
  <c r="AA27" i="13"/>
  <c r="AA29" i="13"/>
  <c r="AA23" i="13"/>
  <c r="AA25" i="13"/>
  <c r="AA35" i="13"/>
  <c r="AA37" i="13"/>
  <c r="AA31" i="13"/>
  <c r="AA33" i="13"/>
  <c r="AA12" i="13"/>
  <c r="AA39" i="13"/>
  <c r="AA11" i="13"/>
  <c r="AA20" i="13"/>
  <c r="AA14" i="13"/>
  <c r="AA16" i="13"/>
  <c r="AA18" i="13"/>
  <c r="AA28" i="13"/>
  <c r="AA22" i="13"/>
  <c r="AA24" i="13"/>
  <c r="AA26" i="13"/>
  <c r="AA36" i="13"/>
  <c r="C7" i="13"/>
  <c r="K6" i="13"/>
  <c r="K7" i="13"/>
  <c r="K8" i="13"/>
  <c r="K9" i="13"/>
  <c r="K10" i="13"/>
  <c r="AE69" i="13"/>
  <c r="AE101" i="13"/>
  <c r="AE165" i="13"/>
  <c r="AE229" i="13"/>
  <c r="AE293" i="13"/>
  <c r="AE46" i="13"/>
  <c r="AE110" i="13"/>
  <c r="AE174" i="13"/>
  <c r="AE238" i="13"/>
  <c r="AE302" i="13"/>
  <c r="AE55" i="13"/>
  <c r="AE119" i="13"/>
  <c r="AE183" i="13"/>
  <c r="AE247" i="13"/>
  <c r="AE311" i="13"/>
  <c r="AE64" i="13"/>
  <c r="AE128" i="13"/>
  <c r="AE192" i="13"/>
  <c r="AE256" i="13"/>
  <c r="AE320" i="13"/>
  <c r="AE73" i="13"/>
  <c r="AE137" i="13"/>
  <c r="AE201" i="13"/>
  <c r="AE265" i="13"/>
  <c r="AE329" i="13"/>
  <c r="AE74" i="13"/>
  <c r="AE138" i="13"/>
  <c r="AE202" i="13"/>
  <c r="AE266" i="13"/>
  <c r="AE330" i="13"/>
  <c r="AE75" i="13"/>
  <c r="AE139" i="13"/>
  <c r="AE203" i="13"/>
  <c r="AE267" i="13"/>
  <c r="AE331" i="13"/>
  <c r="AE76" i="13"/>
  <c r="AE140" i="13"/>
  <c r="AE204" i="13"/>
  <c r="AE268" i="13"/>
  <c r="AE332" i="13"/>
  <c r="AE157" i="13"/>
  <c r="AE285" i="13"/>
  <c r="AE294" i="13"/>
  <c r="AE239" i="13"/>
  <c r="AE65" i="13"/>
  <c r="AE194" i="13"/>
  <c r="AE323" i="13"/>
  <c r="AE109" i="13"/>
  <c r="AE173" i="13"/>
  <c r="AE237" i="13"/>
  <c r="AE301" i="13"/>
  <c r="AE54" i="13"/>
  <c r="AE118" i="13"/>
  <c r="AE182" i="13"/>
  <c r="AE246" i="13"/>
  <c r="AE310" i="13"/>
  <c r="AE63" i="13"/>
  <c r="AE127" i="13"/>
  <c r="AE191" i="13"/>
  <c r="AE255" i="13"/>
  <c r="AE319" i="13"/>
  <c r="AE72" i="13"/>
  <c r="AE136" i="13"/>
  <c r="AE200" i="13"/>
  <c r="AE264" i="13"/>
  <c r="AE328" i="13"/>
  <c r="AE81" i="13"/>
  <c r="AE145" i="13"/>
  <c r="AE209" i="13"/>
  <c r="AE273" i="13"/>
  <c r="AE337" i="13"/>
  <c r="AE82" i="13"/>
  <c r="AE146" i="13"/>
  <c r="AE210" i="13"/>
  <c r="AE274" i="13"/>
  <c r="AE338" i="13"/>
  <c r="AE83" i="13"/>
  <c r="AE147" i="13"/>
  <c r="AE211" i="13"/>
  <c r="AE275" i="13"/>
  <c r="AE339" i="13"/>
  <c r="AE84" i="13"/>
  <c r="AE148" i="13"/>
  <c r="AE212" i="13"/>
  <c r="AE276" i="13"/>
  <c r="AE340" i="13"/>
  <c r="AE221" i="13"/>
  <c r="AE166" i="13"/>
  <c r="AE175" i="13"/>
  <c r="AE120" i="13"/>
  <c r="AE129" i="13"/>
  <c r="AE130" i="13"/>
  <c r="AE322" i="13"/>
  <c r="AE259" i="13"/>
  <c r="AE324" i="13"/>
  <c r="AE45" i="13"/>
  <c r="AE117" i="13"/>
  <c r="AE181" i="13"/>
  <c r="AE245" i="13"/>
  <c r="AE309" i="13"/>
  <c r="AE62" i="13"/>
  <c r="AE126" i="13"/>
  <c r="AE190" i="13"/>
  <c r="AE254" i="13"/>
  <c r="AE318" i="13"/>
  <c r="AE71" i="13"/>
  <c r="AE135" i="13"/>
  <c r="AE199" i="13"/>
  <c r="AE263" i="13"/>
  <c r="AE327" i="13"/>
  <c r="AE80" i="13"/>
  <c r="AE144" i="13"/>
  <c r="AE208" i="13"/>
  <c r="AE272" i="13"/>
  <c r="AE336" i="13"/>
  <c r="AE89" i="13"/>
  <c r="AE153" i="13"/>
  <c r="AE217" i="13"/>
  <c r="AE281" i="13"/>
  <c r="AE345" i="13"/>
  <c r="AE90" i="13"/>
  <c r="AE154" i="13"/>
  <c r="AE218" i="13"/>
  <c r="AE282" i="13"/>
  <c r="AE346" i="13"/>
  <c r="AE91" i="13"/>
  <c r="AE155" i="13"/>
  <c r="AE219" i="13"/>
  <c r="AE283" i="13"/>
  <c r="AE347" i="13"/>
  <c r="AE92" i="13"/>
  <c r="AE156" i="13"/>
  <c r="AE220" i="13"/>
  <c r="AE284" i="13"/>
  <c r="AE348" i="13"/>
  <c r="AE230" i="13"/>
  <c r="AE321" i="13"/>
  <c r="AE68" i="13"/>
  <c r="AE53" i="13"/>
  <c r="AE125" i="13"/>
  <c r="AE189" i="13"/>
  <c r="AE253" i="13"/>
  <c r="AE317" i="13"/>
  <c r="AE70" i="13"/>
  <c r="AE134" i="13"/>
  <c r="AE198" i="13"/>
  <c r="AE262" i="13"/>
  <c r="AE326" i="13"/>
  <c r="AE79" i="13"/>
  <c r="AE143" i="13"/>
  <c r="AE207" i="13"/>
  <c r="AE271" i="13"/>
  <c r="AE335" i="13"/>
  <c r="AE88" i="13"/>
  <c r="AE152" i="13"/>
  <c r="AE216" i="13"/>
  <c r="AE280" i="13"/>
  <c r="AE344" i="13"/>
  <c r="AE97" i="13"/>
  <c r="AE161" i="13"/>
  <c r="AE225" i="13"/>
  <c r="AE289" i="13"/>
  <c r="AE353" i="13"/>
  <c r="AE98" i="13"/>
  <c r="AE162" i="13"/>
  <c r="AE226" i="13"/>
  <c r="AE290" i="13"/>
  <c r="AE354" i="13"/>
  <c r="AE99" i="13"/>
  <c r="AE163" i="13"/>
  <c r="AE227" i="13"/>
  <c r="AE291" i="13"/>
  <c r="AE41" i="13"/>
  <c r="AE100" i="13"/>
  <c r="AE164" i="13"/>
  <c r="AE228" i="13"/>
  <c r="AE292" i="13"/>
  <c r="AE349" i="13"/>
  <c r="AE111" i="13"/>
  <c r="AE56" i="13"/>
  <c r="AE248" i="13"/>
  <c r="AE257" i="13"/>
  <c r="AE258" i="13"/>
  <c r="AE195" i="13"/>
  <c r="AE196" i="13"/>
  <c r="AE61" i="13"/>
  <c r="AE133" i="13"/>
  <c r="AE197" i="13"/>
  <c r="AE261" i="13"/>
  <c r="AE325" i="13"/>
  <c r="AE78" i="13"/>
  <c r="AE142" i="13"/>
  <c r="AE206" i="13"/>
  <c r="AE270" i="13"/>
  <c r="AE334" i="13"/>
  <c r="AE87" i="13"/>
  <c r="AE151" i="13"/>
  <c r="AE215" i="13"/>
  <c r="AE279" i="13"/>
  <c r="AE343" i="13"/>
  <c r="AE96" i="13"/>
  <c r="AE160" i="13"/>
  <c r="AE224" i="13"/>
  <c r="AE288" i="13"/>
  <c r="AE352" i="13"/>
  <c r="AE105" i="13"/>
  <c r="AE169" i="13"/>
  <c r="AE233" i="13"/>
  <c r="AE297" i="13"/>
  <c r="AE42" i="13"/>
  <c r="AE106" i="13"/>
  <c r="AE170" i="13"/>
  <c r="AE234" i="13"/>
  <c r="AE298" i="13"/>
  <c r="AE43" i="13"/>
  <c r="AE107" i="13"/>
  <c r="AE171" i="13"/>
  <c r="AE235" i="13"/>
  <c r="AE299" i="13"/>
  <c r="AE44" i="13"/>
  <c r="AE108" i="13"/>
  <c r="AE172" i="13"/>
  <c r="AE236" i="13"/>
  <c r="AE300" i="13"/>
  <c r="AE93" i="13"/>
  <c r="AE102" i="13"/>
  <c r="AE47" i="13"/>
  <c r="AE303" i="13"/>
  <c r="AE312" i="13"/>
  <c r="AE66" i="13"/>
  <c r="AE131" i="13"/>
  <c r="AE132" i="13"/>
  <c r="AE77" i="13"/>
  <c r="AE141" i="13"/>
  <c r="AE205" i="13"/>
  <c r="AE269" i="13"/>
  <c r="AE333" i="13"/>
  <c r="AE86" i="13"/>
  <c r="AE150" i="13"/>
  <c r="AE214" i="13"/>
  <c r="AE278" i="13"/>
  <c r="AE342" i="13"/>
  <c r="AE95" i="13"/>
  <c r="AE159" i="13"/>
  <c r="AE223" i="13"/>
  <c r="AE287" i="13"/>
  <c r="AE351" i="13"/>
  <c r="AE104" i="13"/>
  <c r="AE168" i="13"/>
  <c r="AE232" i="13"/>
  <c r="AE296" i="13"/>
  <c r="AE49" i="13"/>
  <c r="AE113" i="13"/>
  <c r="AE177" i="13"/>
  <c r="AE241" i="13"/>
  <c r="AE305" i="13"/>
  <c r="AE50" i="13"/>
  <c r="AE114" i="13"/>
  <c r="AE178" i="13"/>
  <c r="AE242" i="13"/>
  <c r="AE306" i="13"/>
  <c r="AE51" i="13"/>
  <c r="AE115" i="13"/>
  <c r="AE179" i="13"/>
  <c r="AE243" i="13"/>
  <c r="AE307" i="13"/>
  <c r="AE52" i="13"/>
  <c r="AE116" i="13"/>
  <c r="AE180" i="13"/>
  <c r="AE244" i="13"/>
  <c r="AE308" i="13"/>
  <c r="AE184" i="13"/>
  <c r="AE67" i="13"/>
  <c r="AE260" i="13"/>
  <c r="AE85" i="13"/>
  <c r="AE149" i="13"/>
  <c r="AE213" i="13"/>
  <c r="AE277" i="13"/>
  <c r="AE341" i="13"/>
  <c r="AE94" i="13"/>
  <c r="AE158" i="13"/>
  <c r="AE222" i="13"/>
  <c r="AE286" i="13"/>
  <c r="AE350" i="13"/>
  <c r="AE103" i="13"/>
  <c r="AE167" i="13"/>
  <c r="AE231" i="13"/>
  <c r="AE295" i="13"/>
  <c r="AE48" i="13"/>
  <c r="AE112" i="13"/>
  <c r="AE176" i="13"/>
  <c r="AE240" i="13"/>
  <c r="AE304" i="13"/>
  <c r="AE57" i="13"/>
  <c r="AE121" i="13"/>
  <c r="AE185" i="13"/>
  <c r="AE249" i="13"/>
  <c r="AE313" i="13"/>
  <c r="AE58" i="13"/>
  <c r="AE122" i="13"/>
  <c r="AE186" i="13"/>
  <c r="AE250" i="13"/>
  <c r="AE314" i="13"/>
  <c r="AE59" i="13"/>
  <c r="AE123" i="13"/>
  <c r="AE187" i="13"/>
  <c r="AE251" i="13"/>
  <c r="AE315" i="13"/>
  <c r="AE60" i="13"/>
  <c r="AE124" i="13"/>
  <c r="AE188" i="13"/>
  <c r="AE252" i="13"/>
  <c r="AE316" i="13"/>
  <c r="AE193"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Y37" i="13"/>
  <c r="AY39" i="13"/>
  <c r="AY19" i="13"/>
  <c r="AI21" i="13"/>
  <c r="AI23" i="13"/>
  <c r="AI25" i="13"/>
  <c r="AI35" i="13"/>
  <c r="AY14" i="13"/>
  <c r="AY17" i="13"/>
  <c r="AY27" i="13"/>
  <c r="AI29" i="13"/>
  <c r="AI31" i="13"/>
  <c r="AI33" i="13"/>
  <c r="AI12" i="13"/>
  <c r="AY20" i="13"/>
  <c r="AY22" i="13"/>
  <c r="AY25" i="13"/>
  <c r="AY35" i="13"/>
  <c r="AI37" i="13"/>
  <c r="AI39" i="13"/>
  <c r="AI18" i="13"/>
  <c r="AI20" i="13"/>
  <c r="C6" i="13"/>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T5" i="15"/>
  <c r="K18" i="26" s="1"/>
  <c r="AP5" i="15"/>
  <c r="V18" i="26" s="1"/>
  <c r="AV5" i="15"/>
  <c r="Y18" i="26" s="1"/>
  <c r="AS5" i="15"/>
  <c r="AT5" i="15"/>
  <c r="X18" i="26" s="1"/>
  <c r="U5" i="15"/>
  <c r="V5" i="15"/>
  <c r="L18" i="26" s="1"/>
  <c r="Y8" i="13" l="1"/>
  <c r="Z8" i="13" s="1"/>
  <c r="H314" i="13"/>
  <c r="I314" i="13"/>
  <c r="J314" i="13" s="1"/>
  <c r="H127" i="13"/>
  <c r="I127" i="13"/>
  <c r="J127" i="13" s="1"/>
  <c r="H81" i="13"/>
  <c r="I81" i="13"/>
  <c r="J81" i="13" s="1"/>
  <c r="X305" i="13"/>
  <c r="Y305" i="13"/>
  <c r="Z305" i="13" s="1"/>
  <c r="X94" i="13"/>
  <c r="Y94" i="13"/>
  <c r="Z94" i="13" s="1"/>
  <c r="AR42" i="13"/>
  <c r="AS42" i="13"/>
  <c r="AT42" i="13" s="1"/>
  <c r="H327" i="13"/>
  <c r="I327" i="13"/>
  <c r="J327" i="13" s="1"/>
  <c r="X85" i="13"/>
  <c r="Y85" i="13"/>
  <c r="Z85" i="13" s="1"/>
  <c r="H186" i="13"/>
  <c r="I186" i="13"/>
  <c r="J186" i="13" s="1"/>
  <c r="H291" i="13"/>
  <c r="I291" i="13"/>
  <c r="J291" i="13" s="1"/>
  <c r="H201" i="13"/>
  <c r="I201" i="13"/>
  <c r="J201" i="13" s="1"/>
  <c r="H247" i="13"/>
  <c r="I247" i="13"/>
  <c r="J247" i="13" s="1"/>
  <c r="H213" i="13"/>
  <c r="I213" i="13"/>
  <c r="J213" i="13" s="1"/>
  <c r="H96" i="13"/>
  <c r="I96" i="13"/>
  <c r="J96" i="13" s="1"/>
  <c r="X103" i="13"/>
  <c r="Y103" i="13"/>
  <c r="Z103" i="13" s="1"/>
  <c r="X306" i="13"/>
  <c r="Y306" i="13"/>
  <c r="Z306" i="13" s="1"/>
  <c r="H322" i="13"/>
  <c r="I322" i="13"/>
  <c r="J322" i="13" s="1"/>
  <c r="H49" i="13"/>
  <c r="I49" i="13"/>
  <c r="J49" i="13" s="1"/>
  <c r="H347" i="13"/>
  <c r="I347" i="13"/>
  <c r="J347" i="13" s="1"/>
  <c r="H139" i="13"/>
  <c r="I139" i="13"/>
  <c r="J139" i="13" s="1"/>
  <c r="H106" i="13"/>
  <c r="I106" i="13"/>
  <c r="J106" i="13" s="1"/>
  <c r="H152" i="13"/>
  <c r="I152" i="13"/>
  <c r="J152" i="13" s="1"/>
  <c r="H190" i="13"/>
  <c r="I190" i="13"/>
  <c r="J190" i="13" s="1"/>
  <c r="H156" i="13"/>
  <c r="I156" i="13"/>
  <c r="J156" i="13" s="1"/>
  <c r="X216" i="13"/>
  <c r="Y216" i="13"/>
  <c r="Z216" i="13" s="1"/>
  <c r="X164" i="13"/>
  <c r="Y164" i="13"/>
  <c r="Z164" i="13" s="1"/>
  <c r="AR86" i="13"/>
  <c r="AS86" i="13"/>
  <c r="AT86" i="13" s="1"/>
  <c r="H229" i="13"/>
  <c r="I229" i="13"/>
  <c r="J229" i="13" s="1"/>
  <c r="H162" i="13"/>
  <c r="I162" i="13"/>
  <c r="J162" i="13" s="1"/>
  <c r="H261" i="13"/>
  <c r="I261" i="13"/>
  <c r="J261" i="13" s="1"/>
  <c r="H46" i="13"/>
  <c r="I46" i="13"/>
  <c r="J46" i="13" s="1"/>
  <c r="X198" i="13"/>
  <c r="Y198" i="13"/>
  <c r="Z198" i="13" s="1"/>
  <c r="X50" i="13"/>
  <c r="Y50" i="13"/>
  <c r="Z50" i="13" s="1"/>
  <c r="H194" i="13"/>
  <c r="I194" i="13"/>
  <c r="J194" i="13" s="1"/>
  <c r="X286" i="13"/>
  <c r="Y286" i="13"/>
  <c r="Z286" i="13" s="1"/>
  <c r="H336" i="13"/>
  <c r="I336" i="13"/>
  <c r="J336" i="13" s="1"/>
  <c r="H131" i="13"/>
  <c r="I131" i="13"/>
  <c r="J131" i="13" s="1"/>
  <c r="H73" i="13"/>
  <c r="I73" i="13"/>
  <c r="J73" i="13" s="1"/>
  <c r="H136" i="13"/>
  <c r="I136" i="13"/>
  <c r="J136" i="13" s="1"/>
  <c r="H174" i="13"/>
  <c r="I174" i="13"/>
  <c r="J174" i="13" s="1"/>
  <c r="H140" i="13"/>
  <c r="I140" i="13"/>
  <c r="J140" i="13" s="1"/>
  <c r="X176" i="13"/>
  <c r="Y176" i="13"/>
  <c r="Z176" i="13" s="1"/>
  <c r="X116" i="13"/>
  <c r="Y116" i="13"/>
  <c r="Z116" i="13" s="1"/>
  <c r="AR269" i="13"/>
  <c r="AS269" i="13"/>
  <c r="AT269" i="13" s="1"/>
  <c r="H212" i="13"/>
  <c r="I212" i="13"/>
  <c r="J212" i="13" s="1"/>
  <c r="H210" i="13"/>
  <c r="I210" i="13"/>
  <c r="J210" i="13" s="1"/>
  <c r="H256" i="13"/>
  <c r="I256" i="13"/>
  <c r="J256" i="13" s="1"/>
  <c r="H294" i="13"/>
  <c r="I294" i="13"/>
  <c r="J294" i="13" s="1"/>
  <c r="H260" i="13"/>
  <c r="I260" i="13"/>
  <c r="J260" i="13" s="1"/>
  <c r="X257" i="13"/>
  <c r="Y257" i="13"/>
  <c r="Z257" i="13" s="1"/>
  <c r="X125" i="13"/>
  <c r="Y125" i="13"/>
  <c r="Z125" i="13" s="1"/>
  <c r="AR297" i="13"/>
  <c r="AS297" i="13"/>
  <c r="AT297" i="13" s="1"/>
  <c r="H317" i="13"/>
  <c r="I317" i="13"/>
  <c r="J317" i="13" s="1"/>
  <c r="H161" i="13"/>
  <c r="I161" i="13"/>
  <c r="J161" i="13" s="1"/>
  <c r="H207" i="13"/>
  <c r="I207" i="13"/>
  <c r="J207" i="13" s="1"/>
  <c r="H173" i="13"/>
  <c r="I173" i="13"/>
  <c r="J173" i="13" s="1"/>
  <c r="H79" i="13"/>
  <c r="I79" i="13"/>
  <c r="J79" i="13" s="1"/>
  <c r="X310" i="13"/>
  <c r="Y310" i="13"/>
  <c r="Z310" i="13" s="1"/>
  <c r="X202" i="13"/>
  <c r="Y202" i="13"/>
  <c r="Z202" i="13" s="1"/>
  <c r="H71" i="13"/>
  <c r="I71" i="13"/>
  <c r="J71" i="13" s="1"/>
  <c r="X272" i="13"/>
  <c r="Y272" i="13"/>
  <c r="Z272" i="13" s="1"/>
  <c r="X71" i="13"/>
  <c r="Y71" i="13"/>
  <c r="Z71" i="13" s="1"/>
  <c r="X181" i="13"/>
  <c r="Y181" i="13"/>
  <c r="Z181" i="13" s="1"/>
  <c r="X299" i="13"/>
  <c r="Y299" i="13"/>
  <c r="Z299" i="13" s="1"/>
  <c r="X106" i="13"/>
  <c r="Y106" i="13"/>
  <c r="Z106" i="13" s="1"/>
  <c r="AR154" i="13"/>
  <c r="AS154" i="13"/>
  <c r="AT154" i="13" s="1"/>
  <c r="AR343" i="13"/>
  <c r="AS343" i="13"/>
  <c r="AT343" i="13" s="1"/>
  <c r="AR142" i="13"/>
  <c r="AS142" i="13"/>
  <c r="AT142" i="13" s="1"/>
  <c r="AR252" i="13"/>
  <c r="AS252" i="13"/>
  <c r="AT252" i="13" s="1"/>
  <c r="AR336" i="13"/>
  <c r="AS336" i="13"/>
  <c r="AT336" i="13" s="1"/>
  <c r="AR184" i="13"/>
  <c r="AS184" i="13"/>
  <c r="AT184" i="13" s="1"/>
  <c r="AR271" i="13"/>
  <c r="AS271" i="13"/>
  <c r="AT271" i="13" s="1"/>
  <c r="AR70" i="13"/>
  <c r="AS70" i="13"/>
  <c r="AT70" i="13" s="1"/>
  <c r="AR180" i="13"/>
  <c r="AS180" i="13"/>
  <c r="AT180" i="13" s="1"/>
  <c r="H45" i="13"/>
  <c r="I45" i="13"/>
  <c r="J45" i="13" s="1"/>
  <c r="X128" i="13"/>
  <c r="Y128" i="13"/>
  <c r="Z128" i="13" s="1"/>
  <c r="X238" i="13"/>
  <c r="Y238" i="13"/>
  <c r="Z238" i="13" s="1"/>
  <c r="X348" i="13"/>
  <c r="Y348" i="13"/>
  <c r="Z348" i="13" s="1"/>
  <c r="X155" i="13"/>
  <c r="Y155" i="13"/>
  <c r="Z155" i="13" s="1"/>
  <c r="AR48" i="13"/>
  <c r="AS48" i="13"/>
  <c r="AT48" i="13" s="1"/>
  <c r="AR210" i="13"/>
  <c r="AS210" i="13"/>
  <c r="AT210" i="13" s="1"/>
  <c r="AR199" i="13"/>
  <c r="AS199" i="13"/>
  <c r="AT199" i="13" s="1"/>
  <c r="AR309" i="13"/>
  <c r="AS309" i="13"/>
  <c r="AT309" i="13" s="1"/>
  <c r="AR108" i="13"/>
  <c r="AS108" i="13"/>
  <c r="AT108" i="13" s="1"/>
  <c r="X169" i="13"/>
  <c r="Y169" i="13"/>
  <c r="Z169" i="13" s="1"/>
  <c r="X56" i="13"/>
  <c r="Y56" i="13"/>
  <c r="Z56" i="13" s="1"/>
  <c r="X166" i="13"/>
  <c r="Y166" i="13"/>
  <c r="Z166" i="13" s="1"/>
  <c r="X276" i="13"/>
  <c r="Y276" i="13"/>
  <c r="Z276" i="13" s="1"/>
  <c r="X83" i="13"/>
  <c r="Y83" i="13"/>
  <c r="Z83" i="13" s="1"/>
  <c r="AR74" i="13"/>
  <c r="AS74" i="13"/>
  <c r="AT74" i="13" s="1"/>
  <c r="AR329" i="13"/>
  <c r="AS329" i="13"/>
  <c r="AT329" i="13" s="1"/>
  <c r="AR127" i="13"/>
  <c r="AS127" i="13"/>
  <c r="AT127" i="13" s="1"/>
  <c r="AR237" i="13"/>
  <c r="AS237" i="13"/>
  <c r="AT237" i="13" s="1"/>
  <c r="AR41" i="13"/>
  <c r="AS41" i="13"/>
  <c r="AT41" i="13" s="1"/>
  <c r="AR129" i="13"/>
  <c r="AS129" i="13"/>
  <c r="AT129" i="13" s="1"/>
  <c r="AR238" i="13"/>
  <c r="AS238" i="13"/>
  <c r="AT238" i="13" s="1"/>
  <c r="AR348" i="13"/>
  <c r="AS348" i="13"/>
  <c r="AT348" i="13" s="1"/>
  <c r="X223" i="13"/>
  <c r="Y223" i="13"/>
  <c r="Z223" i="13" s="1"/>
  <c r="X333" i="13"/>
  <c r="Y333" i="13"/>
  <c r="Z333" i="13" s="1"/>
  <c r="X132" i="13"/>
  <c r="Y132" i="13"/>
  <c r="Z132" i="13" s="1"/>
  <c r="X258" i="13"/>
  <c r="Y258" i="13"/>
  <c r="Z258" i="13" s="1"/>
  <c r="AR130" i="13"/>
  <c r="AS130" i="13"/>
  <c r="AT130" i="13" s="1"/>
  <c r="AR185" i="13"/>
  <c r="AS185" i="13"/>
  <c r="AT185" i="13" s="1"/>
  <c r="AR294" i="13"/>
  <c r="AS294" i="13"/>
  <c r="AT294" i="13" s="1"/>
  <c r="AR93" i="13"/>
  <c r="AS93" i="13"/>
  <c r="AT93" i="13" s="1"/>
  <c r="H87" i="13"/>
  <c r="I87" i="13"/>
  <c r="J87" i="13" s="1"/>
  <c r="X288" i="13"/>
  <c r="Y288" i="13"/>
  <c r="Z288" i="13" s="1"/>
  <c r="X87" i="13"/>
  <c r="Y87" i="13"/>
  <c r="Z87" i="13" s="1"/>
  <c r="X197" i="13"/>
  <c r="Y197" i="13"/>
  <c r="Z197" i="13" s="1"/>
  <c r="X315" i="13"/>
  <c r="Y315" i="13"/>
  <c r="Z315" i="13" s="1"/>
  <c r="X122" i="13"/>
  <c r="Y122" i="13"/>
  <c r="Z122" i="13" s="1"/>
  <c r="AR218" i="13"/>
  <c r="AS218" i="13"/>
  <c r="AT218" i="13" s="1"/>
  <c r="AR49" i="13"/>
  <c r="AS49" i="13"/>
  <c r="AT49" i="13" s="1"/>
  <c r="AR158" i="13"/>
  <c r="AS158" i="13"/>
  <c r="AT158" i="13" s="1"/>
  <c r="AR268" i="13"/>
  <c r="AS268" i="13"/>
  <c r="AT268" i="13" s="1"/>
  <c r="AR179" i="13"/>
  <c r="AS179" i="13"/>
  <c r="AT179" i="13" s="1"/>
  <c r="AR283" i="13"/>
  <c r="AS283" i="13"/>
  <c r="AT283" i="13" s="1"/>
  <c r="AR83" i="13"/>
  <c r="AS83" i="13"/>
  <c r="AT83" i="13" s="1"/>
  <c r="H273" i="13"/>
  <c r="I273" i="13"/>
  <c r="J273" i="13" s="1"/>
  <c r="H334" i="13"/>
  <c r="I334" i="13"/>
  <c r="J334" i="13" s="1"/>
  <c r="H300" i="13"/>
  <c r="I300" i="13"/>
  <c r="J300" i="13" s="1"/>
  <c r="X209" i="13"/>
  <c r="Y209" i="13"/>
  <c r="Z209" i="13" s="1"/>
  <c r="X237" i="13"/>
  <c r="Y237" i="13"/>
  <c r="Z237" i="13" s="1"/>
  <c r="AR282" i="13"/>
  <c r="AS282" i="13"/>
  <c r="AT282" i="13" s="1"/>
  <c r="H342" i="13"/>
  <c r="I342" i="13"/>
  <c r="J342" i="13" s="1"/>
  <c r="X52" i="13"/>
  <c r="Y52" i="13"/>
  <c r="Z52" i="13" s="1"/>
  <c r="H337" i="13"/>
  <c r="I337" i="13"/>
  <c r="J337" i="13" s="1"/>
  <c r="H155" i="13"/>
  <c r="I155" i="13"/>
  <c r="J155" i="13" s="1"/>
  <c r="H137" i="13"/>
  <c r="I137" i="13"/>
  <c r="J137" i="13" s="1"/>
  <c r="H183" i="13"/>
  <c r="I183" i="13"/>
  <c r="J183" i="13" s="1"/>
  <c r="H149" i="13"/>
  <c r="I149" i="13"/>
  <c r="J149" i="13" s="1"/>
  <c r="H78" i="13"/>
  <c r="I78" i="13"/>
  <c r="J78" i="13" s="1"/>
  <c r="X246" i="13"/>
  <c r="Y246" i="13"/>
  <c r="Z246" i="13" s="1"/>
  <c r="X114" i="13"/>
  <c r="Y114" i="13"/>
  <c r="Z114" i="13" s="1"/>
  <c r="H345" i="13"/>
  <c r="I345" i="13"/>
  <c r="J345" i="13" s="1"/>
  <c r="X264" i="13"/>
  <c r="Y264" i="13"/>
  <c r="Z264" i="13" s="1"/>
  <c r="H187" i="13"/>
  <c r="I187" i="13"/>
  <c r="J187" i="13" s="1"/>
  <c r="H195" i="13"/>
  <c r="I195" i="13"/>
  <c r="J195" i="13" s="1"/>
  <c r="H321" i="13"/>
  <c r="I321" i="13"/>
  <c r="J321" i="13" s="1"/>
  <c r="H67" i="13"/>
  <c r="I67" i="13"/>
  <c r="J67" i="13" s="1"/>
  <c r="H126" i="13"/>
  <c r="I126" i="13"/>
  <c r="J126" i="13" s="1"/>
  <c r="H76" i="13"/>
  <c r="I76" i="13"/>
  <c r="J76" i="13" s="1"/>
  <c r="X88" i="13"/>
  <c r="Y88" i="13"/>
  <c r="Z88" i="13" s="1"/>
  <c r="X307" i="13"/>
  <c r="Y307" i="13"/>
  <c r="Z307" i="13" s="1"/>
  <c r="AR196" i="13"/>
  <c r="AS196" i="13"/>
  <c r="AT196" i="13" s="1"/>
  <c r="H180" i="13"/>
  <c r="I180" i="13"/>
  <c r="J180" i="13" s="1"/>
  <c r="H249" i="13"/>
  <c r="I249" i="13"/>
  <c r="J249" i="13" s="1"/>
  <c r="H197" i="13"/>
  <c r="I197" i="13"/>
  <c r="J197" i="13" s="1"/>
  <c r="X297" i="13"/>
  <c r="Y297" i="13"/>
  <c r="Z297" i="13" s="1"/>
  <c r="X341" i="13"/>
  <c r="Y341" i="13"/>
  <c r="Z341" i="13" s="1"/>
  <c r="AR322" i="13"/>
  <c r="AS322" i="13"/>
  <c r="AT322" i="13" s="1"/>
  <c r="H217" i="13"/>
  <c r="I217" i="13"/>
  <c r="J217" i="13" s="1"/>
  <c r="X178" i="13"/>
  <c r="Y178" i="13"/>
  <c r="Z178" i="13" s="1"/>
  <c r="H144" i="13"/>
  <c r="I144" i="13"/>
  <c r="J144" i="13" s="1"/>
  <c r="H299" i="13"/>
  <c r="I299" i="13"/>
  <c r="J299" i="13" s="1"/>
  <c r="H305" i="13"/>
  <c r="I305" i="13"/>
  <c r="J305" i="13" s="1"/>
  <c r="H351" i="13"/>
  <c r="I351" i="13"/>
  <c r="J351" i="13" s="1"/>
  <c r="H110" i="13"/>
  <c r="I110" i="13"/>
  <c r="J110" i="13" s="1"/>
  <c r="H98" i="13"/>
  <c r="I98" i="13"/>
  <c r="J98" i="13" s="1"/>
  <c r="X48" i="13"/>
  <c r="Y48" i="13"/>
  <c r="Z48" i="13" s="1"/>
  <c r="X267" i="13"/>
  <c r="Y267" i="13"/>
  <c r="Z267" i="13" s="1"/>
  <c r="AR68" i="13"/>
  <c r="AS68" i="13"/>
  <c r="AT68" i="13" s="1"/>
  <c r="H44" i="13"/>
  <c r="I44" i="13"/>
  <c r="J44" i="13" s="1"/>
  <c r="H146" i="13"/>
  <c r="I146" i="13"/>
  <c r="J146" i="13" s="1"/>
  <c r="H192" i="13"/>
  <c r="I192" i="13"/>
  <c r="J192" i="13" s="1"/>
  <c r="H230" i="13"/>
  <c r="I230" i="13"/>
  <c r="J230" i="13" s="1"/>
  <c r="H196" i="13"/>
  <c r="I196" i="13"/>
  <c r="J196" i="13" s="1"/>
  <c r="X296" i="13"/>
  <c r="Y296" i="13"/>
  <c r="Z296" i="13" s="1"/>
  <c r="X268" i="13"/>
  <c r="Y268" i="13"/>
  <c r="Z268" i="13" s="1"/>
  <c r="AR95" i="13"/>
  <c r="AS95" i="13"/>
  <c r="AT95" i="13" s="1"/>
  <c r="H330" i="13"/>
  <c r="I330" i="13"/>
  <c r="J330" i="13" s="1"/>
  <c r="H91" i="13"/>
  <c r="I91" i="13"/>
  <c r="J91" i="13" s="1"/>
  <c r="H143" i="13"/>
  <c r="I143" i="13"/>
  <c r="J143" i="13" s="1"/>
  <c r="H109" i="13"/>
  <c r="I109" i="13"/>
  <c r="J109" i="13" s="1"/>
  <c r="H69" i="13"/>
  <c r="I69" i="13"/>
  <c r="J69" i="13" s="1"/>
  <c r="X134" i="13"/>
  <c r="Y134" i="13"/>
  <c r="Z134" i="13" s="1"/>
  <c r="AR298" i="13"/>
  <c r="AS298" i="13"/>
  <c r="AT298" i="13" s="1"/>
  <c r="H54" i="13"/>
  <c r="I54" i="13"/>
  <c r="J54" i="13" s="1"/>
  <c r="X208" i="13"/>
  <c r="Y208" i="13"/>
  <c r="Z208" i="13" s="1"/>
  <c r="X318" i="13"/>
  <c r="Y318" i="13"/>
  <c r="Z318" i="13" s="1"/>
  <c r="X117" i="13"/>
  <c r="Y117" i="13"/>
  <c r="Z117" i="13" s="1"/>
  <c r="X235" i="13"/>
  <c r="Y235" i="13"/>
  <c r="Z235" i="13" s="1"/>
  <c r="X42" i="13"/>
  <c r="Y42" i="13"/>
  <c r="Z42" i="13" s="1"/>
  <c r="AR216" i="13"/>
  <c r="AS216" i="13"/>
  <c r="AT216" i="13" s="1"/>
  <c r="AR279" i="13"/>
  <c r="AS279" i="13"/>
  <c r="AT279" i="13" s="1"/>
  <c r="AR78" i="13"/>
  <c r="AS78" i="13"/>
  <c r="AT78" i="13" s="1"/>
  <c r="AR188" i="13"/>
  <c r="AS188" i="13"/>
  <c r="AT188" i="13" s="1"/>
  <c r="AR80" i="13"/>
  <c r="AS80" i="13"/>
  <c r="AT80" i="13" s="1"/>
  <c r="AR242" i="13"/>
  <c r="AS242" i="13"/>
  <c r="AT242" i="13" s="1"/>
  <c r="AR207" i="13"/>
  <c r="AS207" i="13"/>
  <c r="AT207" i="13" s="1"/>
  <c r="AR317" i="13"/>
  <c r="AS317" i="13"/>
  <c r="AT317" i="13" s="1"/>
  <c r="AR116" i="13"/>
  <c r="AS116" i="13"/>
  <c r="AT116" i="13" s="1"/>
  <c r="X233" i="13"/>
  <c r="Y233" i="13"/>
  <c r="Z233" i="13" s="1"/>
  <c r="X64" i="13"/>
  <c r="Y64" i="13"/>
  <c r="Z64" i="13" s="1"/>
  <c r="X174" i="13"/>
  <c r="Y174" i="13"/>
  <c r="Z174" i="13" s="1"/>
  <c r="X284" i="13"/>
  <c r="Y284" i="13"/>
  <c r="Z284" i="13" s="1"/>
  <c r="X91" i="13"/>
  <c r="Y91" i="13"/>
  <c r="Z91" i="13" s="1"/>
  <c r="AR106" i="13"/>
  <c r="AS106" i="13"/>
  <c r="AT106" i="13" s="1"/>
  <c r="AR337" i="13"/>
  <c r="AS337" i="13"/>
  <c r="AT337" i="13" s="1"/>
  <c r="AR135" i="13"/>
  <c r="AS135" i="13"/>
  <c r="AT135" i="13" s="1"/>
  <c r="AR245" i="13"/>
  <c r="AS245" i="13"/>
  <c r="AT245" i="13" s="1"/>
  <c r="AR44" i="13"/>
  <c r="AS44" i="13"/>
  <c r="AT44" i="13" s="1"/>
  <c r="X273" i="13"/>
  <c r="Y273" i="13"/>
  <c r="Z273" i="13" s="1"/>
  <c r="X303" i="13"/>
  <c r="Y303" i="13"/>
  <c r="Z303" i="13" s="1"/>
  <c r="X102" i="13"/>
  <c r="Y102" i="13"/>
  <c r="Z102" i="13" s="1"/>
  <c r="X212" i="13"/>
  <c r="Y212" i="13"/>
  <c r="Z212" i="13" s="1"/>
  <c r="X338" i="13"/>
  <c r="Y338" i="13"/>
  <c r="Z338" i="13" s="1"/>
  <c r="AR136" i="13"/>
  <c r="AS136" i="13"/>
  <c r="AT136" i="13" s="1"/>
  <c r="AR265" i="13"/>
  <c r="AS265" i="13"/>
  <c r="AT265" i="13" s="1"/>
  <c r="AR63" i="13"/>
  <c r="AS63" i="13"/>
  <c r="AT63" i="13" s="1"/>
  <c r="AR173" i="13"/>
  <c r="AS173" i="13"/>
  <c r="AT173" i="13" s="1"/>
  <c r="AR187" i="13"/>
  <c r="AS187" i="13"/>
  <c r="AT187" i="13" s="1"/>
  <c r="AR65" i="13"/>
  <c r="AS65" i="13"/>
  <c r="AT65" i="13" s="1"/>
  <c r="AR174" i="13"/>
  <c r="AS174" i="13"/>
  <c r="AT174" i="13" s="1"/>
  <c r="AR284" i="13"/>
  <c r="AS284" i="13"/>
  <c r="AT284" i="13" s="1"/>
  <c r="X159" i="13"/>
  <c r="Y159" i="13"/>
  <c r="Z159" i="13" s="1"/>
  <c r="X269" i="13"/>
  <c r="Y269" i="13"/>
  <c r="Z269" i="13" s="1"/>
  <c r="X68" i="13"/>
  <c r="Y68" i="13"/>
  <c r="Z68" i="13" s="1"/>
  <c r="X194" i="13"/>
  <c r="Y194" i="13"/>
  <c r="Z194" i="13" s="1"/>
  <c r="AR192" i="13"/>
  <c r="AS192" i="13"/>
  <c r="AT192" i="13" s="1"/>
  <c r="AR121" i="13"/>
  <c r="AS121" i="13"/>
  <c r="AT121" i="13" s="1"/>
  <c r="AR230" i="13"/>
  <c r="AS230" i="13"/>
  <c r="AT230" i="13" s="1"/>
  <c r="AR340" i="13"/>
  <c r="AS340" i="13"/>
  <c r="AT340" i="13" s="1"/>
  <c r="H70" i="13"/>
  <c r="I70" i="13"/>
  <c r="J70" i="13" s="1"/>
  <c r="X224" i="13"/>
  <c r="Y224" i="13"/>
  <c r="Z224" i="13" s="1"/>
  <c r="X334" i="13"/>
  <c r="Y334" i="13"/>
  <c r="Z334" i="13" s="1"/>
  <c r="X133" i="13"/>
  <c r="Y133" i="13"/>
  <c r="Z133" i="13" s="1"/>
  <c r="X251" i="13"/>
  <c r="Y251" i="13"/>
  <c r="Z251" i="13" s="1"/>
  <c r="X58" i="13"/>
  <c r="Y58" i="13"/>
  <c r="Z58" i="13" s="1"/>
  <c r="AR280" i="13"/>
  <c r="AS280" i="13"/>
  <c r="AT280" i="13" s="1"/>
  <c r="AR295" i="13"/>
  <c r="AS295" i="13"/>
  <c r="AT295" i="13" s="1"/>
  <c r="AR94" i="13"/>
  <c r="AS94" i="13"/>
  <c r="AT94" i="13" s="1"/>
  <c r="AR204" i="13"/>
  <c r="AS204" i="13"/>
  <c r="AT204" i="13" s="1"/>
  <c r="AR115" i="13"/>
  <c r="AS115" i="13"/>
  <c r="AT115" i="13" s="1"/>
  <c r="AR219" i="13"/>
  <c r="AS219" i="13"/>
  <c r="AT219" i="13" s="1"/>
  <c r="AR331" i="13"/>
  <c r="AS331" i="13"/>
  <c r="AT331" i="13" s="1"/>
  <c r="X225" i="13"/>
  <c r="Y225" i="13"/>
  <c r="Z225" i="13" s="1"/>
  <c r="H270" i="13"/>
  <c r="I270" i="13"/>
  <c r="J270" i="13" s="1"/>
  <c r="H236" i="13"/>
  <c r="I236" i="13"/>
  <c r="J236" i="13" s="1"/>
  <c r="X121" i="13"/>
  <c r="Y121" i="13"/>
  <c r="Z121" i="13" s="1"/>
  <c r="X61" i="13"/>
  <c r="Y61" i="13"/>
  <c r="Z61" i="13" s="1"/>
  <c r="AR105" i="13"/>
  <c r="AS105" i="13"/>
  <c r="AT105" i="13" s="1"/>
  <c r="H59" i="13"/>
  <c r="I59" i="13"/>
  <c r="J59" i="13" s="1"/>
  <c r="X203" i="13"/>
  <c r="Y203" i="13"/>
  <c r="Z203" i="13" s="1"/>
  <c r="H145" i="13"/>
  <c r="I145" i="13"/>
  <c r="J145" i="13" s="1"/>
  <c r="H306" i="13"/>
  <c r="I306" i="13"/>
  <c r="J306" i="13" s="1"/>
  <c r="H352" i="13"/>
  <c r="I352" i="13"/>
  <c r="J352" i="13" s="1"/>
  <c r="H119" i="13"/>
  <c r="I119" i="13"/>
  <c r="J119" i="13" s="1"/>
  <c r="H52" i="13"/>
  <c r="I52" i="13"/>
  <c r="J52" i="13" s="1"/>
  <c r="X241" i="13"/>
  <c r="Y241" i="13"/>
  <c r="Z241" i="13" s="1"/>
  <c r="X70" i="13"/>
  <c r="Y70" i="13"/>
  <c r="Z70" i="13" s="1"/>
  <c r="AR264" i="13"/>
  <c r="AS264" i="13"/>
  <c r="AT264" i="13" s="1"/>
  <c r="H153" i="13"/>
  <c r="I153" i="13"/>
  <c r="J153" i="13" s="1"/>
  <c r="X319" i="13"/>
  <c r="Y319" i="13"/>
  <c r="Z319" i="13" s="1"/>
  <c r="H323" i="13"/>
  <c r="I323" i="13"/>
  <c r="J323" i="13" s="1"/>
  <c r="H235" i="13"/>
  <c r="I235" i="13"/>
  <c r="J235" i="13" s="1"/>
  <c r="H257" i="13"/>
  <c r="I257" i="13"/>
  <c r="J257" i="13" s="1"/>
  <c r="H303" i="13"/>
  <c r="I303" i="13"/>
  <c r="J303" i="13" s="1"/>
  <c r="H269" i="13"/>
  <c r="I269" i="13"/>
  <c r="J269" i="13" s="1"/>
  <c r="H50" i="13"/>
  <c r="I50" i="13"/>
  <c r="J50" i="13" s="1"/>
  <c r="X255" i="13"/>
  <c r="Y255" i="13"/>
  <c r="Z255" i="13" s="1"/>
  <c r="X139" i="13"/>
  <c r="Y139" i="13"/>
  <c r="Z139" i="13" s="1"/>
  <c r="H115" i="13"/>
  <c r="I115" i="13"/>
  <c r="J115" i="13" s="1"/>
  <c r="X89" i="13"/>
  <c r="Y89" i="13"/>
  <c r="Z89" i="13" s="1"/>
  <c r="H121" i="13"/>
  <c r="I121" i="13"/>
  <c r="J121" i="13" s="1"/>
  <c r="H133" i="13"/>
  <c r="I133" i="13"/>
  <c r="J133" i="13" s="1"/>
  <c r="X201" i="13"/>
  <c r="Y201" i="13"/>
  <c r="Z201" i="13" s="1"/>
  <c r="X173" i="13"/>
  <c r="Y173" i="13"/>
  <c r="Z173" i="13" s="1"/>
  <c r="AR306" i="13"/>
  <c r="AS306" i="13"/>
  <c r="AT306" i="13" s="1"/>
  <c r="H240" i="13"/>
  <c r="I240" i="13"/>
  <c r="J240" i="13" s="1"/>
  <c r="H211" i="13"/>
  <c r="I211" i="13"/>
  <c r="J211" i="13" s="1"/>
  <c r="H295" i="13"/>
  <c r="I295" i="13"/>
  <c r="J295" i="13" s="1"/>
  <c r="H107" i="13"/>
  <c r="I107" i="13"/>
  <c r="J107" i="13" s="1"/>
  <c r="H241" i="13"/>
  <c r="I241" i="13"/>
  <c r="J241" i="13" s="1"/>
  <c r="H287" i="13"/>
  <c r="I287" i="13"/>
  <c r="J287" i="13" s="1"/>
  <c r="H253" i="13"/>
  <c r="I253" i="13"/>
  <c r="J253" i="13" s="1"/>
  <c r="X97" i="13"/>
  <c r="Y97" i="13"/>
  <c r="Z97" i="13" s="1"/>
  <c r="X207" i="13"/>
  <c r="Y207" i="13"/>
  <c r="Z207" i="13" s="1"/>
  <c r="X99" i="13"/>
  <c r="Y99" i="13"/>
  <c r="Z99" i="13" s="1"/>
  <c r="H176" i="13"/>
  <c r="I176" i="13"/>
  <c r="J176" i="13" s="1"/>
  <c r="H333" i="13"/>
  <c r="I333" i="13"/>
  <c r="J333" i="13" s="1"/>
  <c r="H43" i="13"/>
  <c r="I43" i="13"/>
  <c r="J43" i="13" s="1"/>
  <c r="H128" i="13"/>
  <c r="I128" i="13"/>
  <c r="J128" i="13" s="1"/>
  <c r="H166" i="13"/>
  <c r="I166" i="13"/>
  <c r="J166" i="13" s="1"/>
  <c r="H132" i="13"/>
  <c r="I132" i="13"/>
  <c r="J132" i="13" s="1"/>
  <c r="X168" i="13"/>
  <c r="Y168" i="13"/>
  <c r="Z168" i="13" s="1"/>
  <c r="X100" i="13"/>
  <c r="Y100" i="13"/>
  <c r="Z100" i="13" s="1"/>
  <c r="AR205" i="13"/>
  <c r="AS205" i="13"/>
  <c r="AT205" i="13" s="1"/>
  <c r="H266" i="13"/>
  <c r="I266" i="13"/>
  <c r="J266" i="13" s="1"/>
  <c r="H312" i="13"/>
  <c r="I312" i="13"/>
  <c r="J312" i="13" s="1"/>
  <c r="H350" i="13"/>
  <c r="I350" i="13"/>
  <c r="J350" i="13" s="1"/>
  <c r="H316" i="13"/>
  <c r="I316" i="13"/>
  <c r="J316" i="13" s="1"/>
  <c r="X217" i="13"/>
  <c r="Y217" i="13"/>
  <c r="Z217" i="13" s="1"/>
  <c r="X277" i="13"/>
  <c r="Y277" i="13"/>
  <c r="Z277" i="13" s="1"/>
  <c r="AR224" i="13"/>
  <c r="AS224" i="13"/>
  <c r="AT224" i="13" s="1"/>
  <c r="H61" i="13"/>
  <c r="I61" i="13"/>
  <c r="J61" i="13" s="1"/>
  <c r="X144" i="13"/>
  <c r="Y144" i="13"/>
  <c r="Z144" i="13" s="1"/>
  <c r="X254" i="13"/>
  <c r="Y254" i="13"/>
  <c r="Z254" i="13" s="1"/>
  <c r="X53" i="13"/>
  <c r="Y53" i="13"/>
  <c r="Z53" i="13" s="1"/>
  <c r="X171" i="13"/>
  <c r="Y171" i="13"/>
  <c r="Z171" i="13" s="1"/>
  <c r="AR112" i="13"/>
  <c r="AS112" i="13"/>
  <c r="AT112" i="13" s="1"/>
  <c r="AR274" i="13"/>
  <c r="AS274" i="13"/>
  <c r="AT274" i="13" s="1"/>
  <c r="AR215" i="13"/>
  <c r="AS215" i="13"/>
  <c r="AT215" i="13" s="1"/>
  <c r="AR325" i="13"/>
  <c r="AS325" i="13"/>
  <c r="AT325" i="13" s="1"/>
  <c r="AR124" i="13"/>
  <c r="AS124" i="13"/>
  <c r="AT124" i="13" s="1"/>
  <c r="AR138" i="13"/>
  <c r="AS138" i="13"/>
  <c r="AT138" i="13" s="1"/>
  <c r="AR345" i="13"/>
  <c r="AS345" i="13"/>
  <c r="AT345" i="13" s="1"/>
  <c r="AR143" i="13"/>
  <c r="AS143" i="13"/>
  <c r="AT143" i="13" s="1"/>
  <c r="AR253" i="13"/>
  <c r="AS253" i="13"/>
  <c r="AT253" i="13" s="1"/>
  <c r="AR52" i="13"/>
  <c r="AS52" i="13"/>
  <c r="AT52" i="13" s="1"/>
  <c r="X337" i="13"/>
  <c r="Y337" i="13"/>
  <c r="Z337" i="13" s="1"/>
  <c r="X311" i="13"/>
  <c r="Y311" i="13"/>
  <c r="Z311" i="13" s="1"/>
  <c r="X110" i="13"/>
  <c r="Y110" i="13"/>
  <c r="Z110" i="13" s="1"/>
  <c r="X220" i="13"/>
  <c r="Y220" i="13"/>
  <c r="Z220" i="13" s="1"/>
  <c r="X346" i="13"/>
  <c r="Y346" i="13"/>
  <c r="Z346" i="13" s="1"/>
  <c r="AR168" i="13"/>
  <c r="AS168" i="13"/>
  <c r="AT168" i="13" s="1"/>
  <c r="AR273" i="13"/>
  <c r="AS273" i="13"/>
  <c r="AT273" i="13" s="1"/>
  <c r="AR71" i="13"/>
  <c r="AS71" i="13"/>
  <c r="AT71" i="13" s="1"/>
  <c r="AR181" i="13"/>
  <c r="AS181" i="13"/>
  <c r="AT181" i="13" s="1"/>
  <c r="AR195" i="13"/>
  <c r="AS195" i="13"/>
  <c r="AT195" i="13" s="1"/>
  <c r="X73" i="13"/>
  <c r="Y73" i="13"/>
  <c r="Z73" i="13" s="1"/>
  <c r="X239" i="13"/>
  <c r="Y239" i="13"/>
  <c r="Z239" i="13" s="1"/>
  <c r="X349" i="13"/>
  <c r="Y349" i="13"/>
  <c r="Z349" i="13" s="1"/>
  <c r="X148" i="13"/>
  <c r="Y148" i="13"/>
  <c r="Z148" i="13" s="1"/>
  <c r="X274" i="13"/>
  <c r="Y274" i="13"/>
  <c r="Z274" i="13" s="1"/>
  <c r="AR194" i="13"/>
  <c r="AS194" i="13"/>
  <c r="AT194" i="13" s="1"/>
  <c r="AR201" i="13"/>
  <c r="AS201" i="13"/>
  <c r="AT201" i="13" s="1"/>
  <c r="AR310" i="13"/>
  <c r="AS310" i="13"/>
  <c r="AT310" i="13" s="1"/>
  <c r="AR109" i="13"/>
  <c r="AS109" i="13"/>
  <c r="AT109" i="13" s="1"/>
  <c r="AR344" i="13"/>
  <c r="AS344" i="13"/>
  <c r="AT344" i="13" s="1"/>
  <c r="AR311" i="13"/>
  <c r="AS311" i="13"/>
  <c r="AT311" i="13" s="1"/>
  <c r="AR110" i="13"/>
  <c r="AS110" i="13"/>
  <c r="AT110" i="13" s="1"/>
  <c r="AR220" i="13"/>
  <c r="AS220" i="13"/>
  <c r="AT220" i="13" s="1"/>
  <c r="X95" i="13"/>
  <c r="Y95" i="13"/>
  <c r="Z95" i="13" s="1"/>
  <c r="X205" i="13"/>
  <c r="Y205" i="13"/>
  <c r="Z205" i="13" s="1"/>
  <c r="X323" i="13"/>
  <c r="Y323" i="13"/>
  <c r="Z323" i="13" s="1"/>
  <c r="X130" i="13"/>
  <c r="Y130" i="13"/>
  <c r="Z130" i="13" s="1"/>
  <c r="AR250" i="13"/>
  <c r="AS250" i="13"/>
  <c r="AT250" i="13" s="1"/>
  <c r="AR57" i="13"/>
  <c r="AS57" i="13"/>
  <c r="AT57" i="13" s="1"/>
  <c r="AR166" i="13"/>
  <c r="AS166" i="13"/>
  <c r="AT166" i="13" s="1"/>
  <c r="AR276" i="13"/>
  <c r="AS276" i="13"/>
  <c r="AT276" i="13" s="1"/>
  <c r="H77" i="13"/>
  <c r="I77" i="13"/>
  <c r="J77" i="13" s="1"/>
  <c r="X160" i="13"/>
  <c r="Y160" i="13"/>
  <c r="Z160" i="13" s="1"/>
  <c r="X270" i="13"/>
  <c r="Y270" i="13"/>
  <c r="Z270" i="13" s="1"/>
  <c r="X69" i="13"/>
  <c r="Y69" i="13"/>
  <c r="Z69" i="13" s="1"/>
  <c r="X187" i="13"/>
  <c r="Y187" i="13"/>
  <c r="Z187" i="13" s="1"/>
  <c r="AR176" i="13"/>
  <c r="AS176" i="13"/>
  <c r="AT176" i="13" s="1"/>
  <c r="AR338" i="13"/>
  <c r="AS338" i="13"/>
  <c r="AT338" i="13" s="1"/>
  <c r="AR231" i="13"/>
  <c r="AS231" i="13"/>
  <c r="AT231" i="13" s="1"/>
  <c r="AR341" i="13"/>
  <c r="AS341" i="13"/>
  <c r="AT341" i="13" s="1"/>
  <c r="AR140" i="13"/>
  <c r="AS140" i="13"/>
  <c r="AT140" i="13" s="1"/>
  <c r="AR51" i="13"/>
  <c r="AS51" i="13"/>
  <c r="AT51" i="13" s="1"/>
  <c r="AR155" i="13"/>
  <c r="AS155" i="13"/>
  <c r="AT155" i="13" s="1"/>
  <c r="AR267" i="13"/>
  <c r="AS267" i="13"/>
  <c r="AT267" i="13" s="1"/>
  <c r="H168" i="13"/>
  <c r="I168" i="13"/>
  <c r="J168" i="13" s="1"/>
  <c r="H206" i="13"/>
  <c r="I206" i="13"/>
  <c r="J206" i="13" s="1"/>
  <c r="H172" i="13"/>
  <c r="I172" i="13"/>
  <c r="J172" i="13" s="1"/>
  <c r="X240" i="13"/>
  <c r="Y240" i="13"/>
  <c r="Z240" i="13" s="1"/>
  <c r="X204" i="13"/>
  <c r="Y204" i="13"/>
  <c r="Z204" i="13" s="1"/>
  <c r="AR214" i="13"/>
  <c r="AS214" i="13"/>
  <c r="AT214" i="13" s="1"/>
  <c r="H308" i="13"/>
  <c r="I308" i="13"/>
  <c r="J308" i="13" s="1"/>
  <c r="AR128" i="13"/>
  <c r="AS128" i="13"/>
  <c r="AT128" i="13" s="1"/>
  <c r="H296" i="13"/>
  <c r="I296" i="13"/>
  <c r="J296" i="13" s="1"/>
  <c r="H242" i="13"/>
  <c r="I242" i="13"/>
  <c r="J242" i="13" s="1"/>
  <c r="H288" i="13"/>
  <c r="I288" i="13"/>
  <c r="J288" i="13" s="1"/>
  <c r="H326" i="13"/>
  <c r="I326" i="13"/>
  <c r="J326" i="13" s="1"/>
  <c r="H292" i="13"/>
  <c r="I292" i="13"/>
  <c r="J292" i="13" s="1"/>
  <c r="X145" i="13"/>
  <c r="Y145" i="13"/>
  <c r="Z145" i="13" s="1"/>
  <c r="X213" i="13"/>
  <c r="Y213" i="13"/>
  <c r="Z213" i="13" s="1"/>
  <c r="AR186" i="13"/>
  <c r="AS186" i="13"/>
  <c r="AT186" i="13" s="1"/>
  <c r="H112" i="13"/>
  <c r="I112" i="13"/>
  <c r="J112" i="13" s="1"/>
  <c r="X253" i="13"/>
  <c r="Y253" i="13"/>
  <c r="Z253" i="13" s="1"/>
  <c r="H250" i="13"/>
  <c r="I250" i="13"/>
  <c r="J250" i="13" s="1"/>
  <c r="H227" i="13"/>
  <c r="I227" i="13"/>
  <c r="J227" i="13" s="1"/>
  <c r="H193" i="13"/>
  <c r="I193" i="13"/>
  <c r="J193" i="13" s="1"/>
  <c r="H239" i="13"/>
  <c r="I239" i="13"/>
  <c r="J239" i="13" s="1"/>
  <c r="H205" i="13"/>
  <c r="I205" i="13"/>
  <c r="J205" i="13" s="1"/>
  <c r="H88" i="13"/>
  <c r="I88" i="13"/>
  <c r="J88" i="13" s="1"/>
  <c r="X79" i="13"/>
  <c r="Y79" i="13"/>
  <c r="Z79" i="13" s="1"/>
  <c r="X290" i="13"/>
  <c r="Y290" i="13"/>
  <c r="Z290" i="13" s="1"/>
  <c r="H258" i="13"/>
  <c r="I258" i="13"/>
  <c r="J258" i="13" s="1"/>
  <c r="X143" i="13"/>
  <c r="Y143" i="13"/>
  <c r="Z143" i="13" s="1"/>
  <c r="H208" i="13"/>
  <c r="I208" i="13"/>
  <c r="J208" i="13" s="1"/>
  <c r="H340" i="13"/>
  <c r="I340" i="13"/>
  <c r="J340" i="13" s="1"/>
  <c r="X328" i="13"/>
  <c r="Y328" i="13"/>
  <c r="Z328" i="13" s="1"/>
  <c r="X308" i="13"/>
  <c r="Y308" i="13"/>
  <c r="Z308" i="13" s="1"/>
  <c r="AR223" i="13"/>
  <c r="AS223" i="13"/>
  <c r="AT223" i="13" s="1"/>
  <c r="H199" i="13"/>
  <c r="I199" i="13"/>
  <c r="J199" i="13" s="1"/>
  <c r="H331" i="13"/>
  <c r="I331" i="13"/>
  <c r="J331" i="13" s="1"/>
  <c r="H167" i="13"/>
  <c r="I167" i="13"/>
  <c r="J167" i="13" s="1"/>
  <c r="H94" i="13"/>
  <c r="I94" i="13"/>
  <c r="J94" i="13" s="1"/>
  <c r="H177" i="13"/>
  <c r="I177" i="13"/>
  <c r="J177" i="13" s="1"/>
  <c r="H223" i="13"/>
  <c r="I223" i="13"/>
  <c r="J223" i="13" s="1"/>
  <c r="H189" i="13"/>
  <c r="I189" i="13"/>
  <c r="J189" i="13" s="1"/>
  <c r="H48" i="13"/>
  <c r="I48" i="13"/>
  <c r="J48" i="13" s="1"/>
  <c r="X350" i="13"/>
  <c r="Y350" i="13"/>
  <c r="Z350" i="13" s="1"/>
  <c r="X242" i="13"/>
  <c r="Y242" i="13"/>
  <c r="Z242" i="13" s="1"/>
  <c r="H63" i="13"/>
  <c r="I63" i="13"/>
  <c r="J63" i="13" s="1"/>
  <c r="H243" i="13"/>
  <c r="I243" i="13"/>
  <c r="J243" i="13" s="1"/>
  <c r="H297" i="13"/>
  <c r="I297" i="13"/>
  <c r="J297" i="13" s="1"/>
  <c r="H343" i="13"/>
  <c r="I343" i="13"/>
  <c r="J343" i="13" s="1"/>
  <c r="H100" i="13"/>
  <c r="I100" i="13"/>
  <c r="J100" i="13" s="1"/>
  <c r="H90" i="13"/>
  <c r="I90" i="13"/>
  <c r="J90" i="13" s="1"/>
  <c r="X351" i="13"/>
  <c r="Y351" i="13"/>
  <c r="Z351" i="13" s="1"/>
  <c r="X243" i="13"/>
  <c r="Y243" i="13"/>
  <c r="Z243" i="13" s="1"/>
  <c r="AR259" i="13"/>
  <c r="AS259" i="13"/>
  <c r="AT259" i="13" s="1"/>
  <c r="H202" i="13"/>
  <c r="I202" i="13"/>
  <c r="J202" i="13" s="1"/>
  <c r="H248" i="13"/>
  <c r="I248" i="13"/>
  <c r="J248" i="13" s="1"/>
  <c r="H286" i="13"/>
  <c r="I286" i="13"/>
  <c r="J286" i="13" s="1"/>
  <c r="H252" i="13"/>
  <c r="I252" i="13"/>
  <c r="J252" i="13" s="1"/>
  <c r="X129" i="13"/>
  <c r="Y129" i="13"/>
  <c r="Z129" i="13" s="1"/>
  <c r="X109" i="13"/>
  <c r="Y109" i="13"/>
  <c r="Z109" i="13" s="1"/>
  <c r="AR233" i="13"/>
  <c r="AS233" i="13"/>
  <c r="AT233" i="13" s="1"/>
  <c r="X49" i="13"/>
  <c r="Y49" i="13"/>
  <c r="Z49" i="13" s="1"/>
  <c r="X80" i="13"/>
  <c r="Y80" i="13"/>
  <c r="Z80" i="13" s="1"/>
  <c r="X190" i="13"/>
  <c r="Y190" i="13"/>
  <c r="Z190" i="13" s="1"/>
  <c r="X300" i="13"/>
  <c r="Y300" i="13"/>
  <c r="Z300" i="13" s="1"/>
  <c r="X107" i="13"/>
  <c r="Y107" i="13"/>
  <c r="Z107" i="13" s="1"/>
  <c r="AR170" i="13"/>
  <c r="AS170" i="13"/>
  <c r="AT170" i="13" s="1"/>
  <c r="AR353" i="13"/>
  <c r="AS353" i="13"/>
  <c r="AT353" i="13" s="1"/>
  <c r="AR151" i="13"/>
  <c r="AS151" i="13"/>
  <c r="AT151" i="13" s="1"/>
  <c r="AR261" i="13"/>
  <c r="AS261" i="13"/>
  <c r="AT261" i="13" s="1"/>
  <c r="AR60" i="13"/>
  <c r="AS60" i="13"/>
  <c r="AT60" i="13" s="1"/>
  <c r="AR200" i="13"/>
  <c r="AS200" i="13"/>
  <c r="AT200" i="13" s="1"/>
  <c r="AR281" i="13"/>
  <c r="AS281" i="13"/>
  <c r="AT281" i="13" s="1"/>
  <c r="AR79" i="13"/>
  <c r="AS79" i="13"/>
  <c r="AT79" i="13" s="1"/>
  <c r="AR189" i="13"/>
  <c r="AS189" i="13"/>
  <c r="AT189" i="13" s="1"/>
  <c r="AR235" i="13"/>
  <c r="AS235" i="13"/>
  <c r="AT235" i="13" s="1"/>
  <c r="X137" i="13"/>
  <c r="Y137" i="13"/>
  <c r="Z137" i="13" s="1"/>
  <c r="X247" i="13"/>
  <c r="Y247" i="13"/>
  <c r="Z247" i="13" s="1"/>
  <c r="X46" i="13"/>
  <c r="Y46" i="13"/>
  <c r="Z46" i="13" s="1"/>
  <c r="X156" i="13"/>
  <c r="Y156" i="13"/>
  <c r="Z156" i="13" s="1"/>
  <c r="X282" i="13"/>
  <c r="Y282" i="13"/>
  <c r="Z282" i="13" s="1"/>
  <c r="AR226" i="13"/>
  <c r="AS226" i="13"/>
  <c r="AT226" i="13" s="1"/>
  <c r="AR209" i="13"/>
  <c r="AS209" i="13"/>
  <c r="AT209" i="13" s="1"/>
  <c r="AR318" i="13"/>
  <c r="AS318" i="13"/>
  <c r="AT318" i="13" s="1"/>
  <c r="AR117" i="13"/>
  <c r="AS117" i="13"/>
  <c r="AT117" i="13" s="1"/>
  <c r="AR43" i="13"/>
  <c r="AS43" i="13"/>
  <c r="AT43" i="13" s="1"/>
  <c r="X185" i="13"/>
  <c r="Y185" i="13"/>
  <c r="Z185" i="13" s="1"/>
  <c r="X175" i="13"/>
  <c r="Y175" i="13"/>
  <c r="Z175" i="13" s="1"/>
  <c r="X285" i="13"/>
  <c r="Y285" i="13"/>
  <c r="Z285" i="13" s="1"/>
  <c r="X84" i="13"/>
  <c r="Y84" i="13"/>
  <c r="Z84" i="13" s="1"/>
  <c r="X210" i="13"/>
  <c r="Y210" i="13"/>
  <c r="Z210" i="13" s="1"/>
  <c r="AR256" i="13"/>
  <c r="AS256" i="13"/>
  <c r="AT256" i="13" s="1"/>
  <c r="AR137" i="13"/>
  <c r="AS137" i="13"/>
  <c r="AT137" i="13" s="1"/>
  <c r="AR246" i="13"/>
  <c r="AS246" i="13"/>
  <c r="AT246" i="13" s="1"/>
  <c r="AR45" i="13"/>
  <c r="AS45" i="13"/>
  <c r="AT45" i="13" s="1"/>
  <c r="AR88" i="13"/>
  <c r="AS88" i="13"/>
  <c r="AT88" i="13" s="1"/>
  <c r="AR247" i="13"/>
  <c r="AS247" i="13"/>
  <c r="AT247" i="13" s="1"/>
  <c r="AR46" i="13"/>
  <c r="AS46" i="13"/>
  <c r="AT46" i="13" s="1"/>
  <c r="AR156" i="13"/>
  <c r="AS156" i="13"/>
  <c r="AT156" i="13" s="1"/>
  <c r="X342" i="13"/>
  <c r="Y342" i="13"/>
  <c r="Z342" i="13" s="1"/>
  <c r="X141" i="13"/>
  <c r="Y141" i="13"/>
  <c r="Z141" i="13" s="1"/>
  <c r="X259" i="13"/>
  <c r="Y259" i="13"/>
  <c r="Z259" i="13" s="1"/>
  <c r="X66" i="13"/>
  <c r="Y66" i="13"/>
  <c r="Z66" i="13" s="1"/>
  <c r="AR312" i="13"/>
  <c r="AS312" i="13"/>
  <c r="AT312" i="13" s="1"/>
  <c r="AR303" i="13"/>
  <c r="AS303" i="13"/>
  <c r="AT303" i="13" s="1"/>
  <c r="AR102" i="13"/>
  <c r="AS102" i="13"/>
  <c r="AT102" i="13" s="1"/>
  <c r="AR212" i="13"/>
  <c r="AS212" i="13"/>
  <c r="AT212" i="13" s="1"/>
  <c r="X177" i="13"/>
  <c r="Y177" i="13"/>
  <c r="Z177" i="13" s="1"/>
  <c r="X96" i="13"/>
  <c r="Y96" i="13"/>
  <c r="Z96" i="13" s="1"/>
  <c r="X206" i="13"/>
  <c r="Y206" i="13"/>
  <c r="Z206" i="13" s="1"/>
  <c r="X316" i="13"/>
  <c r="Y316" i="13"/>
  <c r="Z316" i="13" s="1"/>
  <c r="X123" i="13"/>
  <c r="Y123" i="13"/>
  <c r="Z123" i="13" s="1"/>
  <c r="AR234" i="13"/>
  <c r="AS234" i="13"/>
  <c r="AT234" i="13" s="1"/>
  <c r="AR82" i="13"/>
  <c r="AS82" i="13"/>
  <c r="AT82" i="13" s="1"/>
  <c r="AR167" i="13"/>
  <c r="AS167" i="13"/>
  <c r="AT167" i="13" s="1"/>
  <c r="AR277" i="13"/>
  <c r="AS277" i="13"/>
  <c r="AT277" i="13" s="1"/>
  <c r="AR76" i="13"/>
  <c r="AS76" i="13"/>
  <c r="AT76" i="13" s="1"/>
  <c r="AR291" i="13"/>
  <c r="AS291" i="13"/>
  <c r="AT291" i="13" s="1"/>
  <c r="AR91" i="13"/>
  <c r="AS91" i="13"/>
  <c r="AT91" i="13" s="1"/>
  <c r="AR203" i="13"/>
  <c r="AS203" i="13"/>
  <c r="AT203" i="13" s="1"/>
  <c r="H103" i="13"/>
  <c r="I103" i="13"/>
  <c r="J103" i="13" s="1"/>
  <c r="H142" i="13"/>
  <c r="I142" i="13"/>
  <c r="J142" i="13" s="1"/>
  <c r="H108" i="13"/>
  <c r="I108" i="13"/>
  <c r="J108" i="13" s="1"/>
  <c r="X112" i="13"/>
  <c r="Y112" i="13"/>
  <c r="Z112" i="13" s="1"/>
  <c r="X41" i="13"/>
  <c r="Y41" i="13"/>
  <c r="Z41" i="13" s="1"/>
  <c r="AR324" i="13"/>
  <c r="AS324" i="13"/>
  <c r="AT324" i="13" s="1"/>
  <c r="H74" i="13"/>
  <c r="I74" i="13"/>
  <c r="J74" i="13" s="1"/>
  <c r="AR77" i="13"/>
  <c r="AS77" i="13"/>
  <c r="AT77" i="13" s="1"/>
  <c r="H315" i="13"/>
  <c r="I315" i="13"/>
  <c r="J315" i="13" s="1"/>
  <c r="H178" i="13"/>
  <c r="I178" i="13"/>
  <c r="J178" i="13" s="1"/>
  <c r="H224" i="13"/>
  <c r="I224" i="13"/>
  <c r="J224" i="13" s="1"/>
  <c r="H262" i="13"/>
  <c r="I262" i="13"/>
  <c r="J262" i="13" s="1"/>
  <c r="H228" i="13"/>
  <c r="I228" i="13"/>
  <c r="J228" i="13" s="1"/>
  <c r="X57" i="13"/>
  <c r="Y57" i="13"/>
  <c r="Z57" i="13" s="1"/>
  <c r="X45" i="13"/>
  <c r="Y45" i="13"/>
  <c r="Z45" i="13" s="1"/>
  <c r="AR351" i="13"/>
  <c r="AS351" i="13"/>
  <c r="AT351" i="13" s="1"/>
  <c r="H135" i="13"/>
  <c r="I135" i="13"/>
  <c r="J135" i="13" s="1"/>
  <c r="X228" i="13"/>
  <c r="Y228" i="13"/>
  <c r="Z228" i="13" s="1"/>
  <c r="H122" i="13"/>
  <c r="I122" i="13"/>
  <c r="J122" i="13" s="1"/>
  <c r="H75" i="13"/>
  <c r="I75" i="13"/>
  <c r="J75" i="13" s="1"/>
  <c r="H129" i="13"/>
  <c r="I129" i="13"/>
  <c r="J129" i="13" s="1"/>
  <c r="H175" i="13"/>
  <c r="I175" i="13"/>
  <c r="J175" i="13" s="1"/>
  <c r="H141" i="13"/>
  <c r="I141" i="13"/>
  <c r="J141" i="13" s="1"/>
  <c r="H62" i="13"/>
  <c r="I62" i="13"/>
  <c r="J62" i="13" s="1"/>
  <c r="X222" i="13"/>
  <c r="Y222" i="13"/>
  <c r="Z222" i="13" s="1"/>
  <c r="X74" i="13"/>
  <c r="Y74" i="13"/>
  <c r="Z74" i="13" s="1"/>
  <c r="H281" i="13"/>
  <c r="I281" i="13"/>
  <c r="J281" i="13" s="1"/>
  <c r="AR202" i="13"/>
  <c r="AS202" i="13"/>
  <c r="AT202" i="13" s="1"/>
  <c r="X161" i="13"/>
  <c r="Y161" i="13"/>
  <c r="Z161" i="13" s="1"/>
  <c r="H276" i="13"/>
  <c r="I276" i="13"/>
  <c r="J276" i="13" s="1"/>
  <c r="X200" i="13"/>
  <c r="Y200" i="13"/>
  <c r="Z200" i="13" s="1"/>
  <c r="X140" i="13"/>
  <c r="Y140" i="13"/>
  <c r="Z140" i="13" s="1"/>
  <c r="AR333" i="13"/>
  <c r="AS333" i="13"/>
  <c r="AT333" i="13" s="1"/>
  <c r="H214" i="13"/>
  <c r="I214" i="13"/>
  <c r="J214" i="13" s="1"/>
  <c r="H354" i="13"/>
  <c r="I354" i="13"/>
  <c r="J354" i="13" s="1"/>
  <c r="H246" i="13"/>
  <c r="I246" i="13"/>
  <c r="J246" i="13" s="1"/>
  <c r="H346" i="13"/>
  <c r="I346" i="13"/>
  <c r="J346" i="13" s="1"/>
  <c r="H113" i="13"/>
  <c r="I113" i="13"/>
  <c r="J113" i="13" s="1"/>
  <c r="H159" i="13"/>
  <c r="I159" i="13"/>
  <c r="J159" i="13" s="1"/>
  <c r="H125" i="13"/>
  <c r="I125" i="13"/>
  <c r="J125" i="13" s="1"/>
  <c r="H93" i="13"/>
  <c r="I93" i="13"/>
  <c r="J93" i="13" s="1"/>
  <c r="X182" i="13"/>
  <c r="Y182" i="13"/>
  <c r="Z182" i="13" s="1"/>
  <c r="AR240" i="13"/>
  <c r="AS240" i="13"/>
  <c r="AT240" i="13" s="1"/>
  <c r="H163" i="13"/>
  <c r="I163" i="13"/>
  <c r="J163" i="13" s="1"/>
  <c r="H339" i="13"/>
  <c r="I339" i="13"/>
  <c r="J339" i="13" s="1"/>
  <c r="H233" i="13"/>
  <c r="I233" i="13"/>
  <c r="J233" i="13" s="1"/>
  <c r="H279" i="13"/>
  <c r="I279" i="13"/>
  <c r="J279" i="13" s="1"/>
  <c r="H245" i="13"/>
  <c r="I245" i="13"/>
  <c r="J245" i="13" s="1"/>
  <c r="H65" i="13"/>
  <c r="I65" i="13"/>
  <c r="J65" i="13" s="1"/>
  <c r="X191" i="13"/>
  <c r="Y191" i="13"/>
  <c r="Z191" i="13" s="1"/>
  <c r="X75" i="13"/>
  <c r="Y75" i="13"/>
  <c r="Z75" i="13" s="1"/>
  <c r="H341" i="13"/>
  <c r="I341" i="13"/>
  <c r="J341" i="13" s="1"/>
  <c r="H138" i="13"/>
  <c r="I138" i="13"/>
  <c r="J138" i="13" s="1"/>
  <c r="H184" i="13"/>
  <c r="I184" i="13"/>
  <c r="J184" i="13" s="1"/>
  <c r="H222" i="13"/>
  <c r="I222" i="13"/>
  <c r="J222" i="13" s="1"/>
  <c r="H188" i="13"/>
  <c r="I188" i="13"/>
  <c r="J188" i="13" s="1"/>
  <c r="X280" i="13"/>
  <c r="Y280" i="13"/>
  <c r="Z280" i="13" s="1"/>
  <c r="X244" i="13"/>
  <c r="Y244" i="13"/>
  <c r="Z244" i="13" s="1"/>
  <c r="AR342" i="13"/>
  <c r="AS342" i="13"/>
  <c r="AT342" i="13" s="1"/>
  <c r="X153" i="13"/>
  <c r="Y153" i="13"/>
  <c r="Z153" i="13" s="1"/>
  <c r="X327" i="13"/>
  <c r="Y327" i="13"/>
  <c r="Z327" i="13" s="1"/>
  <c r="X126" i="13"/>
  <c r="Y126" i="13"/>
  <c r="Z126" i="13" s="1"/>
  <c r="X236" i="13"/>
  <c r="Y236" i="13"/>
  <c r="Z236" i="13" s="1"/>
  <c r="X43" i="13"/>
  <c r="Y43" i="13"/>
  <c r="Z43" i="13" s="1"/>
  <c r="AR232" i="13"/>
  <c r="AS232" i="13"/>
  <c r="AT232" i="13" s="1"/>
  <c r="AR289" i="13"/>
  <c r="AS289" i="13"/>
  <c r="AT289" i="13" s="1"/>
  <c r="AR87" i="13"/>
  <c r="AS87" i="13"/>
  <c r="AT87" i="13" s="1"/>
  <c r="AR197" i="13"/>
  <c r="AS197" i="13"/>
  <c r="AT197" i="13" s="1"/>
  <c r="AR251" i="13"/>
  <c r="AS251" i="13"/>
  <c r="AT251" i="13" s="1"/>
  <c r="AR258" i="13"/>
  <c r="AS258" i="13"/>
  <c r="AT258" i="13" s="1"/>
  <c r="AR217" i="13"/>
  <c r="AS217" i="13"/>
  <c r="AT217" i="13" s="1"/>
  <c r="AR326" i="13"/>
  <c r="AS326" i="13"/>
  <c r="AT326" i="13" s="1"/>
  <c r="AR125" i="13"/>
  <c r="AS125" i="13"/>
  <c r="AT125" i="13" s="1"/>
  <c r="AR59" i="13"/>
  <c r="AS59" i="13"/>
  <c r="AT59" i="13" s="1"/>
  <c r="X249" i="13"/>
  <c r="Y249" i="13"/>
  <c r="Z249" i="13" s="1"/>
  <c r="X183" i="13"/>
  <c r="Y183" i="13"/>
  <c r="Z183" i="13" s="1"/>
  <c r="X293" i="13"/>
  <c r="Y293" i="13"/>
  <c r="Z293" i="13" s="1"/>
  <c r="X92" i="13"/>
  <c r="Y92" i="13"/>
  <c r="Z92" i="13" s="1"/>
  <c r="X218" i="13"/>
  <c r="Y218" i="13"/>
  <c r="Z218" i="13" s="1"/>
  <c r="AR288" i="13"/>
  <c r="AS288" i="13"/>
  <c r="AT288" i="13" s="1"/>
  <c r="AR145" i="13"/>
  <c r="AS145" i="13"/>
  <c r="AT145" i="13" s="1"/>
  <c r="AR254" i="13"/>
  <c r="AS254" i="13"/>
  <c r="AT254" i="13" s="1"/>
  <c r="AR53" i="13"/>
  <c r="AS53" i="13"/>
  <c r="AT53" i="13" s="1"/>
  <c r="H56" i="13"/>
  <c r="I56" i="13"/>
  <c r="J56" i="13" s="1"/>
  <c r="X312" i="13"/>
  <c r="Y312" i="13"/>
  <c r="Z312" i="13" s="1"/>
  <c r="X111" i="13"/>
  <c r="Y111" i="13"/>
  <c r="Z111" i="13" s="1"/>
  <c r="X221" i="13"/>
  <c r="Y221" i="13"/>
  <c r="Z221" i="13" s="1"/>
  <c r="X339" i="13"/>
  <c r="Y339" i="13"/>
  <c r="Z339" i="13" s="1"/>
  <c r="X146" i="13"/>
  <c r="Y146" i="13"/>
  <c r="Z146" i="13" s="1"/>
  <c r="AR314" i="13"/>
  <c r="AS314" i="13"/>
  <c r="AT314" i="13" s="1"/>
  <c r="AR73" i="13"/>
  <c r="AS73" i="13"/>
  <c r="AT73" i="13" s="1"/>
  <c r="AR182" i="13"/>
  <c r="AS182" i="13"/>
  <c r="AT182" i="13" s="1"/>
  <c r="AR292" i="13"/>
  <c r="AS292" i="13"/>
  <c r="AT292" i="13" s="1"/>
  <c r="AR146" i="13"/>
  <c r="AS146" i="13"/>
  <c r="AT146" i="13" s="1"/>
  <c r="AR183" i="13"/>
  <c r="AS183" i="13"/>
  <c r="AT183" i="13" s="1"/>
  <c r="AR293" i="13"/>
  <c r="AS293" i="13"/>
  <c r="AT293" i="13" s="1"/>
  <c r="AR92" i="13"/>
  <c r="AS92" i="13"/>
  <c r="AT92" i="13" s="1"/>
  <c r="X278" i="13"/>
  <c r="Y278" i="13"/>
  <c r="Z278" i="13" s="1"/>
  <c r="X77" i="13"/>
  <c r="Y77" i="13"/>
  <c r="Z77" i="13" s="1"/>
  <c r="X195" i="13"/>
  <c r="Y195" i="13"/>
  <c r="Z195" i="13" s="1"/>
  <c r="AR208" i="13"/>
  <c r="AS208" i="13"/>
  <c r="AT208" i="13" s="1"/>
  <c r="AR56" i="13"/>
  <c r="AS56" i="13"/>
  <c r="AT56" i="13" s="1"/>
  <c r="AR239" i="13"/>
  <c r="AS239" i="13"/>
  <c r="AT239" i="13" s="1"/>
  <c r="AR349" i="13"/>
  <c r="AS349" i="13"/>
  <c r="AT349" i="13" s="1"/>
  <c r="AR148" i="13"/>
  <c r="AS148" i="13"/>
  <c r="AT148" i="13" s="1"/>
  <c r="X281" i="13"/>
  <c r="Y281" i="13"/>
  <c r="Z281" i="13" s="1"/>
  <c r="X343" i="13"/>
  <c r="Y343" i="13"/>
  <c r="Z343" i="13" s="1"/>
  <c r="X142" i="13"/>
  <c r="Y142" i="13"/>
  <c r="Z142" i="13" s="1"/>
  <c r="X252" i="13"/>
  <c r="Y252" i="13"/>
  <c r="Z252" i="13" s="1"/>
  <c r="X59" i="13"/>
  <c r="Y59" i="13"/>
  <c r="Z59" i="13" s="1"/>
  <c r="AR296" i="13"/>
  <c r="AS296" i="13"/>
  <c r="AT296" i="13" s="1"/>
  <c r="AR305" i="13"/>
  <c r="AS305" i="13"/>
  <c r="AT305" i="13" s="1"/>
  <c r="AR103" i="13"/>
  <c r="AS103" i="13"/>
  <c r="AT103" i="13" s="1"/>
  <c r="AR213" i="13"/>
  <c r="AS213" i="13"/>
  <c r="AT213" i="13" s="1"/>
  <c r="AR299" i="13"/>
  <c r="AS299" i="13"/>
  <c r="AT299" i="13" s="1"/>
  <c r="AR227" i="13"/>
  <c r="AS227" i="13"/>
  <c r="AT227" i="13" s="1"/>
  <c r="AR339" i="13"/>
  <c r="AS339" i="13"/>
  <c r="AT339" i="13" s="1"/>
  <c r="AR139" i="13"/>
  <c r="AS139" i="13"/>
  <c r="AT139" i="13" s="1"/>
  <c r="H319" i="13"/>
  <c r="I319" i="13"/>
  <c r="J319" i="13" s="1"/>
  <c r="H285" i="13"/>
  <c r="I285" i="13"/>
  <c r="J285" i="13" s="1"/>
  <c r="H66" i="13"/>
  <c r="I66" i="13"/>
  <c r="J66" i="13" s="1"/>
  <c r="X295" i="13"/>
  <c r="Y295" i="13"/>
  <c r="Z295" i="13" s="1"/>
  <c r="X179" i="13"/>
  <c r="Y179" i="13"/>
  <c r="Z179" i="13" s="1"/>
  <c r="H41" i="13"/>
  <c r="I41" i="13"/>
  <c r="J41" i="13" s="1"/>
  <c r="H53" i="13"/>
  <c r="I53" i="13"/>
  <c r="J53" i="13" s="1"/>
  <c r="H267" i="13"/>
  <c r="I267" i="13"/>
  <c r="J267" i="13" s="1"/>
  <c r="H203" i="13"/>
  <c r="I203" i="13"/>
  <c r="J203" i="13" s="1"/>
  <c r="H114" i="13"/>
  <c r="I114" i="13"/>
  <c r="J114" i="13" s="1"/>
  <c r="H160" i="13"/>
  <c r="I160" i="13"/>
  <c r="J160" i="13" s="1"/>
  <c r="H198" i="13"/>
  <c r="I198" i="13"/>
  <c r="J198" i="13" s="1"/>
  <c r="H164" i="13"/>
  <c r="I164" i="13"/>
  <c r="J164" i="13" s="1"/>
  <c r="X232" i="13"/>
  <c r="Y232" i="13"/>
  <c r="Z232" i="13" s="1"/>
  <c r="X180" i="13"/>
  <c r="Y180" i="13"/>
  <c r="Z180" i="13" s="1"/>
  <c r="AR150" i="13"/>
  <c r="AS150" i="13"/>
  <c r="AT150" i="13" s="1"/>
  <c r="H150" i="13"/>
  <c r="I150" i="13"/>
  <c r="J150" i="13" s="1"/>
  <c r="X354" i="13"/>
  <c r="Y354" i="13"/>
  <c r="Z354" i="13" s="1"/>
  <c r="H209" i="13"/>
  <c r="I209" i="13"/>
  <c r="J209" i="13" s="1"/>
  <c r="H298" i="13"/>
  <c r="I298" i="13"/>
  <c r="J298" i="13" s="1"/>
  <c r="H344" i="13"/>
  <c r="I344" i="13"/>
  <c r="J344" i="13" s="1"/>
  <c r="H111" i="13"/>
  <c r="I111" i="13"/>
  <c r="J111" i="13" s="1"/>
  <c r="H348" i="13"/>
  <c r="I348" i="13"/>
  <c r="J348" i="13" s="1"/>
  <c r="X113" i="13"/>
  <c r="Y113" i="13"/>
  <c r="Z113" i="13" s="1"/>
  <c r="X54" i="13"/>
  <c r="Y54" i="13"/>
  <c r="Z54" i="13" s="1"/>
  <c r="AR104" i="13"/>
  <c r="AS104" i="13"/>
  <c r="AT104" i="13" s="1"/>
  <c r="H304" i="13"/>
  <c r="I304" i="13"/>
  <c r="J304" i="13" s="1"/>
  <c r="H307" i="13"/>
  <c r="I307" i="13"/>
  <c r="J307" i="13" s="1"/>
  <c r="H231" i="13"/>
  <c r="I231" i="13"/>
  <c r="J231" i="13" s="1"/>
  <c r="H51" i="13"/>
  <c r="I51" i="13"/>
  <c r="J51" i="13" s="1"/>
  <c r="X72" i="13"/>
  <c r="Y72" i="13"/>
  <c r="Z72" i="13" s="1"/>
  <c r="X291" i="13"/>
  <c r="Y291" i="13"/>
  <c r="Z291" i="13" s="1"/>
  <c r="AR132" i="13"/>
  <c r="AS132" i="13"/>
  <c r="AT132" i="13" s="1"/>
  <c r="H99" i="13"/>
  <c r="I99" i="13"/>
  <c r="J99" i="13" s="1"/>
  <c r="H226" i="13"/>
  <c r="I226" i="13"/>
  <c r="J226" i="13" s="1"/>
  <c r="H118" i="13"/>
  <c r="I118" i="13"/>
  <c r="J118" i="13" s="1"/>
  <c r="H282" i="13"/>
  <c r="I282" i="13"/>
  <c r="J282" i="13" s="1"/>
  <c r="H328" i="13"/>
  <c r="I328" i="13"/>
  <c r="J328" i="13" s="1"/>
  <c r="H84" i="13"/>
  <c r="I84" i="13"/>
  <c r="J84" i="13" s="1"/>
  <c r="H332" i="13"/>
  <c r="I332" i="13"/>
  <c r="J332" i="13" s="1"/>
  <c r="X105" i="13"/>
  <c r="Y105" i="13"/>
  <c r="Z105" i="13" s="1"/>
  <c r="X317" i="13"/>
  <c r="Y317" i="13"/>
  <c r="Z317" i="13" s="1"/>
  <c r="AR162" i="13"/>
  <c r="AS162" i="13"/>
  <c r="AT162" i="13" s="1"/>
  <c r="H92" i="13"/>
  <c r="I92" i="13"/>
  <c r="J92" i="13" s="1"/>
  <c r="H349" i="13"/>
  <c r="I349" i="13"/>
  <c r="J349" i="13" s="1"/>
  <c r="H169" i="13"/>
  <c r="I169" i="13"/>
  <c r="J169" i="13" s="1"/>
  <c r="H215" i="13"/>
  <c r="I215" i="13"/>
  <c r="J215" i="13" s="1"/>
  <c r="H181" i="13"/>
  <c r="I181" i="13"/>
  <c r="J181" i="13" s="1"/>
  <c r="H95" i="13"/>
  <c r="I95" i="13"/>
  <c r="J95" i="13" s="1"/>
  <c r="X326" i="13"/>
  <c r="Y326" i="13"/>
  <c r="Z326" i="13" s="1"/>
  <c r="X226" i="13"/>
  <c r="Y226" i="13"/>
  <c r="Z226" i="13" s="1"/>
  <c r="H301" i="13"/>
  <c r="I301" i="13"/>
  <c r="J301" i="13" s="1"/>
  <c r="H353" i="13"/>
  <c r="I353" i="13"/>
  <c r="J353" i="13" s="1"/>
  <c r="H120" i="13"/>
  <c r="I120" i="13"/>
  <c r="J120" i="13" s="1"/>
  <c r="H158" i="13"/>
  <c r="I158" i="13"/>
  <c r="J158" i="13" s="1"/>
  <c r="H124" i="13"/>
  <c r="I124" i="13"/>
  <c r="J124" i="13" s="1"/>
  <c r="X152" i="13"/>
  <c r="Y152" i="13"/>
  <c r="Z152" i="13" s="1"/>
  <c r="X76" i="13"/>
  <c r="Y76" i="13"/>
  <c r="Z76" i="13" s="1"/>
  <c r="AR141" i="13"/>
  <c r="AS141" i="13"/>
  <c r="AT141" i="13" s="1"/>
  <c r="X265" i="13"/>
  <c r="Y265" i="13"/>
  <c r="Z265" i="13" s="1"/>
  <c r="X263" i="13"/>
  <c r="Y263" i="13"/>
  <c r="Z263" i="13" s="1"/>
  <c r="X62" i="13"/>
  <c r="Y62" i="13"/>
  <c r="Z62" i="13" s="1"/>
  <c r="X172" i="13"/>
  <c r="Y172" i="13"/>
  <c r="Z172" i="13" s="1"/>
  <c r="X298" i="13"/>
  <c r="Y298" i="13"/>
  <c r="Z298" i="13" s="1"/>
  <c r="AR290" i="13"/>
  <c r="AS290" i="13"/>
  <c r="AT290" i="13" s="1"/>
  <c r="AR225" i="13"/>
  <c r="AS225" i="13"/>
  <c r="AT225" i="13" s="1"/>
  <c r="AR334" i="13"/>
  <c r="AS334" i="13"/>
  <c r="AT334" i="13" s="1"/>
  <c r="AR133" i="13"/>
  <c r="AS133" i="13"/>
  <c r="AT133" i="13" s="1"/>
  <c r="AR67" i="13"/>
  <c r="AS67" i="13"/>
  <c r="AT67" i="13" s="1"/>
  <c r="AR320" i="13"/>
  <c r="AS320" i="13"/>
  <c r="AT320" i="13" s="1"/>
  <c r="AR153" i="13"/>
  <c r="AS153" i="13"/>
  <c r="AT153" i="13" s="1"/>
  <c r="AR262" i="13"/>
  <c r="AS262" i="13"/>
  <c r="AT262" i="13" s="1"/>
  <c r="AR61" i="13"/>
  <c r="AS61" i="13"/>
  <c r="AT61" i="13" s="1"/>
  <c r="H64" i="13"/>
  <c r="I64" i="13"/>
  <c r="J64" i="13" s="1"/>
  <c r="X320" i="13"/>
  <c r="Y320" i="13"/>
  <c r="Z320" i="13" s="1"/>
  <c r="X119" i="13"/>
  <c r="Y119" i="13"/>
  <c r="Z119" i="13" s="1"/>
  <c r="X229" i="13"/>
  <c r="Y229" i="13"/>
  <c r="Z229" i="13" s="1"/>
  <c r="X347" i="13"/>
  <c r="Y347" i="13"/>
  <c r="Z347" i="13" s="1"/>
  <c r="X154" i="13"/>
  <c r="Y154" i="13"/>
  <c r="Z154" i="13" s="1"/>
  <c r="AR346" i="13"/>
  <c r="AS346" i="13"/>
  <c r="AT346" i="13" s="1"/>
  <c r="AR81" i="13"/>
  <c r="AS81" i="13"/>
  <c r="AT81" i="13" s="1"/>
  <c r="AR190" i="13"/>
  <c r="AS190" i="13"/>
  <c r="AT190" i="13" s="1"/>
  <c r="AR300" i="13"/>
  <c r="AS300" i="13"/>
  <c r="AT300" i="13" s="1"/>
  <c r="H47" i="13"/>
  <c r="I47" i="13"/>
  <c r="J47" i="13" s="1"/>
  <c r="X248" i="13"/>
  <c r="Y248" i="13"/>
  <c r="Z248" i="13" s="1"/>
  <c r="X47" i="13"/>
  <c r="Y47" i="13"/>
  <c r="Z47" i="13" s="1"/>
  <c r="X157" i="13"/>
  <c r="Y157" i="13"/>
  <c r="Z157" i="13" s="1"/>
  <c r="X275" i="13"/>
  <c r="Y275" i="13"/>
  <c r="Z275" i="13" s="1"/>
  <c r="X82" i="13"/>
  <c r="Y82" i="13"/>
  <c r="Z82" i="13" s="1"/>
  <c r="AR58" i="13"/>
  <c r="AS58" i="13"/>
  <c r="AT58" i="13" s="1"/>
  <c r="AR319" i="13"/>
  <c r="AS319" i="13"/>
  <c r="AT319" i="13" s="1"/>
  <c r="AR118" i="13"/>
  <c r="AS118" i="13"/>
  <c r="AT118" i="13" s="1"/>
  <c r="AR228" i="13"/>
  <c r="AS228" i="13"/>
  <c r="AT228" i="13" s="1"/>
  <c r="AR321" i="13"/>
  <c r="AS321" i="13"/>
  <c r="AT321" i="13" s="1"/>
  <c r="AR119" i="13"/>
  <c r="AS119" i="13"/>
  <c r="AT119" i="13" s="1"/>
  <c r="AR229" i="13"/>
  <c r="AS229" i="13"/>
  <c r="AT229" i="13" s="1"/>
  <c r="AR323" i="13"/>
  <c r="AS323" i="13"/>
  <c r="AT323" i="13" s="1"/>
  <c r="X214" i="13"/>
  <c r="Y214" i="13"/>
  <c r="Z214" i="13" s="1"/>
  <c r="X324" i="13"/>
  <c r="Y324" i="13"/>
  <c r="Z324" i="13" s="1"/>
  <c r="X131" i="13"/>
  <c r="Y131" i="13"/>
  <c r="Z131" i="13" s="1"/>
  <c r="AR266" i="13"/>
  <c r="AS266" i="13"/>
  <c r="AT266" i="13" s="1"/>
  <c r="AR114" i="13"/>
  <c r="AS114" i="13"/>
  <c r="AT114" i="13" s="1"/>
  <c r="AR175" i="13"/>
  <c r="AS175" i="13"/>
  <c r="AT175" i="13" s="1"/>
  <c r="AR285" i="13"/>
  <c r="AS285" i="13"/>
  <c r="AT285" i="13" s="1"/>
  <c r="AR84" i="13"/>
  <c r="AS84" i="13"/>
  <c r="AT84" i="13" s="1"/>
  <c r="X81" i="13"/>
  <c r="Y81" i="13"/>
  <c r="Z81" i="13" s="1"/>
  <c r="X279" i="13"/>
  <c r="Y279" i="13"/>
  <c r="Z279" i="13" s="1"/>
  <c r="X78" i="13"/>
  <c r="Y78" i="13"/>
  <c r="Z78" i="13" s="1"/>
  <c r="X188" i="13"/>
  <c r="Y188" i="13"/>
  <c r="Z188" i="13" s="1"/>
  <c r="X314" i="13"/>
  <c r="Y314" i="13"/>
  <c r="Z314" i="13" s="1"/>
  <c r="AR354" i="13"/>
  <c r="AS354" i="13"/>
  <c r="AT354" i="13" s="1"/>
  <c r="AR241" i="13"/>
  <c r="AS241" i="13"/>
  <c r="AT241" i="13" s="1"/>
  <c r="AR350" i="13"/>
  <c r="AS350" i="13"/>
  <c r="AT350" i="13" s="1"/>
  <c r="AR149" i="13"/>
  <c r="AS149" i="13"/>
  <c r="AT149" i="13" s="1"/>
  <c r="AR123" i="13"/>
  <c r="AS123" i="13"/>
  <c r="AT123" i="13" s="1"/>
  <c r="AR163" i="13"/>
  <c r="AS163" i="13"/>
  <c r="AT163" i="13" s="1"/>
  <c r="AR275" i="13"/>
  <c r="AS275" i="13"/>
  <c r="AT275" i="13" s="1"/>
  <c r="AR75" i="13"/>
  <c r="AS75" i="13"/>
  <c r="AT75" i="13" s="1"/>
  <c r="H255" i="13"/>
  <c r="I255" i="13"/>
  <c r="J255" i="13" s="1"/>
  <c r="H221" i="13"/>
  <c r="I221" i="13"/>
  <c r="J221" i="13" s="1"/>
  <c r="H104" i="13"/>
  <c r="I104" i="13"/>
  <c r="J104" i="13" s="1"/>
  <c r="X127" i="13"/>
  <c r="Y127" i="13"/>
  <c r="Z127" i="13" s="1"/>
  <c r="X330" i="13"/>
  <c r="Y330" i="13"/>
  <c r="Z330" i="13" s="1"/>
  <c r="H130" i="13"/>
  <c r="I130" i="13"/>
  <c r="J130" i="13" s="1"/>
  <c r="X136" i="13"/>
  <c r="Y136" i="13"/>
  <c r="Z136" i="13" s="1"/>
  <c r="H325" i="13"/>
  <c r="I325" i="13"/>
  <c r="J325" i="13" s="1"/>
  <c r="H123" i="13"/>
  <c r="I123" i="13"/>
  <c r="J123" i="13" s="1"/>
  <c r="H329" i="13"/>
  <c r="I329" i="13"/>
  <c r="J329" i="13" s="1"/>
  <c r="H89" i="13"/>
  <c r="I89" i="13"/>
  <c r="J89" i="13" s="1"/>
  <c r="H134" i="13"/>
  <c r="I134" i="13"/>
  <c r="J134" i="13" s="1"/>
  <c r="H97" i="13"/>
  <c r="I97" i="13"/>
  <c r="J97" i="13" s="1"/>
  <c r="X104" i="13"/>
  <c r="Y104" i="13"/>
  <c r="Z104" i="13" s="1"/>
  <c r="X331" i="13"/>
  <c r="Y331" i="13"/>
  <c r="Z331" i="13" s="1"/>
  <c r="AR260" i="13"/>
  <c r="AS260" i="13"/>
  <c r="AT260" i="13" s="1"/>
  <c r="H165" i="13"/>
  <c r="I165" i="13"/>
  <c r="J165" i="13" s="1"/>
  <c r="AR169" i="13"/>
  <c r="AS169" i="13"/>
  <c r="AT169" i="13" s="1"/>
  <c r="H232" i="13"/>
  <c r="I232" i="13"/>
  <c r="J232" i="13" s="1"/>
  <c r="H234" i="13"/>
  <c r="I234" i="13"/>
  <c r="J234" i="13" s="1"/>
  <c r="H280" i="13"/>
  <c r="I280" i="13"/>
  <c r="J280" i="13" s="1"/>
  <c r="H318" i="13"/>
  <c r="I318" i="13"/>
  <c r="J318" i="13" s="1"/>
  <c r="H284" i="13"/>
  <c r="I284" i="13"/>
  <c r="J284" i="13" s="1"/>
  <c r="X329" i="13"/>
  <c r="Y329" i="13"/>
  <c r="Z329" i="13" s="1"/>
  <c r="X189" i="13"/>
  <c r="Y189" i="13"/>
  <c r="Z189" i="13" s="1"/>
  <c r="AR248" i="13"/>
  <c r="AS248" i="13"/>
  <c r="AT248" i="13" s="1"/>
  <c r="H263" i="13"/>
  <c r="I263" i="13"/>
  <c r="J263" i="13" s="1"/>
  <c r="H171" i="13"/>
  <c r="I171" i="13"/>
  <c r="J171" i="13" s="1"/>
  <c r="H310" i="13"/>
  <c r="I310" i="13"/>
  <c r="J310" i="13" s="1"/>
  <c r="H42" i="13"/>
  <c r="I42" i="13"/>
  <c r="J42" i="13" s="1"/>
  <c r="X231" i="13"/>
  <c r="Y231" i="13"/>
  <c r="Z231" i="13" s="1"/>
  <c r="X115" i="13"/>
  <c r="Y115" i="13"/>
  <c r="Z115" i="13" s="1"/>
  <c r="H251" i="13"/>
  <c r="I251" i="13"/>
  <c r="J251" i="13" s="1"/>
  <c r="H116" i="13"/>
  <c r="I116" i="13"/>
  <c r="J116" i="13" s="1"/>
  <c r="H313" i="13"/>
  <c r="I313" i="13"/>
  <c r="J313" i="13" s="1"/>
  <c r="H148" i="13"/>
  <c r="I148" i="13"/>
  <c r="J148" i="13" s="1"/>
  <c r="H218" i="13"/>
  <c r="I218" i="13"/>
  <c r="J218" i="13" s="1"/>
  <c r="H264" i="13"/>
  <c r="I264" i="13"/>
  <c r="J264" i="13" s="1"/>
  <c r="H302" i="13"/>
  <c r="I302" i="13"/>
  <c r="J302" i="13" s="1"/>
  <c r="H268" i="13"/>
  <c r="I268" i="13"/>
  <c r="J268" i="13" s="1"/>
  <c r="X321" i="13"/>
  <c r="Y321" i="13"/>
  <c r="Z321" i="13" s="1"/>
  <c r="X149" i="13"/>
  <c r="Y149" i="13"/>
  <c r="Z149" i="13" s="1"/>
  <c r="AR50" i="13"/>
  <c r="AS50" i="13"/>
  <c r="AT50" i="13" s="1"/>
  <c r="H272" i="13"/>
  <c r="I272" i="13"/>
  <c r="J272" i="13" s="1"/>
  <c r="H338" i="13"/>
  <c r="I338" i="13"/>
  <c r="J338" i="13" s="1"/>
  <c r="H105" i="13"/>
  <c r="I105" i="13"/>
  <c r="J105" i="13" s="1"/>
  <c r="H151" i="13"/>
  <c r="I151" i="13"/>
  <c r="J151" i="13" s="1"/>
  <c r="H117" i="13"/>
  <c r="I117" i="13"/>
  <c r="J117" i="13" s="1"/>
  <c r="H85" i="13"/>
  <c r="I85" i="13"/>
  <c r="J85" i="13" s="1"/>
  <c r="X158" i="13"/>
  <c r="Y158" i="13"/>
  <c r="Z158" i="13" s="1"/>
  <c r="AR144" i="13"/>
  <c r="AS144" i="13"/>
  <c r="AT144" i="13" s="1"/>
  <c r="H179" i="13"/>
  <c r="I179" i="13"/>
  <c r="J179" i="13" s="1"/>
  <c r="H289" i="13"/>
  <c r="I289" i="13"/>
  <c r="J289" i="13" s="1"/>
  <c r="H335" i="13"/>
  <c r="I335" i="13"/>
  <c r="J335" i="13" s="1"/>
  <c r="H83" i="13"/>
  <c r="I83" i="13"/>
  <c r="J83" i="13" s="1"/>
  <c r="H82" i="13"/>
  <c r="I82" i="13"/>
  <c r="J82" i="13" s="1"/>
  <c r="X335" i="13"/>
  <c r="Y335" i="13"/>
  <c r="Z335" i="13" s="1"/>
  <c r="X227" i="13"/>
  <c r="Y227" i="13"/>
  <c r="Z227" i="13" s="1"/>
  <c r="AR107" i="13"/>
  <c r="AS107" i="13"/>
  <c r="AT107" i="13" s="1"/>
  <c r="X65" i="13"/>
  <c r="Y65" i="13"/>
  <c r="Z65" i="13" s="1"/>
  <c r="X199" i="13"/>
  <c r="Y199" i="13"/>
  <c r="Z199" i="13" s="1"/>
  <c r="X309" i="13"/>
  <c r="Y309" i="13"/>
  <c r="Z309" i="13" s="1"/>
  <c r="X108" i="13"/>
  <c r="Y108" i="13"/>
  <c r="Z108" i="13" s="1"/>
  <c r="X234" i="13"/>
  <c r="Y234" i="13"/>
  <c r="Z234" i="13" s="1"/>
  <c r="AR352" i="13"/>
  <c r="AS352" i="13"/>
  <c r="AT352" i="13" s="1"/>
  <c r="AR161" i="13"/>
  <c r="AS161" i="13"/>
  <c r="AT161" i="13" s="1"/>
  <c r="AR270" i="13"/>
  <c r="AS270" i="13"/>
  <c r="AT270" i="13" s="1"/>
  <c r="AR69" i="13"/>
  <c r="AS69" i="13"/>
  <c r="AT69" i="13" s="1"/>
  <c r="X162" i="13"/>
  <c r="Y162" i="13"/>
  <c r="Z162" i="13" s="1"/>
  <c r="AR64" i="13"/>
  <c r="AS64" i="13"/>
  <c r="AT64" i="13" s="1"/>
  <c r="AR89" i="13"/>
  <c r="AS89" i="13"/>
  <c r="AT89" i="13" s="1"/>
  <c r="AR198" i="13"/>
  <c r="AS198" i="13"/>
  <c r="AT198" i="13" s="1"/>
  <c r="AR308" i="13"/>
  <c r="AS308" i="13"/>
  <c r="AT308" i="13" s="1"/>
  <c r="H55" i="13"/>
  <c r="I55" i="13"/>
  <c r="J55" i="13" s="1"/>
  <c r="X256" i="13"/>
  <c r="Y256" i="13"/>
  <c r="Z256" i="13" s="1"/>
  <c r="X55" i="13"/>
  <c r="Y55" i="13"/>
  <c r="Z55" i="13" s="1"/>
  <c r="X165" i="13"/>
  <c r="Y165" i="13"/>
  <c r="Z165" i="13" s="1"/>
  <c r="X283" i="13"/>
  <c r="Y283" i="13"/>
  <c r="Z283" i="13" s="1"/>
  <c r="X90" i="13"/>
  <c r="Y90" i="13"/>
  <c r="Z90" i="13" s="1"/>
  <c r="AR90" i="13"/>
  <c r="AS90" i="13"/>
  <c r="AT90" i="13" s="1"/>
  <c r="AR327" i="13"/>
  <c r="AS327" i="13"/>
  <c r="AT327" i="13" s="1"/>
  <c r="AR126" i="13"/>
  <c r="AS126" i="13"/>
  <c r="AT126" i="13" s="1"/>
  <c r="AR236" i="13"/>
  <c r="AS236" i="13"/>
  <c r="AT236" i="13" s="1"/>
  <c r="H101" i="13"/>
  <c r="I101" i="13"/>
  <c r="J101" i="13" s="1"/>
  <c r="X184" i="13"/>
  <c r="Y184" i="13"/>
  <c r="Z184" i="13" s="1"/>
  <c r="X294" i="13"/>
  <c r="Y294" i="13"/>
  <c r="Z294" i="13" s="1"/>
  <c r="X93" i="13"/>
  <c r="Y93" i="13"/>
  <c r="Z93" i="13" s="1"/>
  <c r="X211" i="13"/>
  <c r="Y211" i="13"/>
  <c r="Z211" i="13" s="1"/>
  <c r="AR272" i="13"/>
  <c r="AS272" i="13"/>
  <c r="AT272" i="13" s="1"/>
  <c r="AR120" i="13"/>
  <c r="AS120" i="13"/>
  <c r="AT120" i="13" s="1"/>
  <c r="AR255" i="13"/>
  <c r="AS255" i="13"/>
  <c r="AT255" i="13" s="1"/>
  <c r="AR54" i="13"/>
  <c r="AS54" i="13"/>
  <c r="AT54" i="13" s="1"/>
  <c r="AR164" i="13"/>
  <c r="AS164" i="13"/>
  <c r="AT164" i="13" s="1"/>
  <c r="AR257" i="13"/>
  <c r="AS257" i="13"/>
  <c r="AT257" i="13" s="1"/>
  <c r="AR55" i="13"/>
  <c r="AS55" i="13"/>
  <c r="AT55" i="13" s="1"/>
  <c r="AR165" i="13"/>
  <c r="AS165" i="13"/>
  <c r="AT165" i="13" s="1"/>
  <c r="AR171" i="13"/>
  <c r="AS171" i="13"/>
  <c r="AT171" i="13" s="1"/>
  <c r="X150" i="13"/>
  <c r="Y150" i="13"/>
  <c r="Z150" i="13" s="1"/>
  <c r="X260" i="13"/>
  <c r="Y260" i="13"/>
  <c r="Z260" i="13" s="1"/>
  <c r="X67" i="13"/>
  <c r="Y67" i="13"/>
  <c r="Z67" i="13" s="1"/>
  <c r="AR328" i="13"/>
  <c r="AS328" i="13"/>
  <c r="AT328" i="13" s="1"/>
  <c r="AR313" i="13"/>
  <c r="AS313" i="13"/>
  <c r="AT313" i="13" s="1"/>
  <c r="AR111" i="13"/>
  <c r="AS111" i="13"/>
  <c r="AT111" i="13" s="1"/>
  <c r="AR221" i="13"/>
  <c r="AS221" i="13"/>
  <c r="AT221" i="13" s="1"/>
  <c r="AR315" i="13"/>
  <c r="AS315" i="13"/>
  <c r="AT315" i="13" s="1"/>
  <c r="X193" i="13"/>
  <c r="Y193" i="13"/>
  <c r="Z193" i="13" s="1"/>
  <c r="X215" i="13"/>
  <c r="Y215" i="13"/>
  <c r="Z215" i="13" s="1"/>
  <c r="X325" i="13"/>
  <c r="Y325" i="13"/>
  <c r="Z325" i="13" s="1"/>
  <c r="X124" i="13"/>
  <c r="Y124" i="13"/>
  <c r="Z124" i="13" s="1"/>
  <c r="X250" i="13"/>
  <c r="Y250" i="13"/>
  <c r="Z250" i="13" s="1"/>
  <c r="AR98" i="13"/>
  <c r="AS98" i="13"/>
  <c r="AT98" i="13" s="1"/>
  <c r="AR177" i="13"/>
  <c r="AS177" i="13"/>
  <c r="AT177" i="13" s="1"/>
  <c r="AR286" i="13"/>
  <c r="AS286" i="13"/>
  <c r="AT286" i="13" s="1"/>
  <c r="AR85" i="13"/>
  <c r="AS85" i="13"/>
  <c r="AT85" i="13" s="1"/>
  <c r="AR307" i="13"/>
  <c r="AS307" i="13"/>
  <c r="AT307" i="13" s="1"/>
  <c r="AR99" i="13"/>
  <c r="AS99" i="13"/>
  <c r="AT99" i="13" s="1"/>
  <c r="AR211" i="13"/>
  <c r="AS211" i="13"/>
  <c r="AT211" i="13" s="1"/>
  <c r="H191" i="13"/>
  <c r="I191" i="13"/>
  <c r="J191" i="13" s="1"/>
  <c r="H157" i="13"/>
  <c r="I157" i="13"/>
  <c r="J157" i="13" s="1"/>
  <c r="H86" i="13"/>
  <c r="I86" i="13"/>
  <c r="J86" i="13" s="1"/>
  <c r="X262" i="13"/>
  <c r="Y262" i="13"/>
  <c r="Z262" i="13" s="1"/>
  <c r="X138" i="13"/>
  <c r="Y138" i="13"/>
  <c r="Z138" i="13" s="1"/>
  <c r="H68" i="13"/>
  <c r="I68" i="13"/>
  <c r="J68" i="13" s="1"/>
  <c r="X118" i="13"/>
  <c r="Y118" i="13"/>
  <c r="Z118" i="13" s="1"/>
  <c r="H219" i="13"/>
  <c r="I219" i="13"/>
  <c r="J219" i="13" s="1"/>
  <c r="H293" i="13"/>
  <c r="I293" i="13"/>
  <c r="J293" i="13" s="1"/>
  <c r="H265" i="13"/>
  <c r="I265" i="13"/>
  <c r="J265" i="13" s="1"/>
  <c r="H311" i="13"/>
  <c r="I311" i="13"/>
  <c r="J311" i="13" s="1"/>
  <c r="H277" i="13"/>
  <c r="I277" i="13"/>
  <c r="J277" i="13" s="1"/>
  <c r="H58" i="13"/>
  <c r="I58" i="13"/>
  <c r="J58" i="13" s="1"/>
  <c r="X271" i="13"/>
  <c r="Y271" i="13"/>
  <c r="Z271" i="13" s="1"/>
  <c r="X163" i="13"/>
  <c r="Y163" i="13"/>
  <c r="Z163" i="13" s="1"/>
  <c r="H309" i="13"/>
  <c r="I309" i="13"/>
  <c r="J309" i="13" s="1"/>
  <c r="H244" i="13"/>
  <c r="I244" i="13"/>
  <c r="J244" i="13" s="1"/>
  <c r="AR278" i="13"/>
  <c r="AS278" i="13"/>
  <c r="AT278" i="13" s="1"/>
  <c r="H275" i="13"/>
  <c r="I275" i="13"/>
  <c r="J275" i="13" s="1"/>
  <c r="H170" i="13"/>
  <c r="I170" i="13"/>
  <c r="J170" i="13" s="1"/>
  <c r="H216" i="13"/>
  <c r="I216" i="13"/>
  <c r="J216" i="13" s="1"/>
  <c r="H254" i="13"/>
  <c r="I254" i="13"/>
  <c r="J254" i="13" s="1"/>
  <c r="H220" i="13"/>
  <c r="I220" i="13"/>
  <c r="J220" i="13" s="1"/>
  <c r="X344" i="13"/>
  <c r="Y344" i="13"/>
  <c r="Z344" i="13" s="1"/>
  <c r="X332" i="13"/>
  <c r="Y332" i="13"/>
  <c r="Z332" i="13" s="1"/>
  <c r="AR287" i="13"/>
  <c r="AS287" i="13"/>
  <c r="AT287" i="13" s="1"/>
  <c r="H278" i="13"/>
  <c r="I278" i="13"/>
  <c r="J278" i="13" s="1"/>
  <c r="H290" i="13"/>
  <c r="I290" i="13"/>
  <c r="J290" i="13" s="1"/>
  <c r="H182" i="13"/>
  <c r="I182" i="13"/>
  <c r="J182" i="13" s="1"/>
  <c r="H72" i="13"/>
  <c r="I72" i="13"/>
  <c r="J72" i="13" s="1"/>
  <c r="X63" i="13"/>
  <c r="Y63" i="13"/>
  <c r="Z63" i="13" s="1"/>
  <c r="X266" i="13"/>
  <c r="Y266" i="13"/>
  <c r="Z266" i="13" s="1"/>
  <c r="H283" i="13"/>
  <c r="I283" i="13"/>
  <c r="J283" i="13" s="1"/>
  <c r="X313" i="13"/>
  <c r="Y313" i="13"/>
  <c r="Z313" i="13" s="1"/>
  <c r="H185" i="13"/>
  <c r="I185" i="13"/>
  <c r="J185" i="13" s="1"/>
  <c r="H147" i="13"/>
  <c r="I147" i="13"/>
  <c r="J147" i="13" s="1"/>
  <c r="H154" i="13"/>
  <c r="I154" i="13"/>
  <c r="J154" i="13" s="1"/>
  <c r="H200" i="13"/>
  <c r="I200" i="13"/>
  <c r="J200" i="13" s="1"/>
  <c r="H238" i="13"/>
  <c r="I238" i="13"/>
  <c r="J238" i="13" s="1"/>
  <c r="H204" i="13"/>
  <c r="I204" i="13"/>
  <c r="J204" i="13" s="1"/>
  <c r="X304" i="13"/>
  <c r="Y304" i="13"/>
  <c r="Z304" i="13" s="1"/>
  <c r="X292" i="13"/>
  <c r="Y292" i="13"/>
  <c r="Z292" i="13" s="1"/>
  <c r="AR159" i="13"/>
  <c r="AS159" i="13"/>
  <c r="AT159" i="13" s="1"/>
  <c r="H102" i="13"/>
  <c r="I102" i="13"/>
  <c r="J102" i="13" s="1"/>
  <c r="H274" i="13"/>
  <c r="I274" i="13"/>
  <c r="J274" i="13" s="1"/>
  <c r="H320" i="13"/>
  <c r="I320" i="13"/>
  <c r="J320" i="13" s="1"/>
  <c r="H60" i="13"/>
  <c r="I60" i="13"/>
  <c r="J60" i="13" s="1"/>
  <c r="H324" i="13"/>
  <c r="I324" i="13"/>
  <c r="J324" i="13" s="1"/>
  <c r="X345" i="13"/>
  <c r="Y345" i="13"/>
  <c r="Z345" i="13" s="1"/>
  <c r="X301" i="13"/>
  <c r="Y301" i="13"/>
  <c r="Z301" i="13" s="1"/>
  <c r="AR66" i="13"/>
  <c r="AS66" i="13"/>
  <c r="AT66" i="13" s="1"/>
  <c r="H259" i="13"/>
  <c r="I259" i="13"/>
  <c r="J259" i="13" s="1"/>
  <c r="H225" i="13"/>
  <c r="I225" i="13"/>
  <c r="J225" i="13" s="1"/>
  <c r="H271" i="13"/>
  <c r="I271" i="13"/>
  <c r="J271" i="13" s="1"/>
  <c r="H237" i="13"/>
  <c r="I237" i="13"/>
  <c r="J237" i="13" s="1"/>
  <c r="H57" i="13"/>
  <c r="I57" i="13"/>
  <c r="J57" i="13" s="1"/>
  <c r="X167" i="13"/>
  <c r="Y167" i="13"/>
  <c r="Z167" i="13" s="1"/>
  <c r="X51" i="13"/>
  <c r="Y51" i="13"/>
  <c r="Z51" i="13" s="1"/>
  <c r="H80" i="13"/>
  <c r="I80" i="13"/>
  <c r="J80" i="13" s="1"/>
  <c r="X336" i="13"/>
  <c r="Y336" i="13"/>
  <c r="Z336" i="13" s="1"/>
  <c r="X135" i="13"/>
  <c r="Y135" i="13"/>
  <c r="Z135" i="13" s="1"/>
  <c r="X245" i="13"/>
  <c r="Y245" i="13"/>
  <c r="Z245" i="13" s="1"/>
  <c r="X44" i="13"/>
  <c r="Y44" i="13"/>
  <c r="Z44" i="13" s="1"/>
  <c r="X170" i="13"/>
  <c r="Y170" i="13"/>
  <c r="Z170" i="13" s="1"/>
  <c r="AR96" i="13"/>
  <c r="AS96" i="13"/>
  <c r="AT96" i="13" s="1"/>
  <c r="AR97" i="13"/>
  <c r="AS97" i="13"/>
  <c r="AT97" i="13" s="1"/>
  <c r="AR206" i="13"/>
  <c r="AS206" i="13"/>
  <c r="AT206" i="13" s="1"/>
  <c r="AR316" i="13"/>
  <c r="AS316" i="13"/>
  <c r="AT316" i="13" s="1"/>
  <c r="X98" i="13"/>
  <c r="Y98" i="13"/>
  <c r="Z98" i="13" s="1"/>
  <c r="AR122" i="13"/>
  <c r="AS122" i="13"/>
  <c r="AT122" i="13" s="1"/>
  <c r="AR335" i="13"/>
  <c r="AS335" i="13"/>
  <c r="AT335" i="13" s="1"/>
  <c r="AR134" i="13"/>
  <c r="AS134" i="13"/>
  <c r="AT134" i="13" s="1"/>
  <c r="AR244" i="13"/>
  <c r="AS244" i="13"/>
  <c r="AT244" i="13" s="1"/>
  <c r="X353" i="13"/>
  <c r="Y353" i="13"/>
  <c r="Z353" i="13" s="1"/>
  <c r="X192" i="13"/>
  <c r="Y192" i="13"/>
  <c r="Z192" i="13" s="1"/>
  <c r="X302" i="13"/>
  <c r="Y302" i="13"/>
  <c r="Z302" i="13" s="1"/>
  <c r="X101" i="13"/>
  <c r="Y101" i="13"/>
  <c r="Z101" i="13" s="1"/>
  <c r="X219" i="13"/>
  <c r="Y219" i="13"/>
  <c r="Z219" i="13" s="1"/>
  <c r="AR304" i="13"/>
  <c r="AS304" i="13"/>
  <c r="AT304" i="13" s="1"/>
  <c r="AR152" i="13"/>
  <c r="AS152" i="13"/>
  <c r="AT152" i="13" s="1"/>
  <c r="AR263" i="13"/>
  <c r="AS263" i="13"/>
  <c r="AT263" i="13" s="1"/>
  <c r="AR62" i="13"/>
  <c r="AS62" i="13"/>
  <c r="AT62" i="13" s="1"/>
  <c r="AR172" i="13"/>
  <c r="AS172" i="13"/>
  <c r="AT172" i="13" s="1"/>
  <c r="X289" i="13"/>
  <c r="Y289" i="13"/>
  <c r="Z289" i="13" s="1"/>
  <c r="X120" i="13"/>
  <c r="Y120" i="13"/>
  <c r="Z120" i="13" s="1"/>
  <c r="X230" i="13"/>
  <c r="Y230" i="13"/>
  <c r="Z230" i="13" s="1"/>
  <c r="X340" i="13"/>
  <c r="Y340" i="13"/>
  <c r="Z340" i="13" s="1"/>
  <c r="X147" i="13"/>
  <c r="Y147" i="13"/>
  <c r="Z147" i="13" s="1"/>
  <c r="AR330" i="13"/>
  <c r="AS330" i="13"/>
  <c r="AT330" i="13" s="1"/>
  <c r="AR178" i="13"/>
  <c r="AS178" i="13"/>
  <c r="AT178" i="13" s="1"/>
  <c r="AR191" i="13"/>
  <c r="AS191" i="13"/>
  <c r="AT191" i="13" s="1"/>
  <c r="AR301" i="13"/>
  <c r="AS301" i="13"/>
  <c r="AT301" i="13" s="1"/>
  <c r="AR100" i="13"/>
  <c r="AS100" i="13"/>
  <c r="AT100" i="13" s="1"/>
  <c r="AR193" i="13"/>
  <c r="AS193" i="13"/>
  <c r="AT193" i="13" s="1"/>
  <c r="AR302" i="13"/>
  <c r="AS302" i="13"/>
  <c r="AT302" i="13" s="1"/>
  <c r="AR101" i="13"/>
  <c r="AS101" i="13"/>
  <c r="AT101" i="13" s="1"/>
  <c r="X287" i="13"/>
  <c r="Y287" i="13"/>
  <c r="Z287" i="13" s="1"/>
  <c r="X86" i="13"/>
  <c r="Y86" i="13"/>
  <c r="Z86" i="13" s="1"/>
  <c r="X196" i="13"/>
  <c r="Y196" i="13"/>
  <c r="Z196" i="13" s="1"/>
  <c r="X322" i="13"/>
  <c r="Y322" i="13"/>
  <c r="Z322" i="13" s="1"/>
  <c r="AR72" i="13"/>
  <c r="AS72" i="13"/>
  <c r="AT72" i="13" s="1"/>
  <c r="AR249" i="13"/>
  <c r="AS249" i="13"/>
  <c r="AT249" i="13" s="1"/>
  <c r="AR47" i="13"/>
  <c r="AS47" i="13"/>
  <c r="AT47" i="13" s="1"/>
  <c r="AR157" i="13"/>
  <c r="AS157" i="13"/>
  <c r="AT157" i="13" s="1"/>
  <c r="AR131" i="13"/>
  <c r="AS131" i="13"/>
  <c r="AT131" i="13" s="1"/>
  <c r="X352" i="13"/>
  <c r="Y352" i="13"/>
  <c r="Z352" i="13" s="1"/>
  <c r="X151" i="13"/>
  <c r="Y151" i="13"/>
  <c r="Z151" i="13" s="1"/>
  <c r="X261" i="13"/>
  <c r="Y261" i="13"/>
  <c r="Z261" i="13" s="1"/>
  <c r="X60" i="13"/>
  <c r="Y60" i="13"/>
  <c r="Z60" i="13" s="1"/>
  <c r="X186" i="13"/>
  <c r="Y186" i="13"/>
  <c r="Z186" i="13" s="1"/>
  <c r="AR160" i="13"/>
  <c r="AS160" i="13"/>
  <c r="AT160" i="13" s="1"/>
  <c r="AR113" i="13"/>
  <c r="AS113" i="13"/>
  <c r="AT113" i="13" s="1"/>
  <c r="AR222" i="13"/>
  <c r="AS222" i="13"/>
  <c r="AT222" i="13" s="1"/>
  <c r="AR332" i="13"/>
  <c r="AS332" i="13"/>
  <c r="AT332" i="13" s="1"/>
  <c r="AR243" i="13"/>
  <c r="AS243" i="13"/>
  <c r="AT243" i="13" s="1"/>
  <c r="AR347" i="13"/>
  <c r="AS347" i="13"/>
  <c r="AT347" i="13" s="1"/>
  <c r="AR147" i="13"/>
  <c r="AS147" i="13"/>
  <c r="AT147" i="13" s="1"/>
  <c r="AZ35" i="13"/>
  <c r="BA35" i="13"/>
  <c r="BB35" i="13" s="1"/>
  <c r="AZ27" i="13"/>
  <c r="BA27" i="13"/>
  <c r="BB27" i="13" s="1"/>
  <c r="AZ39" i="13"/>
  <c r="BA39" i="13"/>
  <c r="BB39" i="13" s="1"/>
  <c r="AZ29" i="13"/>
  <c r="BA29" i="13"/>
  <c r="BB29" i="13" s="1"/>
  <c r="AJ40" i="13"/>
  <c r="AK40" i="13"/>
  <c r="AL40" i="13" s="1"/>
  <c r="AJ34" i="13"/>
  <c r="AK34" i="13"/>
  <c r="AL34" i="13" s="1"/>
  <c r="AJ26" i="13"/>
  <c r="AK26" i="13"/>
  <c r="AL26" i="13" s="1"/>
  <c r="AF316" i="13"/>
  <c r="AG316" i="13"/>
  <c r="AH316" i="13" s="1"/>
  <c r="AF123" i="13"/>
  <c r="AG123" i="13"/>
  <c r="AH123" i="13" s="1"/>
  <c r="AF249" i="13"/>
  <c r="AG249" i="13"/>
  <c r="AH249" i="13" s="1"/>
  <c r="AF48" i="13"/>
  <c r="AG48" i="13"/>
  <c r="AH48" i="13" s="1"/>
  <c r="AF158" i="13"/>
  <c r="AG158" i="13"/>
  <c r="AH158" i="13" s="1"/>
  <c r="AF67" i="13"/>
  <c r="AG67" i="13"/>
  <c r="AH67" i="13" s="1"/>
  <c r="AF243" i="13"/>
  <c r="AG243" i="13"/>
  <c r="AH243" i="13" s="1"/>
  <c r="AF50" i="13"/>
  <c r="AG50" i="13"/>
  <c r="AH50" i="13" s="1"/>
  <c r="AF168" i="13"/>
  <c r="AG168" i="13"/>
  <c r="AH168" i="13" s="1"/>
  <c r="AF278" i="13"/>
  <c r="AG278" i="13"/>
  <c r="AH278" i="13" s="1"/>
  <c r="AF77" i="13"/>
  <c r="AG77" i="13"/>
  <c r="AH77" i="13" s="1"/>
  <c r="AF93" i="13"/>
  <c r="AG93" i="13"/>
  <c r="AH93" i="13" s="1"/>
  <c r="AF171" i="13"/>
  <c r="AG171" i="13"/>
  <c r="AH171" i="13" s="1"/>
  <c r="AF297" i="13"/>
  <c r="AG297" i="13"/>
  <c r="AH297" i="13" s="1"/>
  <c r="AF96" i="13"/>
  <c r="AG96" i="13"/>
  <c r="AH96" i="13" s="1"/>
  <c r="AF206" i="13"/>
  <c r="AG206" i="13"/>
  <c r="AH206" i="13" s="1"/>
  <c r="AF196" i="13"/>
  <c r="AG196" i="13"/>
  <c r="AH196" i="13" s="1"/>
  <c r="AF292" i="13"/>
  <c r="AG292" i="13"/>
  <c r="AH292" i="13" s="1"/>
  <c r="AF99" i="13"/>
  <c r="AG99" i="13"/>
  <c r="AH99" i="13" s="1"/>
  <c r="AF225" i="13"/>
  <c r="AG225" i="13"/>
  <c r="AH225" i="13" s="1"/>
  <c r="AF335" i="13"/>
  <c r="AG335" i="13"/>
  <c r="AH335" i="13" s="1"/>
  <c r="AF134" i="13"/>
  <c r="AG134" i="13"/>
  <c r="AH134" i="13" s="1"/>
  <c r="AF321" i="13"/>
  <c r="AG321" i="13"/>
  <c r="AH321" i="13" s="1"/>
  <c r="AF283" i="13"/>
  <c r="AG283" i="13"/>
  <c r="AH283" i="13" s="1"/>
  <c r="AF90" i="13"/>
  <c r="AG90" i="13"/>
  <c r="AH90" i="13" s="1"/>
  <c r="AF208" i="13"/>
  <c r="AG208" i="13"/>
  <c r="AH208" i="13" s="1"/>
  <c r="AF318" i="13"/>
  <c r="AG318" i="13"/>
  <c r="AH318" i="13" s="1"/>
  <c r="AF117" i="13"/>
  <c r="AG117" i="13"/>
  <c r="AH117" i="13" s="1"/>
  <c r="AF175" i="13"/>
  <c r="AG175" i="13"/>
  <c r="AH175" i="13" s="1"/>
  <c r="AF339" i="13"/>
  <c r="AG339" i="13"/>
  <c r="AH339" i="13" s="1"/>
  <c r="AF146" i="13"/>
  <c r="AG146" i="13"/>
  <c r="AH146" i="13" s="1"/>
  <c r="AF264" i="13"/>
  <c r="AG264" i="13"/>
  <c r="AH264" i="13" s="1"/>
  <c r="AF63" i="13"/>
  <c r="AG63" i="13"/>
  <c r="AH63" i="13" s="1"/>
  <c r="AF173" i="13"/>
  <c r="AG173" i="13"/>
  <c r="AH173" i="13" s="1"/>
  <c r="AF157" i="13"/>
  <c r="AG157" i="13"/>
  <c r="AH157" i="13" s="1"/>
  <c r="AF203" i="13"/>
  <c r="AG203" i="13"/>
  <c r="AH203" i="13" s="1"/>
  <c r="AF329" i="13"/>
  <c r="AG329" i="13"/>
  <c r="AH329" i="13" s="1"/>
  <c r="AF128" i="13"/>
  <c r="AG128" i="13"/>
  <c r="AH128" i="13" s="1"/>
  <c r="AF238" i="13"/>
  <c r="AG238" i="13"/>
  <c r="AH238" i="13" s="1"/>
  <c r="AF69" i="13"/>
  <c r="AG69" i="13"/>
  <c r="AH69" i="13" s="1"/>
  <c r="AB26" i="13"/>
  <c r="AC26" i="13"/>
  <c r="AD26" i="13" s="1"/>
  <c r="AB11" i="13"/>
  <c r="AC11" i="13"/>
  <c r="AD11" i="13" s="1"/>
  <c r="AB23" i="13"/>
  <c r="AC23" i="13"/>
  <c r="AD23" i="13" s="1"/>
  <c r="AB38" i="13"/>
  <c r="AC38" i="13"/>
  <c r="AD38" i="13" s="1"/>
  <c r="D171" i="13"/>
  <c r="E171" i="13"/>
  <c r="F171" i="13" s="1"/>
  <c r="D41" i="13"/>
  <c r="E41" i="13"/>
  <c r="F41" i="13" s="1"/>
  <c r="D352" i="13"/>
  <c r="E352" i="13"/>
  <c r="F352" i="13" s="1"/>
  <c r="D312" i="13"/>
  <c r="E312" i="13"/>
  <c r="F312" i="13" s="1"/>
  <c r="D254" i="13"/>
  <c r="E254" i="13"/>
  <c r="F254" i="13" s="1"/>
  <c r="D196" i="13"/>
  <c r="E196" i="13"/>
  <c r="F196" i="13" s="1"/>
  <c r="D145" i="13"/>
  <c r="E145" i="13"/>
  <c r="F145" i="13" s="1"/>
  <c r="D261" i="13"/>
  <c r="E261" i="13"/>
  <c r="F261" i="13" s="1"/>
  <c r="D353" i="13"/>
  <c r="E353" i="13"/>
  <c r="F353" i="13" s="1"/>
  <c r="D271" i="13"/>
  <c r="E271" i="13"/>
  <c r="F271" i="13" s="1"/>
  <c r="D188" i="13"/>
  <c r="E188" i="13"/>
  <c r="F188" i="13" s="1"/>
  <c r="D201" i="13"/>
  <c r="E201" i="13"/>
  <c r="F201" i="13" s="1"/>
  <c r="D102" i="13"/>
  <c r="E102" i="13"/>
  <c r="F102" i="13" s="1"/>
  <c r="D281" i="13"/>
  <c r="E281" i="13"/>
  <c r="F281" i="13" s="1"/>
  <c r="D142" i="13"/>
  <c r="E142" i="13"/>
  <c r="F142" i="13" s="1"/>
  <c r="D116" i="13"/>
  <c r="E116" i="13"/>
  <c r="F116" i="13" s="1"/>
  <c r="D129" i="13"/>
  <c r="E129" i="13"/>
  <c r="F129" i="13" s="1"/>
  <c r="D189" i="13"/>
  <c r="E189" i="13"/>
  <c r="F189" i="13" s="1"/>
  <c r="D178" i="13"/>
  <c r="E178" i="13"/>
  <c r="F178" i="13" s="1"/>
  <c r="D79" i="13"/>
  <c r="E79" i="13"/>
  <c r="F79" i="13" s="1"/>
  <c r="D274" i="13"/>
  <c r="E274" i="13"/>
  <c r="F274" i="13" s="1"/>
  <c r="D213" i="13"/>
  <c r="E213" i="13"/>
  <c r="F213" i="13" s="1"/>
  <c r="D117" i="13"/>
  <c r="E117" i="13"/>
  <c r="F117" i="13" s="1"/>
  <c r="D106" i="13"/>
  <c r="E106" i="13"/>
  <c r="F106" i="13" s="1"/>
  <c r="D293" i="13"/>
  <c r="E293" i="13"/>
  <c r="F293" i="13" s="1"/>
  <c r="D152" i="13"/>
  <c r="E152" i="13"/>
  <c r="F152" i="13" s="1"/>
  <c r="D303" i="13"/>
  <c r="E303" i="13"/>
  <c r="F303" i="13" s="1"/>
  <c r="D45" i="13"/>
  <c r="E45" i="13"/>
  <c r="F45" i="13" s="1"/>
  <c r="D233" i="13"/>
  <c r="E233" i="13"/>
  <c r="F233" i="13" s="1"/>
  <c r="D285" i="13"/>
  <c r="E285" i="13"/>
  <c r="F285" i="13" s="1"/>
  <c r="D120" i="13"/>
  <c r="E120" i="13"/>
  <c r="F120" i="13" s="1"/>
  <c r="D295" i="13"/>
  <c r="E295" i="13"/>
  <c r="F295" i="13" s="1"/>
  <c r="D212" i="13"/>
  <c r="E212" i="13"/>
  <c r="F212" i="13" s="1"/>
  <c r="D225" i="13"/>
  <c r="E225" i="13"/>
  <c r="F225" i="13" s="1"/>
  <c r="D277" i="13"/>
  <c r="E277" i="13"/>
  <c r="F277" i="13" s="1"/>
  <c r="D88" i="13"/>
  <c r="E88" i="13"/>
  <c r="F88" i="13" s="1"/>
  <c r="D287" i="13"/>
  <c r="E287" i="13"/>
  <c r="F287" i="13" s="1"/>
  <c r="D204" i="13"/>
  <c r="E204" i="13"/>
  <c r="F204" i="13" s="1"/>
  <c r="D217" i="13"/>
  <c r="E217" i="13"/>
  <c r="F217" i="13" s="1"/>
  <c r="T10" i="13"/>
  <c r="U10" i="13"/>
  <c r="V10" i="13" s="1"/>
  <c r="X7" i="13"/>
  <c r="Y7" i="13"/>
  <c r="Z7" i="13" s="1"/>
  <c r="H13" i="13"/>
  <c r="I13" i="13"/>
  <c r="J13" i="13" s="1"/>
  <c r="AR22" i="13"/>
  <c r="AS22" i="13"/>
  <c r="AT22" i="13" s="1"/>
  <c r="X14" i="13"/>
  <c r="Y14" i="13"/>
  <c r="Z14" i="13" s="1"/>
  <c r="X25" i="13"/>
  <c r="Y25" i="13"/>
  <c r="Z25" i="13" s="1"/>
  <c r="H12" i="13"/>
  <c r="I12" i="13"/>
  <c r="J12" i="13" s="1"/>
  <c r="AR17" i="13"/>
  <c r="AS17" i="13"/>
  <c r="AT17" i="13" s="1"/>
  <c r="X11" i="13"/>
  <c r="Y11" i="13"/>
  <c r="Z11" i="13" s="1"/>
  <c r="H33" i="13"/>
  <c r="I33" i="13"/>
  <c r="J33" i="13" s="1"/>
  <c r="AR10" i="13"/>
  <c r="AS10" i="13"/>
  <c r="AT10" i="13" s="1"/>
  <c r="X40" i="13"/>
  <c r="Y40" i="13"/>
  <c r="Z40" i="13" s="1"/>
  <c r="H26" i="13"/>
  <c r="I26" i="13"/>
  <c r="J26" i="13" s="1"/>
  <c r="AR33" i="13"/>
  <c r="AS33" i="13"/>
  <c r="AT33"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F12" i="13"/>
  <c r="AG12" i="13"/>
  <c r="AH12" i="13" s="1"/>
  <c r="AF27" i="13"/>
  <c r="AG27" i="13"/>
  <c r="AH27" i="13" s="1"/>
  <c r="AF32" i="13"/>
  <c r="AG32" i="13"/>
  <c r="AH32" i="13" s="1"/>
  <c r="AF16" i="13"/>
  <c r="AG16" i="13"/>
  <c r="AH16" i="13" s="1"/>
  <c r="AN173" i="13"/>
  <c r="AO173" i="13"/>
  <c r="AP173" i="13" s="1"/>
  <c r="AN291" i="13"/>
  <c r="AO291" i="13"/>
  <c r="AP291" i="13" s="1"/>
  <c r="AN98" i="13"/>
  <c r="AO98" i="13"/>
  <c r="AP98" i="13" s="1"/>
  <c r="AN216" i="13"/>
  <c r="AO216" i="13"/>
  <c r="AP216" i="13" s="1"/>
  <c r="AN326" i="13"/>
  <c r="AO326" i="13"/>
  <c r="AP326"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N149" i="13"/>
  <c r="AO149" i="13"/>
  <c r="AP149" i="13" s="1"/>
  <c r="AN267" i="13"/>
  <c r="AO267" i="13"/>
  <c r="AP267" i="13" s="1"/>
  <c r="AN74" i="13"/>
  <c r="AO74" i="13"/>
  <c r="AP74" i="13" s="1"/>
  <c r="AN192" i="13"/>
  <c r="AO192" i="13"/>
  <c r="AP192" i="13" s="1"/>
  <c r="AN302" i="13"/>
  <c r="AO302" i="13"/>
  <c r="AP302" i="13" s="1"/>
  <c r="AN205" i="13"/>
  <c r="AO205" i="13"/>
  <c r="AP205" i="13" s="1"/>
  <c r="AN323" i="13"/>
  <c r="AO323" i="13"/>
  <c r="AP323" i="13" s="1"/>
  <c r="AN130" i="13"/>
  <c r="AO130" i="13"/>
  <c r="AP130" i="13" s="1"/>
  <c r="AN248" i="13"/>
  <c r="AO248" i="13"/>
  <c r="AP248" i="13" s="1"/>
  <c r="AN47" i="13"/>
  <c r="AO47" i="13"/>
  <c r="AP47"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AN117" i="13"/>
  <c r="AO117" i="13"/>
  <c r="AP117" i="13" s="1"/>
  <c r="AN235" i="13"/>
  <c r="AO235" i="13"/>
  <c r="AP235" i="13" s="1"/>
  <c r="AN42" i="13"/>
  <c r="AO42" i="13"/>
  <c r="AP42" i="13" s="1"/>
  <c r="AN160" i="13"/>
  <c r="AO160" i="13"/>
  <c r="AP160" i="13" s="1"/>
  <c r="AN270" i="13"/>
  <c r="AO270" i="13"/>
  <c r="AP270" i="13" s="1"/>
  <c r="AN11" i="13"/>
  <c r="AO11" i="13"/>
  <c r="AP11" i="13" s="1"/>
  <c r="AN26" i="13"/>
  <c r="AO26" i="13"/>
  <c r="AP26" i="13" s="1"/>
  <c r="AN10" i="13"/>
  <c r="AO10" i="13"/>
  <c r="AP10" i="13" s="1"/>
  <c r="AN25" i="13"/>
  <c r="AO25" i="13"/>
  <c r="AP25" i="13" s="1"/>
  <c r="P31" i="13"/>
  <c r="Q31" i="13"/>
  <c r="R31" i="13" s="1"/>
  <c r="P15" i="13"/>
  <c r="Q15" i="13"/>
  <c r="R15" i="13" s="1"/>
  <c r="P28" i="13"/>
  <c r="Q28" i="13"/>
  <c r="R28" i="13" s="1"/>
  <c r="P12" i="13"/>
  <c r="Q12" i="13"/>
  <c r="R12" i="13" s="1"/>
  <c r="P187" i="13"/>
  <c r="Q187" i="13"/>
  <c r="R187" i="13" s="1"/>
  <c r="P312" i="13"/>
  <c r="Q312" i="13"/>
  <c r="R312" i="13" s="1"/>
  <c r="P111" i="13"/>
  <c r="Q111" i="13"/>
  <c r="R111" i="13" s="1"/>
  <c r="P221" i="13"/>
  <c r="Q221" i="13"/>
  <c r="R221" i="13" s="1"/>
  <c r="P257" i="13"/>
  <c r="Q257" i="13"/>
  <c r="R257" i="13" s="1"/>
  <c r="P115" i="13"/>
  <c r="Q115" i="13"/>
  <c r="R115" i="13" s="1"/>
  <c r="P240" i="13"/>
  <c r="Q240" i="13"/>
  <c r="R240" i="13" s="1"/>
  <c r="P350" i="13"/>
  <c r="Q350" i="13"/>
  <c r="R350" i="13" s="1"/>
  <c r="P149" i="13"/>
  <c r="Q149" i="13"/>
  <c r="R149" i="13" s="1"/>
  <c r="P249" i="13"/>
  <c r="Q249" i="13"/>
  <c r="R249" i="13" s="1"/>
  <c r="P43" i="13"/>
  <c r="Q43" i="13"/>
  <c r="R43" i="13" s="1"/>
  <c r="P168" i="13"/>
  <c r="Q168" i="13"/>
  <c r="R168" i="13" s="1"/>
  <c r="P278" i="13"/>
  <c r="Q278" i="13"/>
  <c r="R278" i="13" s="1"/>
  <c r="P77" i="13"/>
  <c r="Q77" i="13"/>
  <c r="R77" i="13" s="1"/>
  <c r="P49" i="13"/>
  <c r="Q49" i="13"/>
  <c r="R49" i="13" s="1"/>
  <c r="P290" i="13"/>
  <c r="Q290" i="13"/>
  <c r="R290" i="13" s="1"/>
  <c r="P96" i="13"/>
  <c r="Q96" i="13"/>
  <c r="R96" i="13" s="1"/>
  <c r="P206" i="13"/>
  <c r="Q206" i="13"/>
  <c r="R206" i="13" s="1"/>
  <c r="P316" i="13"/>
  <c r="Q316" i="13"/>
  <c r="R316" i="13" s="1"/>
  <c r="P339" i="13"/>
  <c r="Q339" i="13"/>
  <c r="R339" i="13" s="1"/>
  <c r="P282" i="13"/>
  <c r="Q282" i="13"/>
  <c r="R282" i="13" s="1"/>
  <c r="P88" i="13"/>
  <c r="Q88" i="13"/>
  <c r="R88" i="13" s="1"/>
  <c r="P198" i="13"/>
  <c r="Q198" i="13"/>
  <c r="R198" i="13" s="1"/>
  <c r="P308" i="13"/>
  <c r="Q308" i="13"/>
  <c r="R308" i="13" s="1"/>
  <c r="P297" i="13"/>
  <c r="Q297" i="13"/>
  <c r="R297" i="13" s="1"/>
  <c r="P274" i="13"/>
  <c r="Q274" i="13"/>
  <c r="R274" i="13" s="1"/>
  <c r="P80" i="13"/>
  <c r="Q80" i="13"/>
  <c r="R80" i="13" s="1"/>
  <c r="P190" i="13"/>
  <c r="Q190" i="13"/>
  <c r="R190" i="13" s="1"/>
  <c r="P300" i="13"/>
  <c r="Q300" i="13"/>
  <c r="R300" i="13" s="1"/>
  <c r="P233" i="13"/>
  <c r="Q233" i="13"/>
  <c r="R233" i="13" s="1"/>
  <c r="P266" i="13"/>
  <c r="Q266" i="13"/>
  <c r="R266" i="13" s="1"/>
  <c r="P72" i="13"/>
  <c r="Q72" i="13"/>
  <c r="R72" i="13" s="1"/>
  <c r="P182" i="13"/>
  <c r="Q182" i="13"/>
  <c r="R182" i="13" s="1"/>
  <c r="P292" i="13"/>
  <c r="Q292" i="13"/>
  <c r="R292" i="13" s="1"/>
  <c r="P281" i="13"/>
  <c r="Q281" i="13"/>
  <c r="R281" i="13" s="1"/>
  <c r="P194" i="13"/>
  <c r="Q194" i="13"/>
  <c r="R194" i="13" s="1"/>
  <c r="P311" i="13"/>
  <c r="Q311" i="13"/>
  <c r="R311" i="13" s="1"/>
  <c r="P110" i="13"/>
  <c r="Q110" i="13"/>
  <c r="R110" i="13" s="1"/>
  <c r="P220" i="13"/>
  <c r="Q220" i="13"/>
  <c r="R220" i="13" s="1"/>
  <c r="AV16" i="13"/>
  <c r="AW16" i="13"/>
  <c r="AX16" i="13" s="1"/>
  <c r="AV31" i="13"/>
  <c r="AW31" i="13"/>
  <c r="AX31" i="13" s="1"/>
  <c r="AV15" i="13"/>
  <c r="AW15" i="13"/>
  <c r="AX15" i="13" s="1"/>
  <c r="L261" i="13"/>
  <c r="M261" i="13"/>
  <c r="N261" i="13" s="1"/>
  <c r="L351" i="13"/>
  <c r="M351" i="13"/>
  <c r="N351" i="13" s="1"/>
  <c r="L301" i="13"/>
  <c r="M301" i="13"/>
  <c r="N301" i="13" s="1"/>
  <c r="L203" i="13"/>
  <c r="M203" i="13"/>
  <c r="N203" i="13" s="1"/>
  <c r="L329" i="13"/>
  <c r="M329" i="13"/>
  <c r="N329" i="13" s="1"/>
  <c r="L136" i="13"/>
  <c r="M136" i="13"/>
  <c r="N136" i="13" s="1"/>
  <c r="L333" i="13"/>
  <c r="M333" i="13"/>
  <c r="N333" i="13" s="1"/>
  <c r="L197" i="13"/>
  <c r="M197" i="13"/>
  <c r="N197" i="13" s="1"/>
  <c r="L332" i="13"/>
  <c r="M332" i="13"/>
  <c r="N332" i="13" s="1"/>
  <c r="L131" i="13"/>
  <c r="M131" i="13"/>
  <c r="N131" i="13" s="1"/>
  <c r="L257" i="13"/>
  <c r="M257" i="13"/>
  <c r="N257" i="13" s="1"/>
  <c r="L64" i="13"/>
  <c r="M64" i="13"/>
  <c r="N64" i="13" s="1"/>
  <c r="L222" i="13"/>
  <c r="M222" i="13"/>
  <c r="N222" i="13" s="1"/>
  <c r="L260" i="13"/>
  <c r="M260" i="13"/>
  <c r="N260" i="13" s="1"/>
  <c r="L59" i="13"/>
  <c r="M59" i="13"/>
  <c r="N59" i="13" s="1"/>
  <c r="L185" i="13"/>
  <c r="M185" i="13"/>
  <c r="N185" i="13" s="1"/>
  <c r="L303" i="13"/>
  <c r="M303" i="13"/>
  <c r="N303" i="13" s="1"/>
  <c r="L190" i="13"/>
  <c r="M190" i="13"/>
  <c r="N190" i="13" s="1"/>
  <c r="L252" i="13"/>
  <c r="M252" i="13"/>
  <c r="N252" i="13" s="1"/>
  <c r="L51" i="13"/>
  <c r="M51" i="13"/>
  <c r="N51" i="13" s="1"/>
  <c r="L177" i="13"/>
  <c r="M177" i="13"/>
  <c r="N177" i="13" s="1"/>
  <c r="L295" i="13"/>
  <c r="M295" i="13"/>
  <c r="N295" i="13" s="1"/>
  <c r="L211" i="13"/>
  <c r="M211" i="13"/>
  <c r="N211" i="13" s="1"/>
  <c r="L221" i="13"/>
  <c r="M221" i="13"/>
  <c r="N221" i="13" s="1"/>
  <c r="L180" i="13"/>
  <c r="M180" i="13"/>
  <c r="N180" i="13" s="1"/>
  <c r="L298" i="13"/>
  <c r="M298" i="13"/>
  <c r="N298" i="13" s="1"/>
  <c r="L105" i="13"/>
  <c r="M105" i="13"/>
  <c r="N105" i="13" s="1"/>
  <c r="L223" i="13"/>
  <c r="M223" i="13"/>
  <c r="N223" i="13" s="1"/>
  <c r="L336" i="13"/>
  <c r="M336" i="13"/>
  <c r="N336" i="13" s="1"/>
  <c r="L246" i="13"/>
  <c r="M246" i="13"/>
  <c r="N246" i="13" s="1"/>
  <c r="L108" i="13"/>
  <c r="M108" i="13"/>
  <c r="N108" i="13" s="1"/>
  <c r="L226" i="13"/>
  <c r="M226" i="13"/>
  <c r="N226" i="13" s="1"/>
  <c r="L346" i="13"/>
  <c r="M346" i="13"/>
  <c r="N346" i="13" s="1"/>
  <c r="L151" i="13"/>
  <c r="M151" i="13"/>
  <c r="N151" i="13" s="1"/>
  <c r="L145" i="13"/>
  <c r="M145" i="13"/>
  <c r="N145" i="13" s="1"/>
  <c r="L214" i="13"/>
  <c r="M214" i="13"/>
  <c r="N214" i="13" s="1"/>
  <c r="L100" i="13"/>
  <c r="M100" i="13"/>
  <c r="N100" i="13" s="1"/>
  <c r="L218" i="13"/>
  <c r="M218" i="13"/>
  <c r="N218" i="13" s="1"/>
  <c r="L338" i="13"/>
  <c r="M338" i="13"/>
  <c r="N338" i="13" s="1"/>
  <c r="L143" i="13"/>
  <c r="M143" i="13"/>
  <c r="N143" i="13" s="1"/>
  <c r="L20" i="13"/>
  <c r="M20" i="13"/>
  <c r="N20" i="13" s="1"/>
  <c r="L39" i="13"/>
  <c r="M39" i="13"/>
  <c r="N39" i="13" s="1"/>
  <c r="L38" i="13"/>
  <c r="M38" i="13"/>
  <c r="N38" i="13" s="1"/>
  <c r="L14" i="13"/>
  <c r="M14" i="13"/>
  <c r="N14" i="13" s="1"/>
  <c r="AV219" i="13"/>
  <c r="AW219" i="13"/>
  <c r="AX219" i="13" s="1"/>
  <c r="AV129" i="13"/>
  <c r="AW129" i="13"/>
  <c r="AX129" i="13" s="1"/>
  <c r="AV239" i="13"/>
  <c r="AW239" i="13"/>
  <c r="AX239" i="13" s="1"/>
  <c r="AV349" i="13"/>
  <c r="AW349" i="13"/>
  <c r="AX349" i="13" s="1"/>
  <c r="AV148" i="13"/>
  <c r="AW148" i="13"/>
  <c r="AX148" i="13" s="1"/>
  <c r="AV155" i="13"/>
  <c r="AW155" i="13"/>
  <c r="AX155" i="13" s="1"/>
  <c r="AV121" i="13"/>
  <c r="AW121" i="13"/>
  <c r="AX121" i="13" s="1"/>
  <c r="AV231" i="13"/>
  <c r="AW231" i="13"/>
  <c r="AX231" i="13" s="1"/>
  <c r="AV341" i="13"/>
  <c r="AW341" i="13"/>
  <c r="AX341" i="13" s="1"/>
  <c r="AV140" i="13"/>
  <c r="AW140" i="13"/>
  <c r="AX140" i="13" s="1"/>
  <c r="AV354" i="13"/>
  <c r="AW354" i="13"/>
  <c r="AX354" i="13" s="1"/>
  <c r="AV49" i="13"/>
  <c r="AW49" i="13"/>
  <c r="AX49" i="13" s="1"/>
  <c r="AV159" i="13"/>
  <c r="AW159" i="13"/>
  <c r="AX159" i="13" s="1"/>
  <c r="AV269" i="13"/>
  <c r="AW269" i="13"/>
  <c r="AX269" i="13" s="1"/>
  <c r="AV68" i="13"/>
  <c r="AW68" i="13"/>
  <c r="AX68" i="13" s="1"/>
  <c r="AV282" i="13"/>
  <c r="AW282" i="13"/>
  <c r="AX282" i="13" s="1"/>
  <c r="AV288" i="13"/>
  <c r="AW288" i="13"/>
  <c r="AX288" i="13" s="1"/>
  <c r="AV87" i="13"/>
  <c r="AW87" i="13"/>
  <c r="AX87" i="13" s="1"/>
  <c r="AV197" i="13"/>
  <c r="AW197" i="13"/>
  <c r="AX197" i="13" s="1"/>
  <c r="AV10" i="13"/>
  <c r="AW10" i="13"/>
  <c r="AX10" i="13" s="1"/>
  <c r="AV338" i="13"/>
  <c r="AW338" i="13"/>
  <c r="AX338" i="13" s="1"/>
  <c r="AV344" i="13"/>
  <c r="AW344" i="13"/>
  <c r="AX344" i="13" s="1"/>
  <c r="AV143" i="13"/>
  <c r="AW143" i="13"/>
  <c r="AX143" i="13" s="1"/>
  <c r="AV253" i="13"/>
  <c r="AW253" i="13"/>
  <c r="AX253" i="13" s="1"/>
  <c r="AV52" i="13"/>
  <c r="AW52" i="13"/>
  <c r="AX52" i="13" s="1"/>
  <c r="AV291" i="13"/>
  <c r="AW291" i="13"/>
  <c r="AX291" i="13" s="1"/>
  <c r="AV89" i="13"/>
  <c r="AW89" i="13"/>
  <c r="AX89" i="13" s="1"/>
  <c r="AV199" i="13"/>
  <c r="AW199" i="13"/>
  <c r="AX199" i="13" s="1"/>
  <c r="AV309" i="13"/>
  <c r="AW309" i="13"/>
  <c r="AX309" i="13" s="1"/>
  <c r="AV108" i="13"/>
  <c r="AW108" i="13"/>
  <c r="AX108"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D24" i="13"/>
  <c r="E24" i="13"/>
  <c r="F24" i="13" s="1"/>
  <c r="D25" i="13"/>
  <c r="E25" i="13"/>
  <c r="F25" i="13" s="1"/>
  <c r="D19" i="13"/>
  <c r="E19" i="13"/>
  <c r="F19" i="13" s="1"/>
  <c r="D15" i="13"/>
  <c r="E15" i="13"/>
  <c r="F15" i="13" s="1"/>
  <c r="T16" i="13"/>
  <c r="U16" i="13"/>
  <c r="V16" i="13" s="1"/>
  <c r="T27" i="13"/>
  <c r="U27" i="13"/>
  <c r="V27" i="13" s="1"/>
  <c r="T18" i="13"/>
  <c r="U18" i="13"/>
  <c r="V18" i="13" s="1"/>
  <c r="T28" i="13"/>
  <c r="U28" i="13"/>
  <c r="V28" i="13" s="1"/>
  <c r="T239" i="13"/>
  <c r="U239" i="13"/>
  <c r="V239" i="13" s="1"/>
  <c r="T299" i="13"/>
  <c r="U299" i="13"/>
  <c r="V299" i="13" s="1"/>
  <c r="T319" i="13"/>
  <c r="U319" i="13"/>
  <c r="V319" i="13" s="1"/>
  <c r="T187" i="13"/>
  <c r="U187" i="13"/>
  <c r="V187" i="13" s="1"/>
  <c r="T73" i="13"/>
  <c r="U73" i="13"/>
  <c r="V73" i="13" s="1"/>
  <c r="T292" i="13"/>
  <c r="U292" i="13"/>
  <c r="V292" i="13" s="1"/>
  <c r="T111" i="13"/>
  <c r="U111" i="13"/>
  <c r="V111" i="13" s="1"/>
  <c r="T291" i="13"/>
  <c r="U291" i="13"/>
  <c r="V291" i="13" s="1"/>
  <c r="T311" i="13"/>
  <c r="U311" i="13"/>
  <c r="V311" i="13" s="1"/>
  <c r="T179" i="13"/>
  <c r="U179" i="13"/>
  <c r="V179" i="13" s="1"/>
  <c r="T65" i="13"/>
  <c r="U65" i="13"/>
  <c r="V65" i="13" s="1"/>
  <c r="T131" i="13"/>
  <c r="U131" i="13"/>
  <c r="V131" i="13" s="1"/>
  <c r="T283" i="13"/>
  <c r="U283" i="13"/>
  <c r="V283" i="13" s="1"/>
  <c r="T303" i="13"/>
  <c r="U303" i="13"/>
  <c r="V303" i="13" s="1"/>
  <c r="T171" i="13"/>
  <c r="U171" i="13"/>
  <c r="V171" i="13" s="1"/>
  <c r="T57" i="13"/>
  <c r="U57" i="13"/>
  <c r="V57" i="13" s="1"/>
  <c r="T154" i="13"/>
  <c r="U154" i="13"/>
  <c r="V154" i="13" s="1"/>
  <c r="T273" i="13"/>
  <c r="U273" i="13"/>
  <c r="V273" i="13" s="1"/>
  <c r="T295" i="13"/>
  <c r="U295" i="13"/>
  <c r="V295" i="13" s="1"/>
  <c r="T163" i="13"/>
  <c r="U163" i="13"/>
  <c r="V163" i="13" s="1"/>
  <c r="T49" i="13"/>
  <c r="U49" i="13"/>
  <c r="V49" i="13" s="1"/>
  <c r="T294" i="13"/>
  <c r="U294" i="13"/>
  <c r="V294" i="13" s="1"/>
  <c r="T300" i="13"/>
  <c r="U300" i="13"/>
  <c r="V300" i="13" s="1"/>
  <c r="T338" i="13"/>
  <c r="U338" i="13"/>
  <c r="V338" i="13" s="1"/>
  <c r="T237" i="13"/>
  <c r="U237" i="13"/>
  <c r="V237" i="13" s="1"/>
  <c r="T91" i="13"/>
  <c r="U91" i="13"/>
  <c r="V91" i="13" s="1"/>
  <c r="T216" i="13"/>
  <c r="U216" i="13"/>
  <c r="V216" i="13" s="1"/>
  <c r="T327" i="13"/>
  <c r="U327" i="13"/>
  <c r="V327" i="13" s="1"/>
  <c r="T317" i="13"/>
  <c r="U317" i="13"/>
  <c r="V317" i="13" s="1"/>
  <c r="T336" i="13"/>
  <c r="U336" i="13"/>
  <c r="V336" i="13" s="1"/>
  <c r="T164" i="13"/>
  <c r="U164" i="13"/>
  <c r="V164" i="13" s="1"/>
  <c r="T225" i="13"/>
  <c r="U225" i="13"/>
  <c r="V225" i="13" s="1"/>
  <c r="T191" i="13"/>
  <c r="U191" i="13"/>
  <c r="V191" i="13" s="1"/>
  <c r="T218" i="13"/>
  <c r="U218" i="13"/>
  <c r="V218" i="13" s="1"/>
  <c r="T309" i="13"/>
  <c r="U309" i="13"/>
  <c r="V309" i="13" s="1"/>
  <c r="T328" i="13"/>
  <c r="U328" i="13"/>
  <c r="V328" i="13" s="1"/>
  <c r="T156" i="13"/>
  <c r="U156" i="13"/>
  <c r="V156" i="13" s="1"/>
  <c r="T217" i="13"/>
  <c r="U217" i="13"/>
  <c r="V217" i="13" s="1"/>
  <c r="T183" i="13"/>
  <c r="U183" i="13"/>
  <c r="V183" i="13" s="1"/>
  <c r="AZ22" i="13"/>
  <c r="BA22" i="13"/>
  <c r="BB22" i="13" s="1"/>
  <c r="AZ25" i="13"/>
  <c r="BA25" i="13"/>
  <c r="BB25" i="13" s="1"/>
  <c r="AZ17" i="13"/>
  <c r="BA17" i="13"/>
  <c r="BB17" i="13" s="1"/>
  <c r="AZ37" i="13"/>
  <c r="BA37" i="13"/>
  <c r="BB37" i="13" s="1"/>
  <c r="AJ19" i="13"/>
  <c r="AK19" i="13"/>
  <c r="AL19" i="13" s="1"/>
  <c r="AJ32" i="13"/>
  <c r="AK32" i="13"/>
  <c r="AL32" i="13" s="1"/>
  <c r="AJ24" i="13"/>
  <c r="AK24" i="13"/>
  <c r="AL24" i="13" s="1"/>
  <c r="AJ16" i="13"/>
  <c r="AK16" i="13"/>
  <c r="AL16" i="13" s="1"/>
  <c r="AF252" i="13"/>
  <c r="AG252" i="13"/>
  <c r="AH252" i="13" s="1"/>
  <c r="AF59" i="13"/>
  <c r="AG59" i="13"/>
  <c r="AH59" i="13" s="1"/>
  <c r="AF185" i="13"/>
  <c r="AG185" i="13"/>
  <c r="AH185" i="13" s="1"/>
  <c r="AF295" i="13"/>
  <c r="AG295" i="13"/>
  <c r="AH295" i="13" s="1"/>
  <c r="AF94" i="13"/>
  <c r="AG94" i="13"/>
  <c r="AH94" i="13" s="1"/>
  <c r="AF184" i="13"/>
  <c r="AG184" i="13"/>
  <c r="AH184" i="13" s="1"/>
  <c r="AF179" i="13"/>
  <c r="AG179" i="13"/>
  <c r="AH179" i="13" s="1"/>
  <c r="AF305" i="13"/>
  <c r="AG305" i="13"/>
  <c r="AH305" i="13" s="1"/>
  <c r="AF104" i="13"/>
  <c r="AG104" i="13"/>
  <c r="AH104" i="13" s="1"/>
  <c r="AF214" i="13"/>
  <c r="AG214" i="13"/>
  <c r="AH214" i="13" s="1"/>
  <c r="AF132" i="13"/>
  <c r="AG132" i="13"/>
  <c r="AH132" i="13" s="1"/>
  <c r="AF300" i="13"/>
  <c r="AG300" i="13"/>
  <c r="AH300" i="13" s="1"/>
  <c r="AF107" i="13"/>
  <c r="AG107" i="13"/>
  <c r="AH107" i="13" s="1"/>
  <c r="AF233" i="13"/>
  <c r="AG233" i="13"/>
  <c r="AH233" i="13" s="1"/>
  <c r="AF343" i="13"/>
  <c r="AG343" i="13"/>
  <c r="AH343" i="13" s="1"/>
  <c r="AF142" i="13"/>
  <c r="AG142" i="13"/>
  <c r="AH142" i="13" s="1"/>
  <c r="AF195" i="13"/>
  <c r="AG195" i="13"/>
  <c r="AH195" i="13" s="1"/>
  <c r="AF228" i="13"/>
  <c r="AG228" i="13"/>
  <c r="AH228" i="13" s="1"/>
  <c r="AF354" i="13"/>
  <c r="AG354" i="13"/>
  <c r="AH354" i="13" s="1"/>
  <c r="AF161" i="13"/>
  <c r="AG161" i="13"/>
  <c r="AH161" i="13" s="1"/>
  <c r="AF271" i="13"/>
  <c r="AG271" i="13"/>
  <c r="AH271" i="13" s="1"/>
  <c r="AF70" i="13"/>
  <c r="AG70" i="13"/>
  <c r="AH70" i="13" s="1"/>
  <c r="AF230" i="13"/>
  <c r="AG230" i="13"/>
  <c r="AH230" i="13" s="1"/>
  <c r="AF219" i="13"/>
  <c r="AG219" i="13"/>
  <c r="AH219" i="13" s="1"/>
  <c r="AF345" i="13"/>
  <c r="AG345" i="13"/>
  <c r="AH345" i="13" s="1"/>
  <c r="AF144" i="13"/>
  <c r="AG144" i="13"/>
  <c r="AH144" i="13" s="1"/>
  <c r="AF254" i="13"/>
  <c r="AG254" i="13"/>
  <c r="AH254" i="13" s="1"/>
  <c r="AF45" i="13"/>
  <c r="AG45" i="13"/>
  <c r="AH45" i="13" s="1"/>
  <c r="AF166" i="13"/>
  <c r="AG166" i="13"/>
  <c r="AH166" i="13" s="1"/>
  <c r="AF275" i="13"/>
  <c r="AG275" i="13"/>
  <c r="AH275" i="13" s="1"/>
  <c r="AF82" i="13"/>
  <c r="AG82" i="13"/>
  <c r="AH82" i="13" s="1"/>
  <c r="AF200" i="13"/>
  <c r="AG200" i="13"/>
  <c r="AH200" i="13" s="1"/>
  <c r="AF310" i="13"/>
  <c r="AG310" i="13"/>
  <c r="AH310" i="13" s="1"/>
  <c r="AF109" i="13"/>
  <c r="AG109" i="13"/>
  <c r="AH109" i="13" s="1"/>
  <c r="AF332" i="13"/>
  <c r="AG332" i="13"/>
  <c r="AH332" i="13" s="1"/>
  <c r="AF139" i="13"/>
  <c r="AG139" i="13"/>
  <c r="AH139" i="13" s="1"/>
  <c r="AF265" i="13"/>
  <c r="AG265" i="13"/>
  <c r="AH265" i="13" s="1"/>
  <c r="AF64" i="13"/>
  <c r="AG64" i="13"/>
  <c r="AH64" i="13" s="1"/>
  <c r="AF174" i="13"/>
  <c r="AG174" i="13"/>
  <c r="AH174" i="13" s="1"/>
  <c r="L10" i="13"/>
  <c r="M10" i="13"/>
  <c r="N10" i="13" s="1"/>
  <c r="AB24" i="13"/>
  <c r="AC24" i="13"/>
  <c r="AD24" i="13" s="1"/>
  <c r="AB39" i="13"/>
  <c r="AC39" i="13"/>
  <c r="AD39" i="13" s="1"/>
  <c r="AB29" i="13"/>
  <c r="AC29" i="13"/>
  <c r="AD29" i="13" s="1"/>
  <c r="AB13" i="13"/>
  <c r="AC13" i="13"/>
  <c r="AD13" i="13" s="1"/>
  <c r="D275" i="13"/>
  <c r="E275" i="13"/>
  <c r="F275" i="13" s="1"/>
  <c r="D343" i="13"/>
  <c r="E343" i="13"/>
  <c r="F343" i="13" s="1"/>
  <c r="D319" i="13"/>
  <c r="E319" i="13"/>
  <c r="F319" i="13" s="1"/>
  <c r="D279" i="13"/>
  <c r="E279" i="13"/>
  <c r="F279" i="13" s="1"/>
  <c r="D85" i="13"/>
  <c r="E85" i="13"/>
  <c r="F85" i="13" s="1"/>
  <c r="D209" i="13"/>
  <c r="E209" i="13"/>
  <c r="F209" i="13" s="1"/>
  <c r="D316" i="13"/>
  <c r="E316" i="13"/>
  <c r="F316" i="13" s="1"/>
  <c r="D134" i="13"/>
  <c r="E134" i="13"/>
  <c r="F134" i="13" s="1"/>
  <c r="D289" i="13"/>
  <c r="E289" i="13"/>
  <c r="F289" i="13" s="1"/>
  <c r="D166" i="13"/>
  <c r="E166" i="13"/>
  <c r="F166" i="13" s="1"/>
  <c r="D124" i="13"/>
  <c r="E124" i="13"/>
  <c r="F124" i="13" s="1"/>
  <c r="D137" i="13"/>
  <c r="E137" i="13"/>
  <c r="F137" i="13" s="1"/>
  <c r="D300" i="13"/>
  <c r="E300" i="13"/>
  <c r="F300" i="13" s="1"/>
  <c r="D192" i="13"/>
  <c r="E192" i="13"/>
  <c r="F192" i="13" s="1"/>
  <c r="D227" i="13"/>
  <c r="E227" i="13"/>
  <c r="F227" i="13" s="1"/>
  <c r="D52" i="13"/>
  <c r="E52" i="13"/>
  <c r="F52" i="13" s="1"/>
  <c r="D65" i="13"/>
  <c r="E65" i="13"/>
  <c r="F65" i="13" s="1"/>
  <c r="D125" i="13"/>
  <c r="E125" i="13"/>
  <c r="F125" i="13" s="1"/>
  <c r="D114" i="13"/>
  <c r="E114" i="13"/>
  <c r="F114" i="13" s="1"/>
  <c r="D301" i="13"/>
  <c r="E301" i="13"/>
  <c r="F301" i="13" s="1"/>
  <c r="D174" i="13"/>
  <c r="E174" i="13"/>
  <c r="F174" i="13" s="1"/>
  <c r="D311" i="13"/>
  <c r="E311" i="13"/>
  <c r="F311" i="13" s="1"/>
  <c r="D53" i="13"/>
  <c r="E53" i="13"/>
  <c r="F53" i="13" s="1"/>
  <c r="D42" i="13"/>
  <c r="E42" i="13"/>
  <c r="F42" i="13" s="1"/>
  <c r="D216" i="13"/>
  <c r="E216" i="13"/>
  <c r="F216" i="13" s="1"/>
  <c r="D321" i="13"/>
  <c r="E321" i="13"/>
  <c r="F321" i="13" s="1"/>
  <c r="D232" i="13"/>
  <c r="E232" i="13"/>
  <c r="F232" i="13" s="1"/>
  <c r="D156" i="13"/>
  <c r="E156" i="13"/>
  <c r="F156" i="13" s="1"/>
  <c r="D169" i="13"/>
  <c r="E169" i="13"/>
  <c r="F169" i="13" s="1"/>
  <c r="D200" i="13"/>
  <c r="E200" i="13"/>
  <c r="F200" i="13" s="1"/>
  <c r="D313" i="13"/>
  <c r="E313" i="13"/>
  <c r="F313" i="13" s="1"/>
  <c r="D220" i="13"/>
  <c r="E220" i="13"/>
  <c r="F220" i="13" s="1"/>
  <c r="D148" i="13"/>
  <c r="E148" i="13"/>
  <c r="F148" i="13" s="1"/>
  <c r="D161" i="13"/>
  <c r="E161" i="13"/>
  <c r="F161" i="13" s="1"/>
  <c r="D182" i="13"/>
  <c r="E182" i="13"/>
  <c r="F182" i="13" s="1"/>
  <c r="D305" i="13"/>
  <c r="E305" i="13"/>
  <c r="F305" i="13" s="1"/>
  <c r="D205" i="13"/>
  <c r="E205" i="13"/>
  <c r="F205" i="13" s="1"/>
  <c r="D140" i="13"/>
  <c r="E140" i="13"/>
  <c r="F140" i="13" s="1"/>
  <c r="D153" i="13"/>
  <c r="E153" i="13"/>
  <c r="F153" i="13" s="1"/>
  <c r="T9" i="13"/>
  <c r="U9" i="13"/>
  <c r="V9" i="13" s="1"/>
  <c r="H9" i="13"/>
  <c r="I9" i="13"/>
  <c r="J9" i="13" s="1"/>
  <c r="H16" i="13"/>
  <c r="I16" i="13"/>
  <c r="J16" i="13" s="1"/>
  <c r="AR20" i="13"/>
  <c r="AS20" i="13"/>
  <c r="AT20" i="13" s="1"/>
  <c r="X12" i="13"/>
  <c r="Y12" i="13"/>
  <c r="Z12" i="13" s="1"/>
  <c r="X39" i="13"/>
  <c r="Y39" i="13"/>
  <c r="Z39" i="13" s="1"/>
  <c r="H11" i="13"/>
  <c r="I11" i="13"/>
  <c r="J11" i="13" s="1"/>
  <c r="AR32" i="13"/>
  <c r="AS32" i="13"/>
  <c r="AT32" i="13" s="1"/>
  <c r="X23" i="13"/>
  <c r="Y23" i="13"/>
  <c r="Z23" i="13" s="1"/>
  <c r="H40" i="13"/>
  <c r="I40" i="13"/>
  <c r="J40" i="13" s="1"/>
  <c r="AR16" i="13"/>
  <c r="AS16" i="13"/>
  <c r="AT16" i="13" s="1"/>
  <c r="X38" i="13"/>
  <c r="Y38" i="13"/>
  <c r="Z38" i="13" s="1"/>
  <c r="H24" i="13"/>
  <c r="I24" i="13"/>
  <c r="J24" i="13" s="1"/>
  <c r="AR30" i="13"/>
  <c r="AS30" i="13"/>
  <c r="AT30"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F33" i="13"/>
  <c r="AG33" i="13"/>
  <c r="AH33" i="13" s="1"/>
  <c r="AF17" i="13"/>
  <c r="AG17" i="13"/>
  <c r="AH17" i="13" s="1"/>
  <c r="AF30" i="13"/>
  <c r="AG30" i="13"/>
  <c r="AH30" i="13" s="1"/>
  <c r="AF14" i="13"/>
  <c r="AG14" i="13"/>
  <c r="AH14" i="13" s="1"/>
  <c r="AN109" i="13"/>
  <c r="AO109" i="13"/>
  <c r="AP109" i="13" s="1"/>
  <c r="AN227" i="13"/>
  <c r="AO227" i="13"/>
  <c r="AP227" i="13" s="1"/>
  <c r="AN353" i="13"/>
  <c r="AO353" i="13"/>
  <c r="AP353" i="13" s="1"/>
  <c r="AN152" i="13"/>
  <c r="AO152" i="13"/>
  <c r="AP152" i="13" s="1"/>
  <c r="AN262" i="13"/>
  <c r="AO262" i="13"/>
  <c r="AP262"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N85" i="13"/>
  <c r="AO85" i="13"/>
  <c r="AP85" i="13" s="1"/>
  <c r="AN203" i="13"/>
  <c r="AO203" i="13"/>
  <c r="AP203" i="13" s="1"/>
  <c r="AN329" i="13"/>
  <c r="AO329" i="13"/>
  <c r="AP329" i="13" s="1"/>
  <c r="AN128" i="13"/>
  <c r="AO128" i="13"/>
  <c r="AP128" i="13" s="1"/>
  <c r="AN238" i="13"/>
  <c r="AO238" i="13"/>
  <c r="AP238" i="13" s="1"/>
  <c r="AN141" i="13"/>
  <c r="AO141" i="13"/>
  <c r="AP141" i="13" s="1"/>
  <c r="AN259" i="13"/>
  <c r="AO259" i="13"/>
  <c r="AP259" i="13" s="1"/>
  <c r="AN66" i="13"/>
  <c r="AO66" i="13"/>
  <c r="AP66" i="13" s="1"/>
  <c r="AN184" i="13"/>
  <c r="AO184" i="13"/>
  <c r="AP184" i="13" s="1"/>
  <c r="AN294" i="13"/>
  <c r="AO294" i="13"/>
  <c r="AP294"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AN53" i="13"/>
  <c r="AO53" i="13"/>
  <c r="AP53" i="13" s="1"/>
  <c r="AN171" i="13"/>
  <c r="AO171" i="13"/>
  <c r="AP171" i="13" s="1"/>
  <c r="AN297" i="13"/>
  <c r="AO297" i="13"/>
  <c r="AP297" i="13" s="1"/>
  <c r="AN96" i="13"/>
  <c r="AO96" i="13"/>
  <c r="AP96" i="13" s="1"/>
  <c r="AN206" i="13"/>
  <c r="AO206" i="13"/>
  <c r="AP206" i="13" s="1"/>
  <c r="AN40" i="13"/>
  <c r="AO40" i="13"/>
  <c r="AP40" i="13" s="1"/>
  <c r="AN24" i="13"/>
  <c r="AO24" i="13"/>
  <c r="AP24" i="13" s="1"/>
  <c r="AN39" i="13"/>
  <c r="AO39" i="13"/>
  <c r="AP39" i="13" s="1"/>
  <c r="AN23" i="13"/>
  <c r="AO23" i="13"/>
  <c r="AP23" i="13" s="1"/>
  <c r="P29" i="13"/>
  <c r="Q29" i="13"/>
  <c r="R29" i="13" s="1"/>
  <c r="P13" i="13"/>
  <c r="Q13" i="13"/>
  <c r="R13" i="13" s="1"/>
  <c r="P11" i="13"/>
  <c r="Q11" i="13"/>
  <c r="R11" i="13" s="1"/>
  <c r="P265" i="13"/>
  <c r="Q265" i="13"/>
  <c r="R265" i="13" s="1"/>
  <c r="P123" i="13"/>
  <c r="Q123" i="13"/>
  <c r="R123" i="13" s="1"/>
  <c r="P248" i="13"/>
  <c r="Q248" i="13"/>
  <c r="R248" i="13" s="1"/>
  <c r="P47" i="13"/>
  <c r="Q47" i="13"/>
  <c r="R47" i="13" s="1"/>
  <c r="P157" i="13"/>
  <c r="Q157" i="13"/>
  <c r="R157" i="13" s="1"/>
  <c r="P313" i="13"/>
  <c r="Q313" i="13"/>
  <c r="R313" i="13" s="1"/>
  <c r="P51" i="13"/>
  <c r="Q51" i="13"/>
  <c r="R51" i="13" s="1"/>
  <c r="P176" i="13"/>
  <c r="Q176" i="13"/>
  <c r="R176" i="13" s="1"/>
  <c r="P286" i="13"/>
  <c r="Q286" i="13"/>
  <c r="R286" i="13" s="1"/>
  <c r="P85" i="13"/>
  <c r="Q85" i="13"/>
  <c r="R85" i="13" s="1"/>
  <c r="P113" i="13"/>
  <c r="Q113" i="13"/>
  <c r="R113" i="13" s="1"/>
  <c r="P298" i="13"/>
  <c r="Q298" i="13"/>
  <c r="R298" i="13" s="1"/>
  <c r="P104" i="13"/>
  <c r="Q104" i="13"/>
  <c r="R104" i="13" s="1"/>
  <c r="P214" i="13"/>
  <c r="Q214" i="13"/>
  <c r="R214" i="13" s="1"/>
  <c r="P324" i="13"/>
  <c r="Q324" i="13"/>
  <c r="R324" i="13" s="1"/>
  <c r="P225" i="13"/>
  <c r="Q225" i="13"/>
  <c r="R225" i="13" s="1"/>
  <c r="P226" i="13"/>
  <c r="Q226" i="13"/>
  <c r="R226" i="13" s="1"/>
  <c r="P343" i="13"/>
  <c r="Q343" i="13"/>
  <c r="R343" i="13" s="1"/>
  <c r="P142" i="13"/>
  <c r="Q142" i="13"/>
  <c r="R142" i="13" s="1"/>
  <c r="P252" i="13"/>
  <c r="Q252" i="13"/>
  <c r="R252" i="13" s="1"/>
  <c r="P161" i="13"/>
  <c r="Q161" i="13"/>
  <c r="R161" i="13" s="1"/>
  <c r="P218" i="13"/>
  <c r="Q218" i="13"/>
  <c r="R218" i="13" s="1"/>
  <c r="P335" i="13"/>
  <c r="Q335" i="13"/>
  <c r="R335" i="13" s="1"/>
  <c r="P134" i="13"/>
  <c r="Q134" i="13"/>
  <c r="R134" i="13" s="1"/>
  <c r="P244" i="13"/>
  <c r="Q244" i="13"/>
  <c r="R244" i="13" s="1"/>
  <c r="P97" i="13"/>
  <c r="Q97" i="13"/>
  <c r="R97" i="13" s="1"/>
  <c r="P210" i="13"/>
  <c r="Q210" i="13"/>
  <c r="R210" i="13" s="1"/>
  <c r="P327" i="13"/>
  <c r="Q327" i="13"/>
  <c r="R327" i="13" s="1"/>
  <c r="P126" i="13"/>
  <c r="Q126" i="13"/>
  <c r="R126" i="13" s="1"/>
  <c r="P236" i="13"/>
  <c r="Q236" i="13"/>
  <c r="R236" i="13" s="1"/>
  <c r="P331" i="13"/>
  <c r="Q331" i="13"/>
  <c r="R331" i="13" s="1"/>
  <c r="P202" i="13"/>
  <c r="Q202" i="13"/>
  <c r="R202" i="13" s="1"/>
  <c r="P319" i="13"/>
  <c r="Q319" i="13"/>
  <c r="R319" i="13" s="1"/>
  <c r="P118" i="13"/>
  <c r="Q118" i="13"/>
  <c r="R118" i="13" s="1"/>
  <c r="P228" i="13"/>
  <c r="Q228" i="13"/>
  <c r="R228" i="13" s="1"/>
  <c r="P81" i="13"/>
  <c r="Q81" i="13"/>
  <c r="R81" i="13" s="1"/>
  <c r="P130" i="13"/>
  <c r="Q130" i="13"/>
  <c r="R130" i="13" s="1"/>
  <c r="P247" i="13"/>
  <c r="Q247" i="13"/>
  <c r="R247" i="13" s="1"/>
  <c r="P46" i="13"/>
  <c r="Q46" i="13"/>
  <c r="R46" i="13" s="1"/>
  <c r="P156" i="13"/>
  <c r="Q156" i="13"/>
  <c r="R156" i="13" s="1"/>
  <c r="AV14" i="13"/>
  <c r="AW14" i="13"/>
  <c r="AX14" i="13" s="1"/>
  <c r="AV29" i="13"/>
  <c r="AW29" i="13"/>
  <c r="AX29" i="13" s="1"/>
  <c r="AV13" i="13"/>
  <c r="AW13" i="13"/>
  <c r="AX13" i="13" s="1"/>
  <c r="L182" i="13"/>
  <c r="M182" i="13"/>
  <c r="N182" i="13" s="1"/>
  <c r="L229" i="13"/>
  <c r="M229" i="13"/>
  <c r="N229" i="13" s="1"/>
  <c r="L45" i="13"/>
  <c r="M45" i="13"/>
  <c r="N45" i="13" s="1"/>
  <c r="L139" i="13"/>
  <c r="M139" i="13"/>
  <c r="N139" i="13" s="1"/>
  <c r="L265" i="13"/>
  <c r="M265" i="13"/>
  <c r="N265" i="13" s="1"/>
  <c r="L72" i="13"/>
  <c r="M72" i="13"/>
  <c r="N72" i="13" s="1"/>
  <c r="L156" i="13"/>
  <c r="M156" i="13"/>
  <c r="N156" i="13" s="1"/>
  <c r="L254" i="13"/>
  <c r="M254" i="13"/>
  <c r="N254" i="13" s="1"/>
  <c r="L268" i="13"/>
  <c r="M268" i="13"/>
  <c r="N268" i="13" s="1"/>
  <c r="L67" i="13"/>
  <c r="M67" i="13"/>
  <c r="N67" i="13" s="1"/>
  <c r="L193" i="13"/>
  <c r="M193" i="13"/>
  <c r="N193" i="13" s="1"/>
  <c r="L311" i="13"/>
  <c r="M311" i="13"/>
  <c r="N311" i="13" s="1"/>
  <c r="L285" i="13"/>
  <c r="M285" i="13"/>
  <c r="N285" i="13" s="1"/>
  <c r="L196" i="13"/>
  <c r="M196" i="13"/>
  <c r="N196" i="13" s="1"/>
  <c r="L314" i="13"/>
  <c r="M314" i="13"/>
  <c r="N314" i="13" s="1"/>
  <c r="L121" i="13"/>
  <c r="M121" i="13"/>
  <c r="N121" i="13" s="1"/>
  <c r="L239" i="13"/>
  <c r="M239" i="13"/>
  <c r="N239" i="13" s="1"/>
  <c r="L253" i="13"/>
  <c r="M253" i="13"/>
  <c r="N253" i="13" s="1"/>
  <c r="L188" i="13"/>
  <c r="M188" i="13"/>
  <c r="N188" i="13" s="1"/>
  <c r="L306" i="13"/>
  <c r="M306" i="13"/>
  <c r="N306" i="13" s="1"/>
  <c r="L113" i="13"/>
  <c r="M113" i="13"/>
  <c r="N113" i="13" s="1"/>
  <c r="L231" i="13"/>
  <c r="M231" i="13"/>
  <c r="N231" i="13" s="1"/>
  <c r="L146" i="13"/>
  <c r="M146" i="13"/>
  <c r="N146" i="13" s="1"/>
  <c r="L278" i="13"/>
  <c r="M278" i="13"/>
  <c r="N278" i="13" s="1"/>
  <c r="L116" i="13"/>
  <c r="M116" i="13"/>
  <c r="N116" i="13" s="1"/>
  <c r="L234" i="13"/>
  <c r="M234" i="13"/>
  <c r="N234" i="13" s="1"/>
  <c r="L354" i="13"/>
  <c r="M354" i="13"/>
  <c r="N354" i="13" s="1"/>
  <c r="L159" i="13"/>
  <c r="M159" i="13"/>
  <c r="N159" i="13" s="1"/>
  <c r="L80" i="13"/>
  <c r="M80" i="13"/>
  <c r="N80" i="13" s="1"/>
  <c r="L277" i="13"/>
  <c r="M277" i="13"/>
  <c r="N277" i="13" s="1"/>
  <c r="L44" i="13"/>
  <c r="M44" i="13"/>
  <c r="N44" i="13" s="1"/>
  <c r="L162" i="13"/>
  <c r="M162" i="13"/>
  <c r="N162" i="13" s="1"/>
  <c r="L288" i="13"/>
  <c r="M288" i="13"/>
  <c r="N288" i="13" s="1"/>
  <c r="L87" i="13"/>
  <c r="M87" i="13"/>
  <c r="N87" i="13" s="1"/>
  <c r="L144" i="13"/>
  <c r="M144" i="13"/>
  <c r="N144" i="13" s="1"/>
  <c r="L245" i="13"/>
  <c r="M245" i="13"/>
  <c r="N245" i="13" s="1"/>
  <c r="L349" i="13"/>
  <c r="M349" i="13"/>
  <c r="N349" i="13" s="1"/>
  <c r="L154" i="13"/>
  <c r="M154" i="13"/>
  <c r="N154" i="13" s="1"/>
  <c r="L280" i="13"/>
  <c r="M280" i="13"/>
  <c r="N280" i="13" s="1"/>
  <c r="L79" i="13"/>
  <c r="M79" i="13"/>
  <c r="N79" i="13" s="1"/>
  <c r="L36" i="13"/>
  <c r="M36" i="13"/>
  <c r="N36" i="13" s="1"/>
  <c r="L21" i="13"/>
  <c r="M21" i="13"/>
  <c r="N21" i="13" s="1"/>
  <c r="L18" i="13"/>
  <c r="M18" i="13"/>
  <c r="N18" i="13" s="1"/>
  <c r="L17" i="13"/>
  <c r="M17" i="13"/>
  <c r="N17" i="13" s="1"/>
  <c r="AV147" i="13"/>
  <c r="AW147" i="13"/>
  <c r="AX147" i="13" s="1"/>
  <c r="AV65" i="13"/>
  <c r="AW65" i="13"/>
  <c r="AX65" i="13" s="1"/>
  <c r="AV175" i="13"/>
  <c r="AW175" i="13"/>
  <c r="AX175" i="13" s="1"/>
  <c r="AV285" i="13"/>
  <c r="AW285" i="13"/>
  <c r="AX285" i="13" s="1"/>
  <c r="AV84" i="13"/>
  <c r="AW84" i="13"/>
  <c r="AX84" i="13" s="1"/>
  <c r="AV83" i="13"/>
  <c r="AW83" i="13"/>
  <c r="AX83" i="13" s="1"/>
  <c r="AV57" i="13"/>
  <c r="AW57" i="13"/>
  <c r="AX57" i="13" s="1"/>
  <c r="AV167" i="13"/>
  <c r="AW167" i="13"/>
  <c r="AX167" i="13" s="1"/>
  <c r="AV277" i="13"/>
  <c r="AW277" i="13"/>
  <c r="AX277" i="13" s="1"/>
  <c r="AV76" i="13"/>
  <c r="AW76" i="13"/>
  <c r="AX76" i="13" s="1"/>
  <c r="AV290" i="13"/>
  <c r="AW290" i="13"/>
  <c r="AX290" i="13" s="1"/>
  <c r="AV296" i="13"/>
  <c r="AW296" i="13"/>
  <c r="AX296" i="13" s="1"/>
  <c r="AV95" i="13"/>
  <c r="AW95" i="13"/>
  <c r="AX95" i="13" s="1"/>
  <c r="AV205" i="13"/>
  <c r="AW205" i="13"/>
  <c r="AX205"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AV8" i="13"/>
  <c r="AW8" i="13"/>
  <c r="AX8" i="13" s="1"/>
  <c r="AV330" i="13"/>
  <c r="AW330" i="13"/>
  <c r="AX330" i="13" s="1"/>
  <c r="AV336" i="13"/>
  <c r="AW336" i="13"/>
  <c r="AX336" i="13" s="1"/>
  <c r="AV135" i="13"/>
  <c r="AW135" i="13"/>
  <c r="AX135" i="13" s="1"/>
  <c r="AV245" i="13"/>
  <c r="AW245" i="13"/>
  <c r="AX245" i="13" s="1"/>
  <c r="AV44" i="13"/>
  <c r="AW44" i="13"/>
  <c r="AX44"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D22" i="13"/>
  <c r="E22" i="13"/>
  <c r="F22" i="13" s="1"/>
  <c r="D37" i="13"/>
  <c r="E37" i="13"/>
  <c r="F37" i="13" s="1"/>
  <c r="D9" i="13"/>
  <c r="E9" i="13"/>
  <c r="F9" i="13" s="1"/>
  <c r="D13" i="13"/>
  <c r="E13" i="13"/>
  <c r="F13" i="13" s="1"/>
  <c r="T39" i="13"/>
  <c r="U39" i="13"/>
  <c r="V39" i="13" s="1"/>
  <c r="T23" i="13"/>
  <c r="U23" i="13"/>
  <c r="V23" i="13" s="1"/>
  <c r="T13" i="13"/>
  <c r="U13" i="13"/>
  <c r="V13" i="13" s="1"/>
  <c r="T235" i="13"/>
  <c r="U235" i="13"/>
  <c r="V235" i="13" s="1"/>
  <c r="T324" i="13"/>
  <c r="U324" i="13"/>
  <c r="V324" i="13" s="1"/>
  <c r="T118" i="13"/>
  <c r="U118" i="13"/>
  <c r="V118" i="13" s="1"/>
  <c r="T243" i="13"/>
  <c r="U243" i="13"/>
  <c r="V243" i="13" s="1"/>
  <c r="T123" i="13"/>
  <c r="U123" i="13"/>
  <c r="V123" i="13" s="1"/>
  <c r="T248" i="13"/>
  <c r="U248" i="13"/>
  <c r="V248" i="13" s="1"/>
  <c r="T78" i="13"/>
  <c r="U78" i="13"/>
  <c r="V78" i="13" s="1"/>
  <c r="T316" i="13"/>
  <c r="U316" i="13"/>
  <c r="V316" i="13" s="1"/>
  <c r="T54" i="13"/>
  <c r="U54" i="13"/>
  <c r="V54" i="13" s="1"/>
  <c r="T214" i="13"/>
  <c r="U214" i="13"/>
  <c r="V214" i="13" s="1"/>
  <c r="T115" i="13"/>
  <c r="U115" i="13"/>
  <c r="V115" i="13" s="1"/>
  <c r="T240" i="13"/>
  <c r="U240" i="13"/>
  <c r="V240" i="13" s="1"/>
  <c r="T308" i="13"/>
  <c r="U308" i="13"/>
  <c r="V308" i="13" s="1"/>
  <c r="T354" i="13"/>
  <c r="U354" i="13"/>
  <c r="V354" i="13" s="1"/>
  <c r="T150" i="13"/>
  <c r="U150" i="13"/>
  <c r="V150" i="13" s="1"/>
  <c r="T107" i="13"/>
  <c r="U107" i="13"/>
  <c r="V107" i="13" s="1"/>
  <c r="T232" i="13"/>
  <c r="U232" i="13"/>
  <c r="V232" i="13" s="1"/>
  <c r="T190" i="13"/>
  <c r="U190" i="13"/>
  <c r="V190" i="13" s="1"/>
  <c r="T346" i="13"/>
  <c r="U346" i="13"/>
  <c r="V346" i="13" s="1"/>
  <c r="T86" i="13"/>
  <c r="U86" i="13"/>
  <c r="V86" i="13" s="1"/>
  <c r="T99" i="13"/>
  <c r="U99" i="13"/>
  <c r="V99" i="13" s="1"/>
  <c r="T224" i="13"/>
  <c r="U224" i="13"/>
  <c r="V224" i="13" s="1"/>
  <c r="T182" i="13"/>
  <c r="U182" i="13"/>
  <c r="V182" i="13" s="1"/>
  <c r="T274" i="13"/>
  <c r="U274" i="13"/>
  <c r="V274" i="13" s="1"/>
  <c r="T270" i="13"/>
  <c r="U270" i="13"/>
  <c r="V270" i="13" s="1"/>
  <c r="T173" i="13"/>
  <c r="U173" i="13"/>
  <c r="V173" i="13" s="1"/>
  <c r="T242" i="13"/>
  <c r="U242" i="13"/>
  <c r="V242" i="13" s="1"/>
  <c r="T152" i="13"/>
  <c r="U152" i="13"/>
  <c r="V152" i="13" s="1"/>
  <c r="T84" i="13"/>
  <c r="U84" i="13"/>
  <c r="V84" i="13" s="1"/>
  <c r="T238" i="13"/>
  <c r="U238" i="13"/>
  <c r="V238" i="13" s="1"/>
  <c r="T268" i="13"/>
  <c r="U268" i="13"/>
  <c r="V268" i="13" s="1"/>
  <c r="T100" i="13"/>
  <c r="U100" i="13"/>
  <c r="V100" i="13" s="1"/>
  <c r="T161" i="13"/>
  <c r="U161" i="13"/>
  <c r="V161" i="13" s="1"/>
  <c r="T127" i="13"/>
  <c r="U127" i="13"/>
  <c r="V127" i="13" s="1"/>
  <c r="T81" i="13"/>
  <c r="U81" i="13"/>
  <c r="V81" i="13" s="1"/>
  <c r="T198" i="13"/>
  <c r="U198" i="13"/>
  <c r="V198" i="13" s="1"/>
  <c r="T257" i="13"/>
  <c r="U257" i="13"/>
  <c r="V257" i="13" s="1"/>
  <c r="T92" i="13"/>
  <c r="U92" i="13"/>
  <c r="V92" i="13" s="1"/>
  <c r="T153" i="13"/>
  <c r="U153" i="13"/>
  <c r="V153" i="13" s="1"/>
  <c r="T119" i="13"/>
  <c r="U119" i="13"/>
  <c r="V119" i="13" s="1"/>
  <c r="AJ27" i="13"/>
  <c r="AK27" i="13"/>
  <c r="AL27" i="13" s="1"/>
  <c r="AJ11" i="13"/>
  <c r="AK11" i="13"/>
  <c r="AI5" i="13"/>
  <c r="AJ30" i="13"/>
  <c r="AK30" i="13"/>
  <c r="AL30" i="13" s="1"/>
  <c r="AJ22" i="13"/>
  <c r="AK22" i="13"/>
  <c r="AL22" i="13" s="1"/>
  <c r="AJ14" i="13"/>
  <c r="AK14" i="13"/>
  <c r="AL14" i="13" s="1"/>
  <c r="AF188" i="13"/>
  <c r="AG188" i="13"/>
  <c r="AH188" i="13" s="1"/>
  <c r="AF314" i="13"/>
  <c r="AG314" i="13"/>
  <c r="AH314" i="13" s="1"/>
  <c r="AF121" i="13"/>
  <c r="AG121" i="13"/>
  <c r="AH121" i="13" s="1"/>
  <c r="AF231" i="13"/>
  <c r="AG231" i="13"/>
  <c r="AH231" i="13" s="1"/>
  <c r="AF341" i="13"/>
  <c r="AG341" i="13"/>
  <c r="AH341" i="13" s="1"/>
  <c r="AF308" i="13"/>
  <c r="AG308" i="13"/>
  <c r="AH308" i="13" s="1"/>
  <c r="AF115" i="13"/>
  <c r="AG115" i="13"/>
  <c r="AH115" i="13" s="1"/>
  <c r="AF241" i="13"/>
  <c r="AG241" i="13"/>
  <c r="AH241" i="13" s="1"/>
  <c r="AF351" i="13"/>
  <c r="AG351" i="13"/>
  <c r="AH351" i="13" s="1"/>
  <c r="AF150" i="13"/>
  <c r="AG150" i="13"/>
  <c r="AH150" i="13" s="1"/>
  <c r="AF131" i="13"/>
  <c r="AG131" i="13"/>
  <c r="AH131" i="13" s="1"/>
  <c r="AF236" i="13"/>
  <c r="AG236" i="13"/>
  <c r="AH236" i="13" s="1"/>
  <c r="AF43" i="13"/>
  <c r="AG43" i="13"/>
  <c r="AH43" i="13" s="1"/>
  <c r="AF169" i="13"/>
  <c r="AG169" i="13"/>
  <c r="AH169" i="13" s="1"/>
  <c r="AF279" i="13"/>
  <c r="AG279" i="13"/>
  <c r="AH279" i="13" s="1"/>
  <c r="AF78" i="13"/>
  <c r="AG78" i="13"/>
  <c r="AH78" i="13" s="1"/>
  <c r="AF258" i="13"/>
  <c r="AG258" i="13"/>
  <c r="AH258" i="13" s="1"/>
  <c r="AF164" i="13"/>
  <c r="AG164" i="13"/>
  <c r="AH164" i="13" s="1"/>
  <c r="AF290" i="13"/>
  <c r="AG290" i="13"/>
  <c r="AH290" i="13" s="1"/>
  <c r="AF97" i="13"/>
  <c r="AG97" i="13"/>
  <c r="AH97" i="13" s="1"/>
  <c r="AF207" i="13"/>
  <c r="AG207" i="13"/>
  <c r="AH207" i="13" s="1"/>
  <c r="AF317" i="13"/>
  <c r="AG317" i="13"/>
  <c r="AH317" i="13" s="1"/>
  <c r="AF348" i="13"/>
  <c r="AG348" i="13"/>
  <c r="AH348" i="13" s="1"/>
  <c r="AF155" i="13"/>
  <c r="AG155" i="13"/>
  <c r="AH155" i="13" s="1"/>
  <c r="AF281" i="13"/>
  <c r="AG281" i="13"/>
  <c r="AH281" i="13" s="1"/>
  <c r="AF80" i="13"/>
  <c r="AG80" i="13"/>
  <c r="AH80" i="13" s="1"/>
  <c r="AF190" i="13"/>
  <c r="AG190" i="13"/>
  <c r="AH190" i="13" s="1"/>
  <c r="AF324" i="13"/>
  <c r="AG324" i="13"/>
  <c r="AH324" i="13" s="1"/>
  <c r="AF221" i="13"/>
  <c r="AG221" i="13"/>
  <c r="AH221" i="13" s="1"/>
  <c r="AF211" i="13"/>
  <c r="AG211" i="13"/>
  <c r="AH211" i="13" s="1"/>
  <c r="AF337" i="13"/>
  <c r="AG337" i="13"/>
  <c r="AH337" i="13" s="1"/>
  <c r="AF136" i="13"/>
  <c r="AG136" i="13"/>
  <c r="AH136" i="13" s="1"/>
  <c r="AF246" i="13"/>
  <c r="AG246" i="13"/>
  <c r="AH246" i="13" s="1"/>
  <c r="AF323" i="13"/>
  <c r="AG323" i="13"/>
  <c r="AH323" i="13" s="1"/>
  <c r="AF268" i="13"/>
  <c r="AG268" i="13"/>
  <c r="AH268" i="13" s="1"/>
  <c r="AF75" i="13"/>
  <c r="AG75" i="13"/>
  <c r="AH75" i="13" s="1"/>
  <c r="AF201" i="13"/>
  <c r="AG201" i="13"/>
  <c r="AH201" i="13" s="1"/>
  <c r="AF311" i="13"/>
  <c r="AG311" i="13"/>
  <c r="AH311" i="13" s="1"/>
  <c r="AF110" i="13"/>
  <c r="AG110" i="13"/>
  <c r="AH110" i="13" s="1"/>
  <c r="L9" i="13"/>
  <c r="M9" i="13"/>
  <c r="N9" i="13" s="1"/>
  <c r="AB22" i="13"/>
  <c r="AC22" i="13"/>
  <c r="AD22" i="13" s="1"/>
  <c r="AB12" i="13"/>
  <c r="AC12" i="13"/>
  <c r="AD12" i="13" s="1"/>
  <c r="AB27" i="13"/>
  <c r="AC27" i="13"/>
  <c r="AD27" i="13" s="1"/>
  <c r="AB34" i="13"/>
  <c r="AC34" i="13"/>
  <c r="AD34" i="13" s="1"/>
  <c r="D326" i="13"/>
  <c r="E326" i="13"/>
  <c r="F326" i="13" s="1"/>
  <c r="D262" i="13"/>
  <c r="E262" i="13"/>
  <c r="F262" i="13" s="1"/>
  <c r="D136" i="13"/>
  <c r="E136" i="13"/>
  <c r="F136" i="13" s="1"/>
  <c r="D149" i="13"/>
  <c r="E149" i="13"/>
  <c r="F149" i="13" s="1"/>
  <c r="D74" i="13"/>
  <c r="E74" i="13"/>
  <c r="F74" i="13" s="1"/>
  <c r="D70" i="13"/>
  <c r="E70" i="13"/>
  <c r="F70" i="13" s="1"/>
  <c r="D222" i="13"/>
  <c r="E222" i="13"/>
  <c r="F222" i="13" s="1"/>
  <c r="D308" i="13"/>
  <c r="E308" i="13"/>
  <c r="F308" i="13" s="1"/>
  <c r="D208" i="13"/>
  <c r="E208" i="13"/>
  <c r="F208" i="13" s="1"/>
  <c r="D259" i="13"/>
  <c r="E259" i="13"/>
  <c r="F259" i="13" s="1"/>
  <c r="D60" i="13"/>
  <c r="E60" i="13"/>
  <c r="F60" i="13" s="1"/>
  <c r="D73" i="13"/>
  <c r="E73" i="13"/>
  <c r="F73" i="13" s="1"/>
  <c r="D228" i="13"/>
  <c r="E228" i="13"/>
  <c r="F228" i="13" s="1"/>
  <c r="D176" i="13"/>
  <c r="E176" i="13"/>
  <c r="F176" i="13" s="1"/>
  <c r="D310" i="13"/>
  <c r="E310" i="13"/>
  <c r="F310" i="13" s="1"/>
  <c r="D99" i="13"/>
  <c r="E99" i="13"/>
  <c r="F99" i="13" s="1"/>
  <c r="D215" i="13"/>
  <c r="E215" i="13"/>
  <c r="F215" i="13" s="1"/>
  <c r="D61" i="13"/>
  <c r="E61" i="13"/>
  <c r="F61" i="13" s="1"/>
  <c r="D50" i="13"/>
  <c r="E50" i="13"/>
  <c r="F50" i="13" s="1"/>
  <c r="D229" i="13"/>
  <c r="E229" i="13"/>
  <c r="F229" i="13" s="1"/>
  <c r="D329" i="13"/>
  <c r="E329" i="13"/>
  <c r="F329" i="13" s="1"/>
  <c r="D244" i="13"/>
  <c r="E244" i="13"/>
  <c r="F244" i="13" s="1"/>
  <c r="D164" i="13"/>
  <c r="E164" i="13"/>
  <c r="F164" i="13" s="1"/>
  <c r="D177" i="13"/>
  <c r="E177" i="13"/>
  <c r="F177" i="13" s="1"/>
  <c r="D340" i="13"/>
  <c r="E340" i="13"/>
  <c r="F340" i="13" s="1"/>
  <c r="D257" i="13"/>
  <c r="E257" i="13"/>
  <c r="F257" i="13" s="1"/>
  <c r="D46" i="13"/>
  <c r="E46" i="13"/>
  <c r="F46" i="13" s="1"/>
  <c r="D92" i="13"/>
  <c r="E92" i="13"/>
  <c r="F92" i="13" s="1"/>
  <c r="D105" i="13"/>
  <c r="E105" i="13"/>
  <c r="F105" i="13" s="1"/>
  <c r="D332" i="13"/>
  <c r="E332" i="13"/>
  <c r="F332" i="13" s="1"/>
  <c r="D246" i="13"/>
  <c r="E246" i="13"/>
  <c r="F246" i="13" s="1"/>
  <c r="D331" i="13"/>
  <c r="E331" i="13"/>
  <c r="F331" i="13" s="1"/>
  <c r="D84" i="13"/>
  <c r="E84" i="13"/>
  <c r="F84" i="13" s="1"/>
  <c r="D97" i="13"/>
  <c r="E97" i="13"/>
  <c r="F97" i="13" s="1"/>
  <c r="D324" i="13"/>
  <c r="E324" i="13"/>
  <c r="F324" i="13" s="1"/>
  <c r="D236" i="13"/>
  <c r="E236" i="13"/>
  <c r="F236" i="13" s="1"/>
  <c r="D307" i="13"/>
  <c r="E307" i="13"/>
  <c r="F307" i="13" s="1"/>
  <c r="D76" i="13"/>
  <c r="E76" i="13"/>
  <c r="F76" i="13" s="1"/>
  <c r="D89" i="13"/>
  <c r="E89" i="13"/>
  <c r="F89" i="13" s="1"/>
  <c r="T7" i="13"/>
  <c r="U7" i="13"/>
  <c r="V7" i="13" s="1"/>
  <c r="AR9" i="13"/>
  <c r="AS9" i="13"/>
  <c r="AT9" i="13" s="1"/>
  <c r="H14" i="13"/>
  <c r="I14" i="13"/>
  <c r="J14" i="13" s="1"/>
  <c r="AR18" i="13"/>
  <c r="AS18" i="13"/>
  <c r="AT18" i="13" s="1"/>
  <c r="AR25" i="13"/>
  <c r="AS25" i="13"/>
  <c r="AT25" i="13" s="1"/>
  <c r="X37" i="13"/>
  <c r="Y37" i="13"/>
  <c r="Z37" i="13" s="1"/>
  <c r="H23" i="13"/>
  <c r="I23" i="13"/>
  <c r="J23" i="13" s="1"/>
  <c r="AR29" i="13"/>
  <c r="AS29" i="13"/>
  <c r="AT29" i="13" s="1"/>
  <c r="X21" i="13"/>
  <c r="Y21" i="13"/>
  <c r="Z21" i="13" s="1"/>
  <c r="H38" i="13"/>
  <c r="I38" i="13"/>
  <c r="J38" i="13" s="1"/>
  <c r="AR13" i="13"/>
  <c r="AS13" i="13"/>
  <c r="AT13" i="13" s="1"/>
  <c r="X36" i="13"/>
  <c r="Y36" i="13"/>
  <c r="Z36" i="13" s="1"/>
  <c r="H22" i="13"/>
  <c r="I22" i="13"/>
  <c r="J22" i="13" s="1"/>
  <c r="AR28" i="13"/>
  <c r="AS28" i="13"/>
  <c r="AT28"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F31" i="13"/>
  <c r="AG31" i="13"/>
  <c r="AH31" i="13" s="1"/>
  <c r="AF15" i="13"/>
  <c r="AG15" i="13"/>
  <c r="AH15" i="13" s="1"/>
  <c r="AF36" i="13"/>
  <c r="AG36" i="13"/>
  <c r="AH36" i="13" s="1"/>
  <c r="AF20" i="13"/>
  <c r="AG20" i="13"/>
  <c r="AH20" i="13" s="1"/>
  <c r="AN45" i="13"/>
  <c r="AO45" i="13"/>
  <c r="AP45" i="13" s="1"/>
  <c r="AN163" i="13"/>
  <c r="AO163" i="13"/>
  <c r="AP163" i="13" s="1"/>
  <c r="AN289" i="13"/>
  <c r="AO289" i="13"/>
  <c r="AP289" i="13" s="1"/>
  <c r="AN88" i="13"/>
  <c r="AO88" i="13"/>
  <c r="AP88" i="13" s="1"/>
  <c r="AN198" i="13"/>
  <c r="AO198" i="13"/>
  <c r="AP198"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N332" i="13"/>
  <c r="AO332" i="13"/>
  <c r="AP332" i="13" s="1"/>
  <c r="AN139" i="13"/>
  <c r="AO139" i="13"/>
  <c r="AP139" i="13" s="1"/>
  <c r="AN265" i="13"/>
  <c r="AO265" i="13"/>
  <c r="AP265" i="13" s="1"/>
  <c r="AN64" i="13"/>
  <c r="AO64" i="13"/>
  <c r="AP64" i="13" s="1"/>
  <c r="AN174" i="13"/>
  <c r="AO174" i="13"/>
  <c r="AP174" i="13" s="1"/>
  <c r="AN77" i="13"/>
  <c r="AO77" i="13"/>
  <c r="AP77" i="13" s="1"/>
  <c r="AN195" i="13"/>
  <c r="AO195" i="13"/>
  <c r="AP195" i="13" s="1"/>
  <c r="AN321" i="13"/>
  <c r="AO321" i="13"/>
  <c r="AP321" i="13" s="1"/>
  <c r="AN120" i="13"/>
  <c r="AO120" i="13"/>
  <c r="AP120" i="13" s="1"/>
  <c r="AN230" i="13"/>
  <c r="AO230" i="13"/>
  <c r="AP230"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AN300" i="13"/>
  <c r="AO300" i="13"/>
  <c r="AP300" i="13" s="1"/>
  <c r="AN107" i="13"/>
  <c r="AO107" i="13"/>
  <c r="AP107" i="13" s="1"/>
  <c r="AN233" i="13"/>
  <c r="AO233" i="13"/>
  <c r="AP233" i="13" s="1"/>
  <c r="AN343" i="13"/>
  <c r="AO343" i="13"/>
  <c r="AP343" i="13" s="1"/>
  <c r="AN142" i="13"/>
  <c r="AO142" i="13"/>
  <c r="AP142" i="13" s="1"/>
  <c r="AN38" i="13"/>
  <c r="AO38" i="13"/>
  <c r="AP38" i="13" s="1"/>
  <c r="AN22" i="13"/>
  <c r="AO22" i="13"/>
  <c r="AP22" i="13" s="1"/>
  <c r="AN37" i="13"/>
  <c r="AO37" i="13"/>
  <c r="AP37" i="13" s="1"/>
  <c r="AN21" i="13"/>
  <c r="AO21" i="13"/>
  <c r="AP21" i="13" s="1"/>
  <c r="P27" i="13"/>
  <c r="Q27" i="13"/>
  <c r="R27" i="13" s="1"/>
  <c r="P40" i="13"/>
  <c r="Q40" i="13"/>
  <c r="R40" i="13" s="1"/>
  <c r="P25" i="13"/>
  <c r="Q25" i="13"/>
  <c r="R25" i="13" s="1"/>
  <c r="P347" i="13"/>
  <c r="Q347" i="13"/>
  <c r="R347" i="13" s="1"/>
  <c r="P59" i="13"/>
  <c r="Q59" i="13"/>
  <c r="R59" i="13" s="1"/>
  <c r="P184" i="13"/>
  <c r="Q184" i="13"/>
  <c r="R184" i="13" s="1"/>
  <c r="P294" i="13"/>
  <c r="Q294" i="13"/>
  <c r="R294" i="13" s="1"/>
  <c r="P93" i="13"/>
  <c r="Q93" i="13"/>
  <c r="R93" i="13" s="1"/>
  <c r="P177" i="13"/>
  <c r="Q177" i="13"/>
  <c r="R177" i="13" s="1"/>
  <c r="P306" i="13"/>
  <c r="Q306" i="13"/>
  <c r="R306" i="13" s="1"/>
  <c r="P112" i="13"/>
  <c r="Q112" i="13"/>
  <c r="R112" i="13" s="1"/>
  <c r="P222" i="13"/>
  <c r="Q222" i="13"/>
  <c r="R222" i="13" s="1"/>
  <c r="P332" i="13"/>
  <c r="Q332" i="13"/>
  <c r="R332" i="13" s="1"/>
  <c r="P289" i="13"/>
  <c r="Q289" i="13"/>
  <c r="R289" i="13" s="1"/>
  <c r="P234" i="13"/>
  <c r="Q234" i="13"/>
  <c r="R234" i="13" s="1"/>
  <c r="P351" i="13"/>
  <c r="Q351" i="13"/>
  <c r="R351" i="13" s="1"/>
  <c r="P150" i="13"/>
  <c r="Q150" i="13"/>
  <c r="R150" i="13" s="1"/>
  <c r="P260" i="13"/>
  <c r="Q260" i="13"/>
  <c r="R260" i="13" s="1"/>
  <c r="P329" i="13"/>
  <c r="Q329" i="13"/>
  <c r="R329" i="13" s="1"/>
  <c r="P162" i="13"/>
  <c r="Q162" i="13"/>
  <c r="R162" i="13" s="1"/>
  <c r="P279" i="13"/>
  <c r="Q279" i="13"/>
  <c r="R279" i="13" s="1"/>
  <c r="P78" i="13"/>
  <c r="Q78" i="13"/>
  <c r="R78" i="13" s="1"/>
  <c r="P188" i="13"/>
  <c r="Q188" i="13"/>
  <c r="R188" i="13" s="1"/>
  <c r="P273" i="13"/>
  <c r="Q273" i="13"/>
  <c r="R273" i="13" s="1"/>
  <c r="P154" i="13"/>
  <c r="Q154" i="13"/>
  <c r="R154" i="13" s="1"/>
  <c r="P271" i="13"/>
  <c r="Q271" i="13"/>
  <c r="R271" i="13" s="1"/>
  <c r="P70" i="13"/>
  <c r="Q70" i="13"/>
  <c r="R70" i="13" s="1"/>
  <c r="P180" i="13"/>
  <c r="Q180" i="13"/>
  <c r="R180" i="13" s="1"/>
  <c r="P209" i="13"/>
  <c r="Q209" i="13"/>
  <c r="R209" i="13" s="1"/>
  <c r="P146" i="13"/>
  <c r="Q146" i="13"/>
  <c r="R146" i="13" s="1"/>
  <c r="P263" i="13"/>
  <c r="Q263" i="13"/>
  <c r="R263" i="13" s="1"/>
  <c r="P62" i="13"/>
  <c r="Q62" i="13"/>
  <c r="R62" i="13" s="1"/>
  <c r="P172" i="13"/>
  <c r="Q172" i="13"/>
  <c r="R172" i="13" s="1"/>
  <c r="P145" i="13"/>
  <c r="Q145" i="13"/>
  <c r="R145" i="13" s="1"/>
  <c r="P138" i="13"/>
  <c r="Q138" i="13"/>
  <c r="R138" i="13" s="1"/>
  <c r="P255" i="13"/>
  <c r="Q255" i="13"/>
  <c r="R255" i="13" s="1"/>
  <c r="P54" i="13"/>
  <c r="Q54" i="13"/>
  <c r="R54" i="13" s="1"/>
  <c r="P164" i="13"/>
  <c r="Q164" i="13"/>
  <c r="R164" i="13" s="1"/>
  <c r="P259" i="13"/>
  <c r="Q259" i="13"/>
  <c r="R259" i="13" s="1"/>
  <c r="P66" i="13"/>
  <c r="Q66" i="13"/>
  <c r="R66" i="13" s="1"/>
  <c r="P183" i="13"/>
  <c r="Q183" i="13"/>
  <c r="R183" i="13" s="1"/>
  <c r="P293" i="13"/>
  <c r="Q293" i="13"/>
  <c r="R293" i="13" s="1"/>
  <c r="P92" i="13"/>
  <c r="Q92" i="13"/>
  <c r="R92" i="13" s="1"/>
  <c r="AV34" i="13"/>
  <c r="AW34" i="13"/>
  <c r="AX34" i="13" s="1"/>
  <c r="AV26" i="13"/>
  <c r="AW26" i="13"/>
  <c r="AX26" i="13" s="1"/>
  <c r="AV18" i="13"/>
  <c r="AW18" i="13"/>
  <c r="AX18" i="13" s="1"/>
  <c r="L284" i="13"/>
  <c r="M284" i="13"/>
  <c r="N284" i="13" s="1"/>
  <c r="L286" i="13"/>
  <c r="M286" i="13"/>
  <c r="N286" i="13" s="1"/>
  <c r="L276" i="13"/>
  <c r="M276" i="13"/>
  <c r="N276" i="13" s="1"/>
  <c r="L75" i="13"/>
  <c r="M75" i="13"/>
  <c r="N75" i="13" s="1"/>
  <c r="L201" i="13"/>
  <c r="M201" i="13"/>
  <c r="N201" i="13" s="1"/>
  <c r="L319" i="13"/>
  <c r="M319" i="13"/>
  <c r="N319" i="13" s="1"/>
  <c r="L147" i="13"/>
  <c r="M147" i="13"/>
  <c r="N147" i="13" s="1"/>
  <c r="L317" i="13"/>
  <c r="M317" i="13"/>
  <c r="N317" i="13" s="1"/>
  <c r="L204" i="13"/>
  <c r="M204" i="13"/>
  <c r="N204" i="13" s="1"/>
  <c r="L322" i="13"/>
  <c r="M322" i="13"/>
  <c r="N322" i="13" s="1"/>
  <c r="L129" i="13"/>
  <c r="M129" i="13"/>
  <c r="N129" i="13" s="1"/>
  <c r="L247" i="13"/>
  <c r="M247" i="13"/>
  <c r="N247" i="13" s="1"/>
  <c r="L342" i="13"/>
  <c r="M342" i="13"/>
  <c r="N342" i="13" s="1"/>
  <c r="L132" i="13"/>
  <c r="M132" i="13"/>
  <c r="N132" i="13" s="1"/>
  <c r="L250" i="13"/>
  <c r="M250" i="13"/>
  <c r="N250" i="13" s="1"/>
  <c r="L57" i="13"/>
  <c r="M57" i="13"/>
  <c r="N57" i="13" s="1"/>
  <c r="L175" i="13"/>
  <c r="M175" i="13"/>
  <c r="N175" i="13" s="1"/>
  <c r="L310" i="13"/>
  <c r="M310" i="13"/>
  <c r="N310" i="13" s="1"/>
  <c r="L124" i="13"/>
  <c r="M124" i="13"/>
  <c r="N124" i="13" s="1"/>
  <c r="L242" i="13"/>
  <c r="M242" i="13"/>
  <c r="N242" i="13" s="1"/>
  <c r="L49" i="13"/>
  <c r="M49" i="13"/>
  <c r="N49" i="13" s="1"/>
  <c r="L167" i="13"/>
  <c r="M167" i="13"/>
  <c r="N167" i="13" s="1"/>
  <c r="L81" i="13"/>
  <c r="M81" i="13"/>
  <c r="N81" i="13" s="1"/>
  <c r="L309" i="13"/>
  <c r="M309" i="13"/>
  <c r="N309" i="13" s="1"/>
  <c r="L52" i="13"/>
  <c r="M52" i="13"/>
  <c r="N52" i="13" s="1"/>
  <c r="L170" i="13"/>
  <c r="M170" i="13"/>
  <c r="N170" i="13" s="1"/>
  <c r="L296" i="13"/>
  <c r="M296" i="13"/>
  <c r="N296" i="13" s="1"/>
  <c r="L95" i="13"/>
  <c r="M95" i="13"/>
  <c r="N95" i="13" s="1"/>
  <c r="L199" i="13"/>
  <c r="M199" i="13"/>
  <c r="N199" i="13" s="1"/>
  <c r="L334" i="13"/>
  <c r="M334" i="13"/>
  <c r="N334" i="13" s="1"/>
  <c r="L291" i="13"/>
  <c r="M291" i="13"/>
  <c r="N291" i="13" s="1"/>
  <c r="L98" i="13"/>
  <c r="M98" i="13"/>
  <c r="N98" i="13" s="1"/>
  <c r="L224" i="13"/>
  <c r="M224" i="13"/>
  <c r="N224" i="13" s="1"/>
  <c r="L294" i="13"/>
  <c r="M294" i="13"/>
  <c r="N294" i="13" s="1"/>
  <c r="L71" i="13"/>
  <c r="M71" i="13"/>
  <c r="N71" i="13" s="1"/>
  <c r="L302" i="13"/>
  <c r="M302" i="13"/>
  <c r="N302" i="13" s="1"/>
  <c r="L283" i="13"/>
  <c r="M283" i="13"/>
  <c r="N283" i="13" s="1"/>
  <c r="L90" i="13"/>
  <c r="M90" i="13"/>
  <c r="N90" i="13" s="1"/>
  <c r="L216" i="13"/>
  <c r="M216" i="13"/>
  <c r="N216" i="13" s="1"/>
  <c r="L35" i="13"/>
  <c r="M35" i="13"/>
  <c r="N35" i="13" s="1"/>
  <c r="L29" i="13"/>
  <c r="M29" i="13"/>
  <c r="N29" i="13" s="1"/>
  <c r="L11" i="13"/>
  <c r="M11" i="13"/>
  <c r="N11" i="13" s="1"/>
  <c r="AV9" i="13"/>
  <c r="AW9" i="13"/>
  <c r="AX9" i="13" s="1"/>
  <c r="AV306" i="13"/>
  <c r="AW306" i="13"/>
  <c r="AX306" i="13" s="1"/>
  <c r="AV312" i="13"/>
  <c r="AW312" i="13"/>
  <c r="AX312" i="13" s="1"/>
  <c r="AV111" i="13"/>
  <c r="AW111" i="13"/>
  <c r="AX111" i="13" s="1"/>
  <c r="AV221" i="13"/>
  <c r="AW221" i="13"/>
  <c r="AX221" i="13" s="1"/>
  <c r="AV6" i="13"/>
  <c r="AW6" i="13"/>
  <c r="AU5" i="13"/>
  <c r="AV298" i="13"/>
  <c r="AW298" i="13"/>
  <c r="AX298" i="13" s="1"/>
  <c r="AV304" i="13"/>
  <c r="AW304" i="13"/>
  <c r="AX304" i="13" s="1"/>
  <c r="AV103" i="13"/>
  <c r="AW103" i="13"/>
  <c r="AX103" i="13" s="1"/>
  <c r="AV213" i="13"/>
  <c r="AW213" i="13"/>
  <c r="AX213" i="13" s="1"/>
  <c r="AV75" i="13"/>
  <c r="AW75" i="13"/>
  <c r="AX75" i="13" s="1"/>
  <c r="AV226" i="13"/>
  <c r="AW226" i="13"/>
  <c r="AX226" i="13" s="1"/>
  <c r="AV232" i="13"/>
  <c r="AW232" i="13"/>
  <c r="AX232" i="13" s="1"/>
  <c r="AV342" i="13"/>
  <c r="AW342" i="13"/>
  <c r="AX342" i="13" s="1"/>
  <c r="AV141" i="13"/>
  <c r="AW141" i="13"/>
  <c r="AX141" i="13" s="1"/>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AV321" i="13"/>
  <c r="AW321" i="13"/>
  <c r="AX321" i="13" s="1"/>
  <c r="AV266" i="13"/>
  <c r="AW266" i="13"/>
  <c r="AX266" i="13" s="1"/>
  <c r="AV272" i="13"/>
  <c r="AW272" i="13"/>
  <c r="AX272" i="13" s="1"/>
  <c r="AV71" i="13"/>
  <c r="AW71" i="13"/>
  <c r="AX71" i="13" s="1"/>
  <c r="AV181" i="13"/>
  <c r="AW181" i="13"/>
  <c r="AX181" i="13" s="1"/>
  <c r="AV11" i="13"/>
  <c r="AW11" i="13"/>
  <c r="AX11" i="13" s="1"/>
  <c r="AV322" i="13"/>
  <c r="AW322" i="13"/>
  <c r="AX322" i="13" s="1"/>
  <c r="AV328" i="13"/>
  <c r="AW328" i="13"/>
  <c r="AX328" i="13" s="1"/>
  <c r="AV127" i="13"/>
  <c r="AW127" i="13"/>
  <c r="AX127" i="13" s="1"/>
  <c r="AV237" i="13"/>
  <c r="AW237" i="13"/>
  <c r="AX237" i="13" s="1"/>
  <c r="AV7" i="13"/>
  <c r="AW7" i="13"/>
  <c r="AX7" i="13" s="1"/>
  <c r="AV314" i="13"/>
  <c r="AW314" i="13"/>
  <c r="AX314" i="13" s="1"/>
  <c r="AV320" i="13"/>
  <c r="AW320" i="13"/>
  <c r="AX320" i="13" s="1"/>
  <c r="AV119" i="13"/>
  <c r="AW119" i="13"/>
  <c r="AX119" i="13" s="1"/>
  <c r="AV229" i="13"/>
  <c r="AW229" i="13"/>
  <c r="AX229" i="13" s="1"/>
  <c r="D38" i="13"/>
  <c r="E38" i="13"/>
  <c r="F38" i="13" s="1"/>
  <c r="D20" i="13"/>
  <c r="E20" i="13"/>
  <c r="F20" i="13" s="1"/>
  <c r="D27" i="13"/>
  <c r="E27" i="13"/>
  <c r="F27" i="13" s="1"/>
  <c r="D17" i="13"/>
  <c r="E17" i="13"/>
  <c r="F17" i="13" s="1"/>
  <c r="D34" i="13"/>
  <c r="E34" i="13"/>
  <c r="F34" i="13" s="1"/>
  <c r="T37" i="13"/>
  <c r="U37" i="13"/>
  <c r="V37" i="13" s="1"/>
  <c r="T21" i="13"/>
  <c r="U21" i="13"/>
  <c r="V21" i="13" s="1"/>
  <c r="T11" i="13"/>
  <c r="U11" i="13"/>
  <c r="V11" i="13" s="1"/>
  <c r="T301" i="13"/>
  <c r="U301" i="13"/>
  <c r="V301" i="13" s="1"/>
  <c r="T62" i="13"/>
  <c r="U62" i="13"/>
  <c r="V62" i="13" s="1"/>
  <c r="T306" i="13"/>
  <c r="U306" i="13"/>
  <c r="V306" i="13" s="1"/>
  <c r="T205" i="13"/>
  <c r="U205" i="13"/>
  <c r="V205" i="13" s="1"/>
  <c r="T59" i="13"/>
  <c r="U59" i="13"/>
  <c r="V59" i="13" s="1"/>
  <c r="T184" i="13"/>
  <c r="U184" i="13"/>
  <c r="V184" i="13" s="1"/>
  <c r="T314" i="13"/>
  <c r="U314" i="13"/>
  <c r="V314" i="13" s="1"/>
  <c r="T348" i="13"/>
  <c r="U348" i="13"/>
  <c r="V348" i="13" s="1"/>
  <c r="T298" i="13"/>
  <c r="U298" i="13"/>
  <c r="V298" i="13" s="1"/>
  <c r="T197" i="13"/>
  <c r="U197" i="13"/>
  <c r="V197" i="13" s="1"/>
  <c r="T51" i="13"/>
  <c r="U51" i="13"/>
  <c r="V51" i="13" s="1"/>
  <c r="T176" i="13"/>
  <c r="U176" i="13"/>
  <c r="V176" i="13" s="1"/>
  <c r="T284" i="13"/>
  <c r="U284" i="13"/>
  <c r="V284" i="13" s="1"/>
  <c r="T290" i="13"/>
  <c r="U290" i="13"/>
  <c r="V290" i="13" s="1"/>
  <c r="T189" i="13"/>
  <c r="U189" i="13"/>
  <c r="V189" i="13" s="1"/>
  <c r="T258" i="13"/>
  <c r="U258" i="13"/>
  <c r="V258" i="13" s="1"/>
  <c r="T168" i="13"/>
  <c r="U168" i="13"/>
  <c r="V168" i="13" s="1"/>
  <c r="T340" i="13"/>
  <c r="U340" i="13"/>
  <c r="V340" i="13" s="1"/>
  <c r="T282" i="13"/>
  <c r="U282" i="13"/>
  <c r="V282" i="13" s="1"/>
  <c r="T181" i="13"/>
  <c r="U181" i="13"/>
  <c r="V181" i="13" s="1"/>
  <c r="T250" i="13"/>
  <c r="U250" i="13"/>
  <c r="V250" i="13" s="1"/>
  <c r="T160" i="13"/>
  <c r="U160" i="13"/>
  <c r="V160" i="13" s="1"/>
  <c r="T245" i="13"/>
  <c r="U245" i="13"/>
  <c r="V245" i="13" s="1"/>
  <c r="T318" i="13"/>
  <c r="U318" i="13"/>
  <c r="V318" i="13" s="1"/>
  <c r="T345" i="13"/>
  <c r="U345" i="13"/>
  <c r="V345" i="13" s="1"/>
  <c r="T109" i="13"/>
  <c r="U109" i="13"/>
  <c r="V109" i="13" s="1"/>
  <c r="T178" i="13"/>
  <c r="U178" i="13"/>
  <c r="V178" i="13" s="1"/>
  <c r="T88" i="13"/>
  <c r="U88" i="13"/>
  <c r="V88" i="13" s="1"/>
  <c r="T192" i="13"/>
  <c r="U192" i="13"/>
  <c r="V192" i="13" s="1"/>
  <c r="T323" i="13"/>
  <c r="U323" i="13"/>
  <c r="V323" i="13" s="1"/>
  <c r="T343" i="13"/>
  <c r="U343" i="13"/>
  <c r="V343" i="13" s="1"/>
  <c r="T211" i="13"/>
  <c r="U211" i="13"/>
  <c r="V211" i="13" s="1"/>
  <c r="T97" i="13"/>
  <c r="U97" i="13"/>
  <c r="V97" i="13" s="1"/>
  <c r="T63" i="13"/>
  <c r="U63" i="13"/>
  <c r="V63" i="13" s="1"/>
  <c r="T64" i="13"/>
  <c r="U64" i="13"/>
  <c r="V64" i="13" s="1"/>
  <c r="T315" i="13"/>
  <c r="U315" i="13"/>
  <c r="V315" i="13" s="1"/>
  <c r="T335" i="13"/>
  <c r="U335" i="13"/>
  <c r="V335" i="13" s="1"/>
  <c r="T203" i="13"/>
  <c r="U203" i="13"/>
  <c r="V203" i="13" s="1"/>
  <c r="T89" i="13"/>
  <c r="U89" i="13"/>
  <c r="V89" i="13" s="1"/>
  <c r="T55" i="13"/>
  <c r="U55" i="13"/>
  <c r="V55" i="13" s="1"/>
  <c r="AJ38" i="13"/>
  <c r="AK38" i="13"/>
  <c r="AL38" i="13" s="1"/>
  <c r="AF124" i="13"/>
  <c r="AG124" i="13"/>
  <c r="AH124" i="13" s="1"/>
  <c r="AF167" i="13"/>
  <c r="AG167" i="13"/>
  <c r="AH167" i="13" s="1"/>
  <c r="AF277" i="13"/>
  <c r="AG277" i="13"/>
  <c r="AH277" i="13" s="1"/>
  <c r="AF51" i="13"/>
  <c r="AG51" i="13"/>
  <c r="AH51" i="13" s="1"/>
  <c r="AF177" i="13"/>
  <c r="AG177" i="13"/>
  <c r="AH177" i="13" s="1"/>
  <c r="AF287" i="13"/>
  <c r="AG287" i="13"/>
  <c r="AH287" i="13" s="1"/>
  <c r="AF66" i="13"/>
  <c r="AG66" i="13"/>
  <c r="AH66" i="13" s="1"/>
  <c r="AF298" i="13"/>
  <c r="AG298" i="13"/>
  <c r="AH298" i="13" s="1"/>
  <c r="AF105" i="13"/>
  <c r="AG105" i="13"/>
  <c r="AH105" i="13" s="1"/>
  <c r="AF215" i="13"/>
  <c r="AG215" i="13"/>
  <c r="AH215" i="13" s="1"/>
  <c r="AF325" i="13"/>
  <c r="AG325" i="13"/>
  <c r="AH325" i="13" s="1"/>
  <c r="AF257" i="13"/>
  <c r="AG257" i="13"/>
  <c r="AH257" i="13" s="1"/>
  <c r="AF100" i="13"/>
  <c r="AG100" i="13"/>
  <c r="AH100" i="13" s="1"/>
  <c r="AF226" i="13"/>
  <c r="AG226" i="13"/>
  <c r="AH226" i="13" s="1"/>
  <c r="AF344" i="13"/>
  <c r="AG344" i="13"/>
  <c r="AH344" i="13" s="1"/>
  <c r="AF143" i="13"/>
  <c r="AG143" i="13"/>
  <c r="AH143" i="13" s="1"/>
  <c r="AF253" i="13"/>
  <c r="AG253" i="13"/>
  <c r="AH253" i="13" s="1"/>
  <c r="AF284" i="13"/>
  <c r="AG284" i="13"/>
  <c r="AH284" i="13" s="1"/>
  <c r="AF91" i="13"/>
  <c r="AG91" i="13"/>
  <c r="AH91" i="13" s="1"/>
  <c r="AF217" i="13"/>
  <c r="AG217" i="13"/>
  <c r="AH217" i="13" s="1"/>
  <c r="AF327" i="13"/>
  <c r="AG327" i="13"/>
  <c r="AH327" i="13" s="1"/>
  <c r="AF126" i="13"/>
  <c r="AG126" i="13"/>
  <c r="AH126" i="13" s="1"/>
  <c r="AF259" i="13"/>
  <c r="AG259" i="13"/>
  <c r="AH259" i="13" s="1"/>
  <c r="AF340" i="13"/>
  <c r="AG340" i="13"/>
  <c r="AH340" i="13" s="1"/>
  <c r="AF147" i="13"/>
  <c r="AG147" i="13"/>
  <c r="AH147" i="13" s="1"/>
  <c r="AF273" i="13"/>
  <c r="AG273" i="13"/>
  <c r="AH273" i="13" s="1"/>
  <c r="AF72" i="13"/>
  <c r="AG72" i="13"/>
  <c r="AH72" i="13" s="1"/>
  <c r="AF182" i="13"/>
  <c r="AG182" i="13"/>
  <c r="AH182" i="13" s="1"/>
  <c r="AF194" i="13"/>
  <c r="AG194" i="13"/>
  <c r="AH194" i="13" s="1"/>
  <c r="AF204" i="13"/>
  <c r="AG204" i="13"/>
  <c r="AH204" i="13" s="1"/>
  <c r="AF330" i="13"/>
  <c r="AG330" i="13"/>
  <c r="AH330" i="13" s="1"/>
  <c r="AF137" i="13"/>
  <c r="AG137" i="13"/>
  <c r="AH137" i="13" s="1"/>
  <c r="AF247" i="13"/>
  <c r="AG247" i="13"/>
  <c r="AH247" i="13" s="1"/>
  <c r="AF46" i="13"/>
  <c r="AG46" i="13"/>
  <c r="AH46" i="13" s="1"/>
  <c r="L8" i="13"/>
  <c r="M8" i="13"/>
  <c r="N8" i="13" s="1"/>
  <c r="AB28" i="13"/>
  <c r="AC28" i="13"/>
  <c r="AD28" i="13" s="1"/>
  <c r="AB33" i="13"/>
  <c r="AC33" i="13"/>
  <c r="AD33" i="13" s="1"/>
  <c r="AB17" i="13"/>
  <c r="AC17" i="13"/>
  <c r="AD17" i="13" s="1"/>
  <c r="AB32" i="13"/>
  <c r="AC32" i="13"/>
  <c r="AD32" i="13" s="1"/>
  <c r="D115" i="13"/>
  <c r="E115" i="13"/>
  <c r="F115" i="13" s="1"/>
  <c r="D51" i="13"/>
  <c r="E51" i="13"/>
  <c r="F51" i="13" s="1"/>
  <c r="D202" i="13"/>
  <c r="E202" i="13"/>
  <c r="F202" i="13" s="1"/>
  <c r="D138" i="13"/>
  <c r="E138" i="13"/>
  <c r="F138" i="13" s="1"/>
  <c r="D160" i="13"/>
  <c r="E160" i="13"/>
  <c r="F160" i="13" s="1"/>
  <c r="D346" i="13"/>
  <c r="E346" i="13"/>
  <c r="F346" i="13" s="1"/>
  <c r="D80" i="13"/>
  <c r="E80" i="13"/>
  <c r="F80" i="13" s="1"/>
  <c r="D240" i="13"/>
  <c r="E240" i="13"/>
  <c r="F240" i="13" s="1"/>
  <c r="D291" i="13"/>
  <c r="E291" i="13"/>
  <c r="F291" i="13" s="1"/>
  <c r="D318" i="13"/>
  <c r="E318" i="13"/>
  <c r="F318" i="13" s="1"/>
  <c r="D107" i="13"/>
  <c r="E107" i="13"/>
  <c r="F107" i="13" s="1"/>
  <c r="D223" i="13"/>
  <c r="E223" i="13"/>
  <c r="F223" i="13" s="1"/>
  <c r="D347" i="13"/>
  <c r="E347" i="13"/>
  <c r="F347" i="13" s="1"/>
  <c r="D296" i="13"/>
  <c r="E296" i="13"/>
  <c r="F296" i="13" s="1"/>
  <c r="D243" i="13"/>
  <c r="E243" i="13"/>
  <c r="F243" i="13" s="1"/>
  <c r="D250" i="13"/>
  <c r="E250" i="13"/>
  <c r="F250" i="13" s="1"/>
  <c r="D151" i="13"/>
  <c r="E151" i="13"/>
  <c r="F151" i="13" s="1"/>
  <c r="D172" i="13"/>
  <c r="E172" i="13"/>
  <c r="F172" i="13" s="1"/>
  <c r="D185" i="13"/>
  <c r="E185" i="13"/>
  <c r="F185" i="13" s="1"/>
  <c r="D348" i="13"/>
  <c r="E348" i="13"/>
  <c r="F348" i="13" s="1"/>
  <c r="D265" i="13"/>
  <c r="E265" i="13"/>
  <c r="F265" i="13" s="1"/>
  <c r="D78" i="13"/>
  <c r="E78" i="13"/>
  <c r="F78" i="13" s="1"/>
  <c r="D100" i="13"/>
  <c r="E100" i="13"/>
  <c r="F100" i="13" s="1"/>
  <c r="D113" i="13"/>
  <c r="E113" i="13"/>
  <c r="F113" i="13" s="1"/>
  <c r="D276" i="13"/>
  <c r="E276" i="13"/>
  <c r="F276" i="13" s="1"/>
  <c r="D118" i="13"/>
  <c r="E118" i="13"/>
  <c r="F118" i="13" s="1"/>
  <c r="D350" i="13"/>
  <c r="E350" i="13"/>
  <c r="F350" i="13" s="1"/>
  <c r="D139" i="13"/>
  <c r="E139" i="13"/>
  <c r="F139" i="13" s="1"/>
  <c r="D255" i="13"/>
  <c r="E255" i="13"/>
  <c r="F255" i="13" s="1"/>
  <c r="D268" i="13"/>
  <c r="E268" i="13"/>
  <c r="F268" i="13" s="1"/>
  <c r="D86" i="13"/>
  <c r="E86" i="13"/>
  <c r="F86" i="13" s="1"/>
  <c r="D342" i="13"/>
  <c r="E342" i="13"/>
  <c r="F342" i="13" s="1"/>
  <c r="D131" i="13"/>
  <c r="E131" i="13"/>
  <c r="F131" i="13" s="1"/>
  <c r="D247" i="13"/>
  <c r="E247" i="13"/>
  <c r="F247" i="13" s="1"/>
  <c r="D260" i="13"/>
  <c r="E260" i="13"/>
  <c r="F260" i="13" s="1"/>
  <c r="D54" i="13"/>
  <c r="E54" i="13"/>
  <c r="F54" i="13" s="1"/>
  <c r="D334" i="13"/>
  <c r="E334" i="13"/>
  <c r="F334" i="13" s="1"/>
  <c r="D123" i="13"/>
  <c r="E123" i="13"/>
  <c r="F123" i="13" s="1"/>
  <c r="D239" i="13"/>
  <c r="E239" i="13"/>
  <c r="F239" i="13" s="1"/>
  <c r="T6" i="13"/>
  <c r="U6" i="13"/>
  <c r="S5" i="13"/>
  <c r="AR7" i="13"/>
  <c r="AS7" i="13"/>
  <c r="AT7" i="13" s="1"/>
  <c r="H27" i="13"/>
  <c r="I27" i="13"/>
  <c r="J27" i="13" s="1"/>
  <c r="H25" i="13"/>
  <c r="I25" i="13"/>
  <c r="J25" i="13" s="1"/>
  <c r="AR14" i="13"/>
  <c r="AS14" i="13"/>
  <c r="AT14" i="13" s="1"/>
  <c r="X35" i="13"/>
  <c r="Y35" i="13"/>
  <c r="Z35" i="13" s="1"/>
  <c r="H21" i="13"/>
  <c r="I21" i="13"/>
  <c r="J21" i="13" s="1"/>
  <c r="AR27" i="13"/>
  <c r="AS27" i="13"/>
  <c r="AT27" i="13" s="1"/>
  <c r="X19" i="13"/>
  <c r="Y19" i="13"/>
  <c r="Z19" i="13" s="1"/>
  <c r="H28" i="13"/>
  <c r="I28" i="13"/>
  <c r="J28" i="13" s="1"/>
  <c r="AR11" i="13"/>
  <c r="AS11" i="13"/>
  <c r="AT11" i="13" s="1"/>
  <c r="X26" i="13"/>
  <c r="Y26" i="13"/>
  <c r="Z26" i="13" s="1"/>
  <c r="H35" i="13"/>
  <c r="I35" i="13"/>
  <c r="J35" i="13" s="1"/>
  <c r="AR26" i="13"/>
  <c r="AS26" i="13"/>
  <c r="AT26"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P8" i="13"/>
  <c r="Q8" i="13"/>
  <c r="R8" i="13" s="1"/>
  <c r="AF29" i="13"/>
  <c r="AG29" i="13"/>
  <c r="AH29" i="13" s="1"/>
  <c r="AF13" i="13"/>
  <c r="AG13" i="13"/>
  <c r="AH13" i="13" s="1"/>
  <c r="AF26" i="13"/>
  <c r="AG26" i="13"/>
  <c r="AH26" i="13" s="1"/>
  <c r="AF11" i="13"/>
  <c r="AG11" i="13"/>
  <c r="AH11" i="13" s="1"/>
  <c r="AN292" i="13"/>
  <c r="AO292" i="13"/>
  <c r="AP292" i="13" s="1"/>
  <c r="AN99" i="13"/>
  <c r="AO99" i="13"/>
  <c r="AP99" i="13" s="1"/>
  <c r="AN225" i="13"/>
  <c r="AO225" i="13"/>
  <c r="AP225" i="13" s="1"/>
  <c r="AN335" i="13"/>
  <c r="AO335" i="13"/>
  <c r="AP335" i="13" s="1"/>
  <c r="AN134" i="13"/>
  <c r="AO134" i="13"/>
  <c r="AP134"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N268" i="13"/>
  <c r="AO268" i="13"/>
  <c r="AP268" i="13" s="1"/>
  <c r="AN75" i="13"/>
  <c r="AO75" i="13"/>
  <c r="AP75" i="13" s="1"/>
  <c r="AN201" i="13"/>
  <c r="AO201" i="13"/>
  <c r="AP201" i="13" s="1"/>
  <c r="AN311" i="13"/>
  <c r="AO311" i="13"/>
  <c r="AP311" i="13" s="1"/>
  <c r="AN110" i="13"/>
  <c r="AO110" i="13"/>
  <c r="AP110" i="13" s="1"/>
  <c r="AN324" i="13"/>
  <c r="AO324" i="13"/>
  <c r="AP324" i="13" s="1"/>
  <c r="AN131" i="13"/>
  <c r="AO131" i="13"/>
  <c r="AP131" i="13" s="1"/>
  <c r="AN257" i="13"/>
  <c r="AO257" i="13"/>
  <c r="AP257" i="13" s="1"/>
  <c r="AN56" i="13"/>
  <c r="AO56" i="13"/>
  <c r="AP56" i="13" s="1"/>
  <c r="AN166" i="13"/>
  <c r="AO166" i="13"/>
  <c r="AP166"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AN236" i="13"/>
  <c r="AO236" i="13"/>
  <c r="AP236" i="13" s="1"/>
  <c r="AN43" i="13"/>
  <c r="AO43" i="13"/>
  <c r="AP43" i="13" s="1"/>
  <c r="AN169" i="13"/>
  <c r="AO169" i="13"/>
  <c r="AP169" i="13" s="1"/>
  <c r="AN279" i="13"/>
  <c r="AO279" i="13"/>
  <c r="AP279" i="13" s="1"/>
  <c r="AN78" i="13"/>
  <c r="AO78" i="13"/>
  <c r="AP78" i="13" s="1"/>
  <c r="AN36" i="13"/>
  <c r="AO36" i="13"/>
  <c r="AP36" i="13" s="1"/>
  <c r="AN20" i="13"/>
  <c r="AO20" i="13"/>
  <c r="AP20" i="13" s="1"/>
  <c r="AN35" i="13"/>
  <c r="AO35" i="13"/>
  <c r="AP35" i="13" s="1"/>
  <c r="P32" i="13"/>
  <c r="Q32" i="13"/>
  <c r="R32" i="13" s="1"/>
  <c r="P24" i="13"/>
  <c r="Q24" i="13"/>
  <c r="R24" i="13" s="1"/>
  <c r="P16" i="13"/>
  <c r="Q16" i="13"/>
  <c r="R16" i="13" s="1"/>
  <c r="P22" i="13"/>
  <c r="Q22" i="13"/>
  <c r="R22" i="13" s="1"/>
  <c r="P241" i="13"/>
  <c r="Q241" i="13"/>
  <c r="R241" i="13" s="1"/>
  <c r="P314" i="13"/>
  <c r="Q314" i="13"/>
  <c r="R314" i="13" s="1"/>
  <c r="P120" i="13"/>
  <c r="Q120" i="13"/>
  <c r="R120" i="13" s="1"/>
  <c r="P230" i="13"/>
  <c r="Q230" i="13"/>
  <c r="R230" i="13" s="1"/>
  <c r="P340" i="13"/>
  <c r="Q340" i="13"/>
  <c r="R340" i="13" s="1"/>
  <c r="P337" i="13"/>
  <c r="Q337" i="13"/>
  <c r="R337" i="13" s="1"/>
  <c r="P242" i="13"/>
  <c r="Q242" i="13"/>
  <c r="R242" i="13" s="1"/>
  <c r="P48" i="13"/>
  <c r="Q48" i="13"/>
  <c r="R48" i="13" s="1"/>
  <c r="P158" i="13"/>
  <c r="Q158" i="13"/>
  <c r="R158" i="13" s="1"/>
  <c r="P268" i="13"/>
  <c r="Q268" i="13"/>
  <c r="R268" i="13" s="1"/>
  <c r="P89" i="13"/>
  <c r="Q89" i="13"/>
  <c r="R89" i="13" s="1"/>
  <c r="P170" i="13"/>
  <c r="Q170" i="13"/>
  <c r="R170" i="13" s="1"/>
  <c r="P287" i="13"/>
  <c r="Q287" i="13"/>
  <c r="R287" i="13" s="1"/>
  <c r="P86" i="13"/>
  <c r="Q86" i="13"/>
  <c r="R86" i="13" s="1"/>
  <c r="P196" i="13"/>
  <c r="Q196" i="13"/>
  <c r="R196" i="13" s="1"/>
  <c r="P291" i="13"/>
  <c r="Q291" i="13"/>
  <c r="R291" i="13" s="1"/>
  <c r="P98" i="13"/>
  <c r="Q98" i="13"/>
  <c r="R98" i="13" s="1"/>
  <c r="P215" i="13"/>
  <c r="Q215" i="13"/>
  <c r="R215" i="13" s="1"/>
  <c r="P325" i="13"/>
  <c r="Q325" i="13"/>
  <c r="R325" i="13" s="1"/>
  <c r="P124" i="13"/>
  <c r="Q124" i="13"/>
  <c r="R124" i="13" s="1"/>
  <c r="P283" i="13"/>
  <c r="Q283" i="13"/>
  <c r="R283" i="13" s="1"/>
  <c r="P90" i="13"/>
  <c r="Q90" i="13"/>
  <c r="R90" i="13" s="1"/>
  <c r="P207" i="13"/>
  <c r="Q207" i="13"/>
  <c r="R207" i="13" s="1"/>
  <c r="P317" i="13"/>
  <c r="Q317" i="13"/>
  <c r="R317" i="13" s="1"/>
  <c r="P116" i="13"/>
  <c r="Q116" i="13"/>
  <c r="R116" i="13" s="1"/>
  <c r="P275" i="13"/>
  <c r="Q275" i="13"/>
  <c r="R275" i="13" s="1"/>
  <c r="P82" i="13"/>
  <c r="Q82" i="13"/>
  <c r="R82" i="13" s="1"/>
  <c r="P199" i="13"/>
  <c r="Q199" i="13"/>
  <c r="R199" i="13" s="1"/>
  <c r="P309" i="13"/>
  <c r="Q309" i="13"/>
  <c r="R309" i="13" s="1"/>
  <c r="P108" i="13"/>
  <c r="Q108" i="13"/>
  <c r="R108" i="13" s="1"/>
  <c r="P267" i="13"/>
  <c r="Q267" i="13"/>
  <c r="R267" i="13" s="1"/>
  <c r="P74" i="13"/>
  <c r="Q74" i="13"/>
  <c r="R74" i="13" s="1"/>
  <c r="P191" i="13"/>
  <c r="Q191" i="13"/>
  <c r="R191" i="13" s="1"/>
  <c r="P301" i="13"/>
  <c r="Q301" i="13"/>
  <c r="R301" i="13" s="1"/>
  <c r="P100" i="13"/>
  <c r="Q100" i="13"/>
  <c r="R100" i="13" s="1"/>
  <c r="P195" i="13"/>
  <c r="Q195" i="13"/>
  <c r="R195" i="13" s="1"/>
  <c r="P320" i="13"/>
  <c r="Q320" i="13"/>
  <c r="R320" i="13" s="1"/>
  <c r="P119" i="13"/>
  <c r="Q119" i="13"/>
  <c r="R119" i="13" s="1"/>
  <c r="P229" i="13"/>
  <c r="Q229" i="13"/>
  <c r="R229" i="13" s="1"/>
  <c r="AV27" i="13"/>
  <c r="AW27" i="13"/>
  <c r="AX27" i="13" s="1"/>
  <c r="AV12" i="13"/>
  <c r="AW12" i="13"/>
  <c r="AX12" i="13" s="1"/>
  <c r="AV25" i="13"/>
  <c r="AW25" i="13"/>
  <c r="AX25" i="13" s="1"/>
  <c r="AV40" i="13"/>
  <c r="AW40" i="13"/>
  <c r="AX40" i="13" s="1"/>
  <c r="L275" i="13"/>
  <c r="M275" i="13"/>
  <c r="N275" i="13" s="1"/>
  <c r="L343" i="13"/>
  <c r="M343" i="13"/>
  <c r="N343" i="13" s="1"/>
  <c r="L212" i="13"/>
  <c r="M212" i="13"/>
  <c r="N212" i="13" s="1"/>
  <c r="L330" i="13"/>
  <c r="M330" i="13"/>
  <c r="N330" i="13" s="1"/>
  <c r="L137" i="13"/>
  <c r="M137" i="13"/>
  <c r="N137" i="13" s="1"/>
  <c r="L255" i="13"/>
  <c r="M255" i="13"/>
  <c r="N255" i="13" s="1"/>
  <c r="L210" i="13"/>
  <c r="M210" i="13"/>
  <c r="N210" i="13" s="1"/>
  <c r="L61" i="13"/>
  <c r="M61" i="13"/>
  <c r="N61" i="13" s="1"/>
  <c r="L140" i="13"/>
  <c r="M140" i="13"/>
  <c r="N140" i="13" s="1"/>
  <c r="L258" i="13"/>
  <c r="M258" i="13"/>
  <c r="N258" i="13" s="1"/>
  <c r="L65" i="13"/>
  <c r="M65" i="13"/>
  <c r="N65" i="13" s="1"/>
  <c r="L183" i="13"/>
  <c r="M183" i="13"/>
  <c r="N183" i="13" s="1"/>
  <c r="L86" i="13"/>
  <c r="M86" i="13"/>
  <c r="N86" i="13" s="1"/>
  <c r="L68" i="13"/>
  <c r="M68" i="13"/>
  <c r="N68" i="13" s="1"/>
  <c r="L186" i="13"/>
  <c r="M186" i="13"/>
  <c r="N186" i="13" s="1"/>
  <c r="L312" i="13"/>
  <c r="M312" i="13"/>
  <c r="N312" i="13" s="1"/>
  <c r="L111" i="13"/>
  <c r="M111" i="13"/>
  <c r="N111" i="13" s="1"/>
  <c r="L54" i="13"/>
  <c r="M54" i="13"/>
  <c r="N54" i="13" s="1"/>
  <c r="L60" i="13"/>
  <c r="M60" i="13"/>
  <c r="N60" i="13" s="1"/>
  <c r="L178" i="13"/>
  <c r="M178" i="13"/>
  <c r="N178" i="13" s="1"/>
  <c r="L304" i="13"/>
  <c r="M304" i="13"/>
  <c r="N304" i="13" s="1"/>
  <c r="L103" i="13"/>
  <c r="M103" i="13"/>
  <c r="N103" i="13" s="1"/>
  <c r="L263" i="13"/>
  <c r="M263" i="13"/>
  <c r="N263" i="13" s="1"/>
  <c r="L53" i="13"/>
  <c r="M53" i="13"/>
  <c r="N53" i="13" s="1"/>
  <c r="L299" i="13"/>
  <c r="M299" i="13"/>
  <c r="N299" i="13" s="1"/>
  <c r="L106" i="13"/>
  <c r="M106" i="13"/>
  <c r="N106" i="13" s="1"/>
  <c r="L232" i="13"/>
  <c r="M232" i="13"/>
  <c r="N232" i="13" s="1"/>
  <c r="L344" i="13"/>
  <c r="M344" i="13"/>
  <c r="N344" i="13" s="1"/>
  <c r="L326" i="13"/>
  <c r="M326" i="13"/>
  <c r="N326" i="13" s="1"/>
  <c r="L78" i="13"/>
  <c r="M78" i="13"/>
  <c r="N78" i="13" s="1"/>
  <c r="L227" i="13"/>
  <c r="M227" i="13"/>
  <c r="N227" i="13" s="1"/>
  <c r="L347" i="13"/>
  <c r="M347" i="13"/>
  <c r="N347" i="13" s="1"/>
  <c r="L160" i="13"/>
  <c r="M160" i="13"/>
  <c r="N160" i="13" s="1"/>
  <c r="L125" i="13"/>
  <c r="M125" i="13"/>
  <c r="N125" i="13" s="1"/>
  <c r="L70" i="13"/>
  <c r="M70" i="13"/>
  <c r="N70" i="13" s="1"/>
  <c r="L46" i="13"/>
  <c r="M46" i="13"/>
  <c r="N46" i="13" s="1"/>
  <c r="L219" i="13"/>
  <c r="M219" i="13"/>
  <c r="N219" i="13" s="1"/>
  <c r="L339" i="13"/>
  <c r="M339" i="13"/>
  <c r="N339" i="13" s="1"/>
  <c r="L152" i="13"/>
  <c r="M152" i="13"/>
  <c r="N152" i="13" s="1"/>
  <c r="L27" i="13"/>
  <c r="M27" i="13"/>
  <c r="N27" i="13" s="1"/>
  <c r="L26" i="13"/>
  <c r="M26" i="13"/>
  <c r="N26" i="13" s="1"/>
  <c r="L24" i="13"/>
  <c r="M24" i="13"/>
  <c r="N24" i="13" s="1"/>
  <c r="AV203" i="13"/>
  <c r="AW203" i="13"/>
  <c r="AX203" i="13" s="1"/>
  <c r="AV242" i="13"/>
  <c r="AW242" i="13"/>
  <c r="AX242" i="13" s="1"/>
  <c r="AV248" i="13"/>
  <c r="AW248" i="13"/>
  <c r="AX248" i="13" s="1"/>
  <c r="AV47" i="13"/>
  <c r="AW47" i="13"/>
  <c r="AX47" i="13" s="1"/>
  <c r="AV157" i="13"/>
  <c r="AW157" i="13"/>
  <c r="AX157" i="13" s="1"/>
  <c r="AV139" i="13"/>
  <c r="AW139" i="13"/>
  <c r="AX139" i="13" s="1"/>
  <c r="AV234" i="13"/>
  <c r="AW234" i="13"/>
  <c r="AX234" i="13" s="1"/>
  <c r="AV240" i="13"/>
  <c r="AW240" i="13"/>
  <c r="AX240" i="13" s="1"/>
  <c r="AV350" i="13"/>
  <c r="AW350" i="13"/>
  <c r="AX350" i="13" s="1"/>
  <c r="AV149" i="13"/>
  <c r="AW149" i="13"/>
  <c r="AX149" i="13" s="1"/>
  <c r="AV345" i="13"/>
  <c r="AW345" i="13"/>
  <c r="AX345" i="13" s="1"/>
  <c r="AV162" i="13"/>
  <c r="AW162" i="13"/>
  <c r="AX162" i="13" s="1"/>
  <c r="AV168" i="13"/>
  <c r="AW168" i="13"/>
  <c r="AX168" i="13" s="1"/>
  <c r="AV278" i="13"/>
  <c r="AW278" i="13"/>
  <c r="AX278" i="13" s="1"/>
  <c r="AV77" i="13"/>
  <c r="AW77" i="13"/>
  <c r="AX77"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AV283" i="13"/>
  <c r="AW283" i="13"/>
  <c r="AX283" i="13" s="1"/>
  <c r="AV202" i="13"/>
  <c r="AW202" i="13"/>
  <c r="AX202" i="13" s="1"/>
  <c r="AV208" i="13"/>
  <c r="AW208" i="13"/>
  <c r="AX208" i="13" s="1"/>
  <c r="AV318" i="13"/>
  <c r="AW318" i="13"/>
  <c r="AX318" i="13" s="1"/>
  <c r="AV117" i="13"/>
  <c r="AW117" i="13"/>
  <c r="AX117"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D12" i="13"/>
  <c r="E12" i="13"/>
  <c r="F12" i="13" s="1"/>
  <c r="D26" i="13"/>
  <c r="E26" i="13"/>
  <c r="F26" i="13" s="1"/>
  <c r="D18" i="13"/>
  <c r="E18" i="13"/>
  <c r="F18" i="13" s="1"/>
  <c r="D23" i="13"/>
  <c r="E23" i="13"/>
  <c r="F23" i="13" s="1"/>
  <c r="T24" i="13"/>
  <c r="U24" i="13"/>
  <c r="V24" i="13" s="1"/>
  <c r="T35" i="13"/>
  <c r="U35" i="13"/>
  <c r="V35" i="13" s="1"/>
  <c r="T32" i="13"/>
  <c r="U32" i="13"/>
  <c r="V32" i="13" s="1"/>
  <c r="T38" i="13"/>
  <c r="U38" i="13"/>
  <c r="V38" i="13" s="1"/>
  <c r="T230" i="13"/>
  <c r="U230" i="13"/>
  <c r="V230" i="13" s="1"/>
  <c r="T350" i="13"/>
  <c r="U350" i="13"/>
  <c r="V350" i="13" s="1"/>
  <c r="T174" i="13"/>
  <c r="U174" i="13"/>
  <c r="V174" i="13" s="1"/>
  <c r="T141" i="13"/>
  <c r="U141" i="13"/>
  <c r="V141" i="13" s="1"/>
  <c r="T210" i="13"/>
  <c r="U210" i="13"/>
  <c r="V210" i="13" s="1"/>
  <c r="T120" i="13"/>
  <c r="U120" i="13"/>
  <c r="V120" i="13" s="1"/>
  <c r="T320" i="13"/>
  <c r="U320" i="13"/>
  <c r="V320" i="13" s="1"/>
  <c r="T342" i="13"/>
  <c r="U342" i="13"/>
  <c r="V342" i="13" s="1"/>
  <c r="T110" i="13"/>
  <c r="U110" i="13"/>
  <c r="V110" i="13" s="1"/>
  <c r="T133" i="13"/>
  <c r="U133" i="13"/>
  <c r="V133" i="13" s="1"/>
  <c r="T202" i="13"/>
  <c r="U202" i="13"/>
  <c r="V202" i="13" s="1"/>
  <c r="T112" i="13"/>
  <c r="U112" i="13"/>
  <c r="V112" i="13" s="1"/>
  <c r="T334" i="13"/>
  <c r="U334" i="13"/>
  <c r="V334" i="13" s="1"/>
  <c r="T46" i="13"/>
  <c r="U46" i="13"/>
  <c r="V46" i="13" s="1"/>
  <c r="T125" i="13"/>
  <c r="U125" i="13"/>
  <c r="V125" i="13" s="1"/>
  <c r="T194" i="13"/>
  <c r="U194" i="13"/>
  <c r="V194" i="13" s="1"/>
  <c r="T104" i="13"/>
  <c r="U104" i="13"/>
  <c r="V104" i="13" s="1"/>
  <c r="T326" i="13"/>
  <c r="U326" i="13"/>
  <c r="V326" i="13" s="1"/>
  <c r="T353" i="13"/>
  <c r="U353" i="13"/>
  <c r="V353" i="13" s="1"/>
  <c r="T117" i="13"/>
  <c r="U117" i="13"/>
  <c r="V117" i="13" s="1"/>
  <c r="T186" i="13"/>
  <c r="U186" i="13"/>
  <c r="V186" i="13" s="1"/>
  <c r="T96" i="13"/>
  <c r="U96" i="13"/>
  <c r="V96" i="13" s="1"/>
  <c r="T213" i="13"/>
  <c r="U213" i="13"/>
  <c r="V213" i="13" s="1"/>
  <c r="T241" i="13"/>
  <c r="U241" i="13"/>
  <c r="V241" i="13" s="1"/>
  <c r="T281" i="13"/>
  <c r="U281" i="13"/>
  <c r="V281" i="13" s="1"/>
  <c r="T236" i="13"/>
  <c r="U236" i="13"/>
  <c r="V236" i="13" s="1"/>
  <c r="T114" i="13"/>
  <c r="U114" i="13"/>
  <c r="V114" i="13" s="1"/>
  <c r="T263" i="13"/>
  <c r="U263" i="13"/>
  <c r="V263" i="13" s="1"/>
  <c r="T47" i="13"/>
  <c r="U47" i="13"/>
  <c r="V47" i="13" s="1"/>
  <c r="T249" i="13"/>
  <c r="U249" i="13"/>
  <c r="V249" i="13" s="1"/>
  <c r="T277" i="13"/>
  <c r="U277" i="13"/>
  <c r="V277" i="13" s="1"/>
  <c r="T147" i="13"/>
  <c r="U147" i="13"/>
  <c r="V147" i="13" s="1"/>
  <c r="T272" i="13"/>
  <c r="U272" i="13"/>
  <c r="V272" i="13" s="1"/>
  <c r="T45" i="13"/>
  <c r="U45" i="13"/>
  <c r="V45" i="13" s="1"/>
  <c r="T251" i="13"/>
  <c r="U251" i="13"/>
  <c r="V251" i="13" s="1"/>
  <c r="T233" i="13"/>
  <c r="U233" i="13"/>
  <c r="V233" i="13" s="1"/>
  <c r="T267" i="13"/>
  <c r="U267" i="13"/>
  <c r="V267" i="13" s="1"/>
  <c r="T139" i="13"/>
  <c r="U139" i="13"/>
  <c r="V139" i="13" s="1"/>
  <c r="T264" i="13"/>
  <c r="U264" i="13"/>
  <c r="V264" i="13" s="1"/>
  <c r="AF10" i="13"/>
  <c r="AG10" i="13"/>
  <c r="AH10" i="13" s="1"/>
  <c r="AZ20" i="13"/>
  <c r="BA20" i="13"/>
  <c r="BB20" i="13" s="1"/>
  <c r="AJ17" i="13"/>
  <c r="AK17" i="13"/>
  <c r="AL17" i="13" s="1"/>
  <c r="AZ16" i="13"/>
  <c r="BA16" i="13"/>
  <c r="BB16" i="13" s="1"/>
  <c r="AF57" i="13"/>
  <c r="AG57" i="13"/>
  <c r="AH57" i="13" s="1"/>
  <c r="AF86" i="13"/>
  <c r="AG86" i="13"/>
  <c r="AH86" i="13" s="1"/>
  <c r="AJ20" i="13"/>
  <c r="AK20" i="13"/>
  <c r="AL20" i="13" s="1"/>
  <c r="AJ12" i="13"/>
  <c r="AK12" i="13"/>
  <c r="AL12" i="13" s="1"/>
  <c r="AJ25" i="13"/>
  <c r="AK25" i="13"/>
  <c r="AL25" i="13" s="1"/>
  <c r="AJ15" i="13"/>
  <c r="AK15" i="13"/>
  <c r="AL15" i="13" s="1"/>
  <c r="AZ40" i="13"/>
  <c r="BA40" i="13"/>
  <c r="BB40" i="13" s="1"/>
  <c r="AZ18" i="13"/>
  <c r="BA18" i="13"/>
  <c r="BB18" i="13" s="1"/>
  <c r="AZ12" i="13"/>
  <c r="AY5" i="13"/>
  <c r="BA12" i="13"/>
  <c r="AZ33" i="13"/>
  <c r="BA33" i="13"/>
  <c r="BB33" i="13" s="1"/>
  <c r="AF60" i="13"/>
  <c r="AG60" i="13"/>
  <c r="AH60" i="13" s="1"/>
  <c r="AF186" i="13"/>
  <c r="AG186" i="13"/>
  <c r="AH186" i="13" s="1"/>
  <c r="AF304" i="13"/>
  <c r="AG304" i="13"/>
  <c r="AH304" i="13" s="1"/>
  <c r="AF103" i="13"/>
  <c r="AG103" i="13"/>
  <c r="AH103" i="13" s="1"/>
  <c r="AF213" i="13"/>
  <c r="AG213" i="13"/>
  <c r="AH213" i="13" s="1"/>
  <c r="AF180" i="13"/>
  <c r="AG180" i="13"/>
  <c r="AH180" i="13" s="1"/>
  <c r="AF306" i="13"/>
  <c r="AG306" i="13"/>
  <c r="AH306" i="13" s="1"/>
  <c r="AF113" i="13"/>
  <c r="AG113" i="13"/>
  <c r="AH113" i="13" s="1"/>
  <c r="AF223" i="13"/>
  <c r="AG223" i="13"/>
  <c r="AH223" i="13" s="1"/>
  <c r="AF333" i="13"/>
  <c r="AG333" i="13"/>
  <c r="AH333" i="13" s="1"/>
  <c r="AF312" i="13"/>
  <c r="AG312" i="13"/>
  <c r="AH312" i="13" s="1"/>
  <c r="AF108" i="13"/>
  <c r="AG108" i="13"/>
  <c r="AH108" i="13" s="1"/>
  <c r="AF234" i="13"/>
  <c r="AG234" i="13"/>
  <c r="AH234" i="13" s="1"/>
  <c r="AF352" i="13"/>
  <c r="AG352" i="13"/>
  <c r="AH352" i="13" s="1"/>
  <c r="AF151" i="13"/>
  <c r="AG151" i="13"/>
  <c r="AH151" i="13" s="1"/>
  <c r="AF261" i="13"/>
  <c r="AG261" i="13"/>
  <c r="AH261" i="13" s="1"/>
  <c r="AF248" i="13"/>
  <c r="AG248" i="13"/>
  <c r="AH248" i="13" s="1"/>
  <c r="AF41" i="13"/>
  <c r="AG41" i="13"/>
  <c r="AH41" i="13" s="1"/>
  <c r="AF162" i="13"/>
  <c r="AG162" i="13"/>
  <c r="AH162" i="13" s="1"/>
  <c r="AF280" i="13"/>
  <c r="AG280" i="13"/>
  <c r="AH280" i="13" s="1"/>
  <c r="AF79" i="13"/>
  <c r="AG79" i="13"/>
  <c r="AH79" i="13" s="1"/>
  <c r="AF189" i="13"/>
  <c r="AG189" i="13"/>
  <c r="AH189" i="13" s="1"/>
  <c r="AF220" i="13"/>
  <c r="AG220" i="13"/>
  <c r="AH220" i="13" s="1"/>
  <c r="AF346" i="13"/>
  <c r="AG346" i="13"/>
  <c r="AH346" i="13" s="1"/>
  <c r="AF153" i="13"/>
  <c r="AG153" i="13"/>
  <c r="AH153" i="13" s="1"/>
  <c r="AF263" i="13"/>
  <c r="AG263" i="13"/>
  <c r="AH263" i="13" s="1"/>
  <c r="AF62" i="13"/>
  <c r="AG62" i="13"/>
  <c r="AH62" i="13" s="1"/>
  <c r="AF322" i="13"/>
  <c r="AG322" i="13"/>
  <c r="AH322" i="13" s="1"/>
  <c r="AF276" i="13"/>
  <c r="AG276" i="13"/>
  <c r="AH276" i="13" s="1"/>
  <c r="AF83" i="13"/>
  <c r="AG83" i="13"/>
  <c r="AH83" i="13" s="1"/>
  <c r="AF209" i="13"/>
  <c r="AG209" i="13"/>
  <c r="AH209" i="13" s="1"/>
  <c r="AF319" i="13"/>
  <c r="AG319" i="13"/>
  <c r="AH319" i="13" s="1"/>
  <c r="AF118" i="13"/>
  <c r="AG118" i="13"/>
  <c r="AH118" i="13" s="1"/>
  <c r="AF65" i="13"/>
  <c r="AG65" i="13"/>
  <c r="AH65" i="13" s="1"/>
  <c r="AF140" i="13"/>
  <c r="AG140" i="13"/>
  <c r="AH140" i="13" s="1"/>
  <c r="AF266" i="13"/>
  <c r="AG266" i="13"/>
  <c r="AH266" i="13" s="1"/>
  <c r="AF73" i="13"/>
  <c r="AG73" i="13"/>
  <c r="AH73" i="13" s="1"/>
  <c r="AF183" i="13"/>
  <c r="AG183" i="13"/>
  <c r="AH183" i="13" s="1"/>
  <c r="AF293" i="13"/>
  <c r="AG293" i="13"/>
  <c r="AH293" i="13" s="1"/>
  <c r="L7" i="13"/>
  <c r="M7" i="13"/>
  <c r="N7" i="13" s="1"/>
  <c r="AB18" i="13"/>
  <c r="AC18" i="13"/>
  <c r="AD18" i="13" s="1"/>
  <c r="AB31" i="13"/>
  <c r="AC31" i="13"/>
  <c r="AD31" i="13" s="1"/>
  <c r="AB15" i="13"/>
  <c r="AC15" i="13"/>
  <c r="AD15" i="13" s="1"/>
  <c r="AB30" i="13"/>
  <c r="AC30" i="13"/>
  <c r="AD30" i="13" s="1"/>
  <c r="D231" i="13"/>
  <c r="E231" i="13"/>
  <c r="F231" i="13" s="1"/>
  <c r="D167" i="13"/>
  <c r="E167" i="13"/>
  <c r="F167" i="13" s="1"/>
  <c r="D103" i="13"/>
  <c r="E103" i="13"/>
  <c r="F103" i="13" s="1"/>
  <c r="D241" i="13"/>
  <c r="E241" i="13"/>
  <c r="F241" i="13" s="1"/>
  <c r="D249" i="13"/>
  <c r="E249" i="13"/>
  <c r="F249" i="13" s="1"/>
  <c r="D273" i="13"/>
  <c r="E273" i="13"/>
  <c r="F273" i="13" s="1"/>
  <c r="D283" i="13"/>
  <c r="E283" i="13"/>
  <c r="F283" i="13" s="1"/>
  <c r="D64" i="13"/>
  <c r="E64" i="13"/>
  <c r="F64" i="13" s="1"/>
  <c r="D304" i="13"/>
  <c r="E304" i="13"/>
  <c r="F304" i="13" s="1"/>
  <c r="D253" i="13"/>
  <c r="E253" i="13"/>
  <c r="F253" i="13" s="1"/>
  <c r="D43" i="13"/>
  <c r="E43" i="13"/>
  <c r="F43" i="13" s="1"/>
  <c r="D159" i="13"/>
  <c r="E159" i="13"/>
  <c r="F159" i="13" s="1"/>
  <c r="D354" i="13"/>
  <c r="E354" i="13"/>
  <c r="F354" i="13" s="1"/>
  <c r="D221" i="13"/>
  <c r="E221" i="13"/>
  <c r="F221" i="13" s="1"/>
  <c r="D72" i="13"/>
  <c r="E72" i="13"/>
  <c r="F72" i="13" s="1"/>
  <c r="D186" i="13"/>
  <c r="E186" i="13"/>
  <c r="F186" i="13" s="1"/>
  <c r="D87" i="13"/>
  <c r="E87" i="13"/>
  <c r="F87" i="13" s="1"/>
  <c r="D108" i="13"/>
  <c r="E108" i="13"/>
  <c r="F108" i="13" s="1"/>
  <c r="D121" i="13"/>
  <c r="E121" i="13"/>
  <c r="F121" i="13" s="1"/>
  <c r="D284" i="13"/>
  <c r="E284" i="13"/>
  <c r="F284" i="13" s="1"/>
  <c r="D150" i="13"/>
  <c r="E150" i="13"/>
  <c r="F150" i="13" s="1"/>
  <c r="D62" i="13"/>
  <c r="E62" i="13"/>
  <c r="F62" i="13" s="1"/>
  <c r="D147" i="13"/>
  <c r="E147" i="13"/>
  <c r="F147" i="13" s="1"/>
  <c r="D49" i="13"/>
  <c r="E49" i="13"/>
  <c r="F49" i="13" s="1"/>
  <c r="D179" i="13"/>
  <c r="E179" i="13"/>
  <c r="F179" i="13" s="1"/>
  <c r="D336" i="13"/>
  <c r="E336" i="13"/>
  <c r="F336" i="13" s="1"/>
  <c r="D286" i="13"/>
  <c r="E286" i="13"/>
  <c r="F286" i="13" s="1"/>
  <c r="D75" i="13"/>
  <c r="E75" i="13"/>
  <c r="F75" i="13" s="1"/>
  <c r="D191" i="13"/>
  <c r="E191" i="13"/>
  <c r="F191" i="13" s="1"/>
  <c r="D158" i="13"/>
  <c r="E158" i="13"/>
  <c r="F158" i="13" s="1"/>
  <c r="D328" i="13"/>
  <c r="E328" i="13"/>
  <c r="F328" i="13" s="1"/>
  <c r="D278" i="13"/>
  <c r="E278" i="13"/>
  <c r="F278" i="13" s="1"/>
  <c r="D67" i="13"/>
  <c r="E67" i="13"/>
  <c r="F67" i="13" s="1"/>
  <c r="D183" i="13"/>
  <c r="E183" i="13"/>
  <c r="F183" i="13" s="1"/>
  <c r="D128" i="13"/>
  <c r="E128" i="13"/>
  <c r="F128" i="13" s="1"/>
  <c r="D320" i="13"/>
  <c r="E320" i="13"/>
  <c r="F320" i="13" s="1"/>
  <c r="D270" i="13"/>
  <c r="E270" i="13"/>
  <c r="F270" i="13" s="1"/>
  <c r="D59" i="13"/>
  <c r="E59" i="13"/>
  <c r="F59" i="13" s="1"/>
  <c r="D175" i="13"/>
  <c r="E175" i="13"/>
  <c r="F175" i="13" s="1"/>
  <c r="Y6" i="13"/>
  <c r="W5" i="13"/>
  <c r="X6" i="13"/>
  <c r="X9" i="13"/>
  <c r="Y9" i="13"/>
  <c r="Z9" i="13" s="1"/>
  <c r="X24" i="13"/>
  <c r="Y24" i="13"/>
  <c r="Z24" i="13" s="1"/>
  <c r="H39" i="13"/>
  <c r="I39" i="13"/>
  <c r="J39" i="13" s="1"/>
  <c r="AR12" i="13"/>
  <c r="AS12" i="13"/>
  <c r="AT12" i="13" s="1"/>
  <c r="AR23" i="13"/>
  <c r="AS23" i="13"/>
  <c r="AT23" i="13" s="1"/>
  <c r="X17" i="13"/>
  <c r="Y17" i="13"/>
  <c r="Z17" i="13" s="1"/>
  <c r="H34" i="13"/>
  <c r="I34" i="13"/>
  <c r="J34" i="13" s="1"/>
  <c r="AR15" i="13"/>
  <c r="AS15" i="13"/>
  <c r="AT15" i="13" s="1"/>
  <c r="X33" i="13"/>
  <c r="Y33" i="13"/>
  <c r="Z33" i="13" s="1"/>
  <c r="H10" i="13"/>
  <c r="I10" i="13"/>
  <c r="J10" i="13" s="1"/>
  <c r="AR39" i="13"/>
  <c r="AS39" i="13"/>
  <c r="AT39" i="13" s="1"/>
  <c r="X32" i="13"/>
  <c r="Y32" i="13"/>
  <c r="Z32"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P7" i="13"/>
  <c r="Q7" i="13"/>
  <c r="R7" i="13" s="1"/>
  <c r="AF35" i="13"/>
  <c r="AG35" i="13"/>
  <c r="AH35" i="13" s="1"/>
  <c r="AF19" i="13"/>
  <c r="AG19" i="13"/>
  <c r="AH19" i="13" s="1"/>
  <c r="AF24" i="13"/>
  <c r="AG24" i="13"/>
  <c r="AH24" i="13" s="1"/>
  <c r="AF39" i="13"/>
  <c r="AG39" i="13"/>
  <c r="AH39" i="13" s="1"/>
  <c r="AN228" i="13"/>
  <c r="AO228" i="13"/>
  <c r="AP228" i="13" s="1"/>
  <c r="AN354" i="13"/>
  <c r="AO354" i="13"/>
  <c r="AP354" i="13" s="1"/>
  <c r="AN161" i="13"/>
  <c r="AO161" i="13"/>
  <c r="AP161" i="13" s="1"/>
  <c r="AN271" i="13"/>
  <c r="AO271" i="13"/>
  <c r="AP271" i="13" s="1"/>
  <c r="AN70" i="13"/>
  <c r="AO70" i="13"/>
  <c r="AP70"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N6" i="13"/>
  <c r="AO6" i="13"/>
  <c r="AM5" i="13"/>
  <c r="AN204" i="13"/>
  <c r="AO204" i="13"/>
  <c r="AP204" i="13" s="1"/>
  <c r="AN330" i="13"/>
  <c r="AO330" i="13"/>
  <c r="AP330" i="13" s="1"/>
  <c r="AN137" i="13"/>
  <c r="AO137" i="13"/>
  <c r="AP137" i="13" s="1"/>
  <c r="AN247" i="13"/>
  <c r="AO247" i="13"/>
  <c r="AP247" i="13" s="1"/>
  <c r="AN46" i="13"/>
  <c r="AO46" i="13"/>
  <c r="AP46" i="13" s="1"/>
  <c r="AN260" i="13"/>
  <c r="AO260" i="13"/>
  <c r="AP260" i="13" s="1"/>
  <c r="AN67" i="13"/>
  <c r="AO67" i="13"/>
  <c r="AP67" i="13" s="1"/>
  <c r="AN193" i="13"/>
  <c r="AO193" i="13"/>
  <c r="AP193" i="13" s="1"/>
  <c r="AN303" i="13"/>
  <c r="AO303" i="13"/>
  <c r="AP303" i="13" s="1"/>
  <c r="AN102" i="13"/>
  <c r="AO102" i="13"/>
  <c r="AP102" i="13" s="1"/>
  <c r="AN188" i="13"/>
  <c r="AO188" i="13"/>
  <c r="AP188" i="13" s="1"/>
  <c r="AN314" i="13"/>
  <c r="AO314" i="13"/>
  <c r="AP314" i="13" s="1"/>
  <c r="AN121" i="13"/>
  <c r="AO121" i="13"/>
  <c r="AP121" i="13" s="1"/>
  <c r="AN231" i="13"/>
  <c r="AO231" i="13"/>
  <c r="AP231" i="13" s="1"/>
  <c r="AN8" i="13"/>
  <c r="AO8" i="13"/>
  <c r="AP8" i="13" s="1"/>
  <c r="AN180" i="13"/>
  <c r="AO180" i="13"/>
  <c r="AP180" i="13" s="1"/>
  <c r="AN306" i="13"/>
  <c r="AO306" i="13"/>
  <c r="AP306" i="13" s="1"/>
  <c r="AN113" i="13"/>
  <c r="AO113" i="13"/>
  <c r="AP113" i="13" s="1"/>
  <c r="AN223" i="13"/>
  <c r="AO223" i="13"/>
  <c r="AP223" i="13" s="1"/>
  <c r="AN9" i="13"/>
  <c r="AO9" i="13"/>
  <c r="AP9" i="13" s="1"/>
  <c r="AN172" i="13"/>
  <c r="AO172" i="13"/>
  <c r="AP172" i="13" s="1"/>
  <c r="AN298" i="13"/>
  <c r="AO298" i="13"/>
  <c r="AP298" i="13" s="1"/>
  <c r="AN105" i="13"/>
  <c r="AO105" i="13"/>
  <c r="AP105" i="13" s="1"/>
  <c r="AN215" i="13"/>
  <c r="AO215" i="13"/>
  <c r="AP215" i="13" s="1"/>
  <c r="AN19" i="13"/>
  <c r="AO19" i="13"/>
  <c r="AP19" i="13" s="1"/>
  <c r="AN34" i="13"/>
  <c r="AO34" i="13"/>
  <c r="AP34" i="13" s="1"/>
  <c r="AN18" i="13"/>
  <c r="AO18" i="13"/>
  <c r="AP18" i="13" s="1"/>
  <c r="AN33" i="13"/>
  <c r="AO33" i="13"/>
  <c r="AP33" i="13" s="1"/>
  <c r="P39" i="13"/>
  <c r="Q39" i="13"/>
  <c r="R39" i="13" s="1"/>
  <c r="P23" i="13"/>
  <c r="Q23" i="13"/>
  <c r="R23" i="13" s="1"/>
  <c r="P38" i="13"/>
  <c r="Q38" i="13"/>
  <c r="R38" i="13" s="1"/>
  <c r="P20" i="13"/>
  <c r="Q20" i="13"/>
  <c r="R20" i="13" s="1"/>
  <c r="P105" i="13"/>
  <c r="Q105" i="13"/>
  <c r="R105" i="13" s="1"/>
  <c r="P250" i="13"/>
  <c r="Q250" i="13"/>
  <c r="R250" i="13" s="1"/>
  <c r="P56" i="13"/>
  <c r="Q56" i="13"/>
  <c r="R56" i="13" s="1"/>
  <c r="P166" i="13"/>
  <c r="Q166" i="13"/>
  <c r="R166" i="13" s="1"/>
  <c r="P276" i="13"/>
  <c r="Q276" i="13"/>
  <c r="R276" i="13" s="1"/>
  <c r="P153" i="13"/>
  <c r="Q153" i="13"/>
  <c r="R153" i="13" s="1"/>
  <c r="P178" i="13"/>
  <c r="Q178" i="13"/>
  <c r="R178" i="13" s="1"/>
  <c r="P295" i="13"/>
  <c r="Q295" i="13"/>
  <c r="R295" i="13" s="1"/>
  <c r="P94" i="13"/>
  <c r="Q94" i="13"/>
  <c r="R94" i="13" s="1"/>
  <c r="P204" i="13"/>
  <c r="Q204" i="13"/>
  <c r="R204" i="13" s="1"/>
  <c r="P299" i="13"/>
  <c r="Q299" i="13"/>
  <c r="R299" i="13" s="1"/>
  <c r="P106" i="13"/>
  <c r="Q106" i="13"/>
  <c r="R106" i="13" s="1"/>
  <c r="P223" i="13"/>
  <c r="Q223" i="13"/>
  <c r="R223" i="13" s="1"/>
  <c r="P333" i="13"/>
  <c r="Q333" i="13"/>
  <c r="R333" i="13" s="1"/>
  <c r="P132" i="13"/>
  <c r="Q132" i="13"/>
  <c r="R132" i="13" s="1"/>
  <c r="P227" i="13"/>
  <c r="Q227" i="13"/>
  <c r="R227" i="13" s="1"/>
  <c r="P352" i="13"/>
  <c r="Q352" i="13"/>
  <c r="R352" i="13" s="1"/>
  <c r="P151" i="13"/>
  <c r="Q151" i="13"/>
  <c r="R151" i="13" s="1"/>
  <c r="P261" i="13"/>
  <c r="Q261" i="13"/>
  <c r="R261" i="13" s="1"/>
  <c r="P60" i="13"/>
  <c r="Q60" i="13"/>
  <c r="R60" i="13" s="1"/>
  <c r="P219" i="13"/>
  <c r="Q219" i="13"/>
  <c r="R219" i="13" s="1"/>
  <c r="P344" i="13"/>
  <c r="Q344" i="13"/>
  <c r="R344" i="13" s="1"/>
  <c r="P143" i="13"/>
  <c r="Q143" i="13"/>
  <c r="R143" i="13" s="1"/>
  <c r="P253" i="13"/>
  <c r="Q253" i="13"/>
  <c r="R253" i="13" s="1"/>
  <c r="P52" i="13"/>
  <c r="Q52" i="13"/>
  <c r="R52" i="13" s="1"/>
  <c r="P211" i="13"/>
  <c r="Q211" i="13"/>
  <c r="R211" i="13" s="1"/>
  <c r="P336" i="13"/>
  <c r="Q336" i="13"/>
  <c r="R336" i="13" s="1"/>
  <c r="P135" i="13"/>
  <c r="Q135" i="13"/>
  <c r="R135" i="13" s="1"/>
  <c r="P245" i="13"/>
  <c r="Q245" i="13"/>
  <c r="R245" i="13" s="1"/>
  <c r="P44" i="13"/>
  <c r="Q44" i="13"/>
  <c r="R44" i="13" s="1"/>
  <c r="P203" i="13"/>
  <c r="Q203" i="13"/>
  <c r="R203" i="13" s="1"/>
  <c r="P328" i="13"/>
  <c r="Q328" i="13"/>
  <c r="R328" i="13" s="1"/>
  <c r="P127" i="13"/>
  <c r="Q127" i="13"/>
  <c r="R127" i="13" s="1"/>
  <c r="P237" i="13"/>
  <c r="Q237" i="13"/>
  <c r="R237" i="13" s="1"/>
  <c r="P65" i="13"/>
  <c r="Q65" i="13"/>
  <c r="R65" i="13" s="1"/>
  <c r="P131" i="13"/>
  <c r="Q131" i="13"/>
  <c r="R131" i="13" s="1"/>
  <c r="P256" i="13"/>
  <c r="Q256" i="13"/>
  <c r="R256" i="13" s="1"/>
  <c r="P55" i="13"/>
  <c r="Q55" i="13"/>
  <c r="R55" i="13" s="1"/>
  <c r="P165" i="13"/>
  <c r="Q165" i="13"/>
  <c r="R165" i="13" s="1"/>
  <c r="AV24" i="13"/>
  <c r="AW24" i="13"/>
  <c r="AX24" i="13" s="1"/>
  <c r="AV39" i="13"/>
  <c r="AW39" i="13"/>
  <c r="AX39" i="13" s="1"/>
  <c r="AV23" i="13"/>
  <c r="AW23" i="13"/>
  <c r="AX23" i="13" s="1"/>
  <c r="AV38" i="13"/>
  <c r="AW38" i="13"/>
  <c r="AX38" i="13" s="1"/>
  <c r="L274" i="13"/>
  <c r="M274" i="13"/>
  <c r="N274" i="13" s="1"/>
  <c r="L93" i="13"/>
  <c r="M93" i="13"/>
  <c r="N93" i="13" s="1"/>
  <c r="L148" i="13"/>
  <c r="M148" i="13"/>
  <c r="N148" i="13" s="1"/>
  <c r="L266" i="13"/>
  <c r="M266" i="13"/>
  <c r="N266" i="13" s="1"/>
  <c r="L73" i="13"/>
  <c r="M73" i="13"/>
  <c r="N73" i="13" s="1"/>
  <c r="L191" i="13"/>
  <c r="M191" i="13"/>
  <c r="N191" i="13" s="1"/>
  <c r="L209" i="13"/>
  <c r="M209" i="13"/>
  <c r="N209" i="13" s="1"/>
  <c r="L118" i="13"/>
  <c r="M118" i="13"/>
  <c r="N118" i="13" s="1"/>
  <c r="L76" i="13"/>
  <c r="M76" i="13"/>
  <c r="N76" i="13" s="1"/>
  <c r="L194" i="13"/>
  <c r="M194" i="13"/>
  <c r="N194" i="13" s="1"/>
  <c r="L320" i="13"/>
  <c r="M320" i="13"/>
  <c r="N320" i="13" s="1"/>
  <c r="L119" i="13"/>
  <c r="M119" i="13"/>
  <c r="N119" i="13" s="1"/>
  <c r="L117" i="13"/>
  <c r="M117" i="13"/>
  <c r="N117" i="13" s="1"/>
  <c r="L315" i="13"/>
  <c r="M315" i="13"/>
  <c r="N315" i="13" s="1"/>
  <c r="L122" i="13"/>
  <c r="M122" i="13"/>
  <c r="N122" i="13" s="1"/>
  <c r="L248" i="13"/>
  <c r="M248" i="13"/>
  <c r="N248" i="13" s="1"/>
  <c r="L47" i="13"/>
  <c r="M47" i="13"/>
  <c r="N47" i="13" s="1"/>
  <c r="L85" i="13"/>
  <c r="M85" i="13"/>
  <c r="N85" i="13" s="1"/>
  <c r="L307" i="13"/>
  <c r="M307" i="13"/>
  <c r="N307" i="13" s="1"/>
  <c r="L114" i="13"/>
  <c r="M114" i="13"/>
  <c r="N114" i="13" s="1"/>
  <c r="L240" i="13"/>
  <c r="M240" i="13"/>
  <c r="N240" i="13" s="1"/>
  <c r="L352" i="13"/>
  <c r="M352" i="13"/>
  <c r="N352" i="13" s="1"/>
  <c r="L134" i="13"/>
  <c r="M134" i="13"/>
  <c r="N134" i="13" s="1"/>
  <c r="L110" i="13"/>
  <c r="M110" i="13"/>
  <c r="N110" i="13" s="1"/>
  <c r="L235" i="13"/>
  <c r="M235" i="13"/>
  <c r="N235" i="13" s="1"/>
  <c r="L42" i="13"/>
  <c r="M42" i="13"/>
  <c r="N42" i="13" s="1"/>
  <c r="L168" i="13"/>
  <c r="M168" i="13"/>
  <c r="N168" i="13" s="1"/>
  <c r="L213" i="13"/>
  <c r="M213" i="13"/>
  <c r="N213" i="13" s="1"/>
  <c r="L325" i="13"/>
  <c r="M325" i="13"/>
  <c r="N325" i="13" s="1"/>
  <c r="L141" i="13"/>
  <c r="M141" i="13"/>
  <c r="N141" i="13" s="1"/>
  <c r="L163" i="13"/>
  <c r="M163" i="13"/>
  <c r="N163" i="13" s="1"/>
  <c r="L289" i="13"/>
  <c r="M289" i="13"/>
  <c r="N289" i="13" s="1"/>
  <c r="L96" i="13"/>
  <c r="M96" i="13"/>
  <c r="N96" i="13" s="1"/>
  <c r="L77" i="13"/>
  <c r="M77" i="13"/>
  <c r="N77" i="13" s="1"/>
  <c r="L293" i="13"/>
  <c r="M293" i="13"/>
  <c r="N293" i="13" s="1"/>
  <c r="L109" i="13"/>
  <c r="M109" i="13"/>
  <c r="N109" i="13" s="1"/>
  <c r="L155" i="13"/>
  <c r="M155" i="13"/>
  <c r="N155" i="13" s="1"/>
  <c r="L281" i="13"/>
  <c r="M281" i="13"/>
  <c r="N281" i="13" s="1"/>
  <c r="L88" i="13"/>
  <c r="M88" i="13"/>
  <c r="N88" i="13" s="1"/>
  <c r="L34" i="13"/>
  <c r="M34" i="13"/>
  <c r="N34" i="13" s="1"/>
  <c r="L22" i="13"/>
  <c r="M22" i="13"/>
  <c r="N22" i="13" s="1"/>
  <c r="L16" i="13"/>
  <c r="M16" i="13"/>
  <c r="N16" i="13" s="1"/>
  <c r="L30" i="13"/>
  <c r="M30" i="13"/>
  <c r="N30" i="13" s="1"/>
  <c r="AV131" i="13"/>
  <c r="AW131" i="13"/>
  <c r="AX131" i="13" s="1"/>
  <c r="AV178" i="13"/>
  <c r="AW178" i="13"/>
  <c r="AX178" i="13" s="1"/>
  <c r="AV184" i="13"/>
  <c r="AW184" i="13"/>
  <c r="AX184" i="13" s="1"/>
  <c r="AV294" i="13"/>
  <c r="AW294" i="13"/>
  <c r="AX294" i="13" s="1"/>
  <c r="AV93" i="13"/>
  <c r="AW93" i="13"/>
  <c r="AX93" i="13" s="1"/>
  <c r="AV67" i="13"/>
  <c r="AW67" i="13"/>
  <c r="AX67" i="13" s="1"/>
  <c r="AV170" i="13"/>
  <c r="AW170" i="13"/>
  <c r="AX170" i="13" s="1"/>
  <c r="AV176" i="13"/>
  <c r="AW176" i="13"/>
  <c r="AX176" i="13" s="1"/>
  <c r="AV286" i="13"/>
  <c r="AW286" i="13"/>
  <c r="AX286" i="13" s="1"/>
  <c r="AV85" i="13"/>
  <c r="AW85" i="13"/>
  <c r="AX85" i="13" s="1"/>
  <c r="AV307" i="13"/>
  <c r="AW307" i="13"/>
  <c r="AX307" i="13" s="1"/>
  <c r="AV98" i="13"/>
  <c r="AW98" i="13"/>
  <c r="AX98" i="13" s="1"/>
  <c r="AV104" i="13"/>
  <c r="AW104" i="13"/>
  <c r="AX104" i="13" s="1"/>
  <c r="AV214" i="13"/>
  <c r="AW214" i="13"/>
  <c r="AX214" i="13" s="1"/>
  <c r="AV324" i="13"/>
  <c r="AW324" i="13"/>
  <c r="AX324" i="13" s="1"/>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AV249" i="13"/>
  <c r="AW249" i="13"/>
  <c r="AX249" i="13" s="1"/>
  <c r="AV138" i="13"/>
  <c r="AW138" i="13"/>
  <c r="AX138" i="13" s="1"/>
  <c r="AV144" i="13"/>
  <c r="AW144" i="13"/>
  <c r="AX144" i="13" s="1"/>
  <c r="AV254" i="13"/>
  <c r="AW254" i="13"/>
  <c r="AX254" i="13" s="1"/>
  <c r="AV53" i="13"/>
  <c r="AW53" i="13"/>
  <c r="AX53"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D32" i="13"/>
  <c r="E32" i="13"/>
  <c r="F32" i="13" s="1"/>
  <c r="D16" i="13"/>
  <c r="E16" i="13"/>
  <c r="F16" i="13" s="1"/>
  <c r="D29" i="13"/>
  <c r="E29" i="13"/>
  <c r="F29" i="13" s="1"/>
  <c r="D21" i="13"/>
  <c r="E21" i="13"/>
  <c r="F21" i="13" s="1"/>
  <c r="T17" i="13"/>
  <c r="U17" i="13"/>
  <c r="V17" i="13" s="1"/>
  <c r="T22" i="13"/>
  <c r="U22" i="13"/>
  <c r="V22" i="13" s="1"/>
  <c r="T19" i="13"/>
  <c r="U19" i="13"/>
  <c r="V19" i="13" s="1"/>
  <c r="T36" i="13"/>
  <c r="U36" i="13"/>
  <c r="V36" i="13" s="1"/>
  <c r="T244" i="13"/>
  <c r="U244" i="13"/>
  <c r="V244" i="13" s="1"/>
  <c r="T286" i="13"/>
  <c r="U286" i="13"/>
  <c r="V286" i="13" s="1"/>
  <c r="T313" i="13"/>
  <c r="U313" i="13"/>
  <c r="V313" i="13" s="1"/>
  <c r="T77" i="13"/>
  <c r="U77" i="13"/>
  <c r="V77" i="13" s="1"/>
  <c r="T146" i="13"/>
  <c r="U146" i="13"/>
  <c r="V146" i="13" s="1"/>
  <c r="T56" i="13"/>
  <c r="U56" i="13"/>
  <c r="V56" i="13" s="1"/>
  <c r="T149" i="13"/>
  <c r="U149" i="13"/>
  <c r="V149" i="13" s="1"/>
  <c r="T276" i="13"/>
  <c r="U276" i="13"/>
  <c r="V276" i="13" s="1"/>
  <c r="T305" i="13"/>
  <c r="U305" i="13"/>
  <c r="V305" i="13" s="1"/>
  <c r="T69" i="13"/>
  <c r="U69" i="13"/>
  <c r="V69" i="13" s="1"/>
  <c r="T138" i="13"/>
  <c r="U138" i="13"/>
  <c r="V138" i="13" s="1"/>
  <c r="T48" i="13"/>
  <c r="U48" i="13"/>
  <c r="V48" i="13" s="1"/>
  <c r="T266" i="13"/>
  <c r="U266" i="13"/>
  <c r="V266" i="13" s="1"/>
  <c r="T297" i="13"/>
  <c r="U297" i="13"/>
  <c r="V297" i="13" s="1"/>
  <c r="T61" i="13"/>
  <c r="U61" i="13"/>
  <c r="V61" i="13" s="1"/>
  <c r="T130" i="13"/>
  <c r="U130" i="13"/>
  <c r="V130" i="13" s="1"/>
  <c r="T279" i="13"/>
  <c r="U279" i="13"/>
  <c r="V279" i="13" s="1"/>
  <c r="T253" i="13"/>
  <c r="U253" i="13"/>
  <c r="V253" i="13" s="1"/>
  <c r="T289" i="13"/>
  <c r="U289" i="13"/>
  <c r="V289" i="13" s="1"/>
  <c r="T53" i="13"/>
  <c r="U53" i="13"/>
  <c r="V53" i="13" s="1"/>
  <c r="T122" i="13"/>
  <c r="U122" i="13"/>
  <c r="V122" i="13" s="1"/>
  <c r="T271" i="13"/>
  <c r="U271" i="13"/>
  <c r="V271" i="13" s="1"/>
  <c r="T148" i="13"/>
  <c r="U148" i="13"/>
  <c r="V148" i="13" s="1"/>
  <c r="T325" i="13"/>
  <c r="U325" i="13"/>
  <c r="V325" i="13" s="1"/>
  <c r="T344" i="13"/>
  <c r="U344" i="13"/>
  <c r="V344" i="13" s="1"/>
  <c r="T172" i="13"/>
  <c r="U172" i="13"/>
  <c r="V172" i="13" s="1"/>
  <c r="T50" i="13"/>
  <c r="U50" i="13"/>
  <c r="V50" i="13" s="1"/>
  <c r="T199" i="13"/>
  <c r="U199" i="13"/>
  <c r="V199" i="13" s="1"/>
  <c r="T126" i="13"/>
  <c r="U126" i="13"/>
  <c r="V126" i="13" s="1"/>
  <c r="T330" i="13"/>
  <c r="U330" i="13"/>
  <c r="V330" i="13" s="1"/>
  <c r="T229" i="13"/>
  <c r="U229" i="13"/>
  <c r="V229" i="13" s="1"/>
  <c r="T83" i="13"/>
  <c r="U83" i="13"/>
  <c r="V83" i="13" s="1"/>
  <c r="T208" i="13"/>
  <c r="U208" i="13"/>
  <c r="V208" i="13" s="1"/>
  <c r="T307" i="13"/>
  <c r="U307" i="13"/>
  <c r="V307" i="13" s="1"/>
  <c r="T43" i="13"/>
  <c r="U43" i="13"/>
  <c r="V43" i="13" s="1"/>
  <c r="T322" i="13"/>
  <c r="U322" i="13"/>
  <c r="V322" i="13" s="1"/>
  <c r="T221" i="13"/>
  <c r="U221" i="13"/>
  <c r="V221" i="13" s="1"/>
  <c r="T75" i="13"/>
  <c r="U75" i="13"/>
  <c r="V75" i="13" s="1"/>
  <c r="T200" i="13"/>
  <c r="U200" i="13"/>
  <c r="V200" i="13" s="1"/>
  <c r="AF7" i="13"/>
  <c r="AG7" i="13"/>
  <c r="AH7" i="13" s="1"/>
  <c r="D6" i="13"/>
  <c r="E6" i="13"/>
  <c r="C5" i="13"/>
  <c r="AZ32" i="13"/>
  <c r="BA32" i="13"/>
  <c r="BB32" i="13" s="1"/>
  <c r="AF244" i="13"/>
  <c r="AG244" i="13"/>
  <c r="AH244" i="13" s="1"/>
  <c r="AJ18" i="13"/>
  <c r="AK18" i="13"/>
  <c r="AL18" i="13" s="1"/>
  <c r="AJ33" i="13"/>
  <c r="AK33" i="13"/>
  <c r="AL33" i="13" s="1"/>
  <c r="AJ23" i="13"/>
  <c r="AK23" i="13"/>
  <c r="AL23" i="13" s="1"/>
  <c r="AJ13" i="13"/>
  <c r="AK13" i="13"/>
  <c r="AL13" i="13" s="1"/>
  <c r="AZ26" i="13"/>
  <c r="BA26" i="13"/>
  <c r="BB26" i="13" s="1"/>
  <c r="AZ15" i="13"/>
  <c r="BA15" i="13"/>
  <c r="BB15" i="13" s="1"/>
  <c r="AZ38" i="13"/>
  <c r="BA38" i="13"/>
  <c r="BB38" i="13" s="1"/>
  <c r="AZ30" i="13"/>
  <c r="BA30" i="13"/>
  <c r="BB30" i="13" s="1"/>
  <c r="AF315" i="13"/>
  <c r="AG315" i="13"/>
  <c r="AH315" i="13" s="1"/>
  <c r="AF122" i="13"/>
  <c r="AG122" i="13"/>
  <c r="AH122" i="13" s="1"/>
  <c r="AF240" i="13"/>
  <c r="AG240" i="13"/>
  <c r="AH240" i="13" s="1"/>
  <c r="AF350" i="13"/>
  <c r="AG350" i="13"/>
  <c r="AH350" i="13" s="1"/>
  <c r="AF149" i="13"/>
  <c r="AG149" i="13"/>
  <c r="AH149" i="13" s="1"/>
  <c r="AF116" i="13"/>
  <c r="AG116" i="13"/>
  <c r="AH116" i="13" s="1"/>
  <c r="AF242" i="13"/>
  <c r="AG242" i="13"/>
  <c r="AH242" i="13" s="1"/>
  <c r="AF49" i="13"/>
  <c r="AG49" i="13"/>
  <c r="AH49" i="13" s="1"/>
  <c r="AF159" i="13"/>
  <c r="AG159" i="13"/>
  <c r="AH159" i="13" s="1"/>
  <c r="AF269" i="13"/>
  <c r="AG269" i="13"/>
  <c r="AH269" i="13" s="1"/>
  <c r="AF303" i="13"/>
  <c r="AG303" i="13"/>
  <c r="AH303" i="13" s="1"/>
  <c r="AF44" i="13"/>
  <c r="AG44" i="13"/>
  <c r="AH44" i="13" s="1"/>
  <c r="AF170" i="13"/>
  <c r="AG170" i="13"/>
  <c r="AH170" i="13" s="1"/>
  <c r="AF288" i="13"/>
  <c r="AG288" i="13"/>
  <c r="AH288" i="13" s="1"/>
  <c r="AF87" i="13"/>
  <c r="AG87" i="13"/>
  <c r="AH87" i="13" s="1"/>
  <c r="AF197" i="13"/>
  <c r="AG197" i="13"/>
  <c r="AH197" i="13" s="1"/>
  <c r="AF56" i="13"/>
  <c r="AG56" i="13"/>
  <c r="AH56" i="13" s="1"/>
  <c r="AF291" i="13"/>
  <c r="AG291" i="13"/>
  <c r="AH291" i="13" s="1"/>
  <c r="AF98" i="13"/>
  <c r="AG98" i="13"/>
  <c r="AH98" i="13" s="1"/>
  <c r="AF216" i="13"/>
  <c r="AG216" i="13"/>
  <c r="AH216" i="13" s="1"/>
  <c r="AF326" i="13"/>
  <c r="AG326" i="13"/>
  <c r="AH326" i="13" s="1"/>
  <c r="AF125" i="13"/>
  <c r="AG125" i="13"/>
  <c r="AH125" i="13" s="1"/>
  <c r="AF156" i="13"/>
  <c r="AG156" i="13"/>
  <c r="AH156" i="13" s="1"/>
  <c r="AF282" i="13"/>
  <c r="AG282" i="13"/>
  <c r="AH282" i="13" s="1"/>
  <c r="AF89" i="13"/>
  <c r="AG89" i="13"/>
  <c r="AH89" i="13" s="1"/>
  <c r="AF199" i="13"/>
  <c r="AG199" i="13"/>
  <c r="AH199" i="13" s="1"/>
  <c r="AF309" i="13"/>
  <c r="AG309" i="13"/>
  <c r="AH309" i="13" s="1"/>
  <c r="AF130" i="13"/>
  <c r="AG130" i="13"/>
  <c r="AH130" i="13" s="1"/>
  <c r="AF212" i="13"/>
  <c r="AG212" i="13"/>
  <c r="AH212" i="13" s="1"/>
  <c r="AF338" i="13"/>
  <c r="AG338" i="13"/>
  <c r="AH338" i="13" s="1"/>
  <c r="AF145" i="13"/>
  <c r="AG145" i="13"/>
  <c r="AH145" i="13" s="1"/>
  <c r="AF255" i="13"/>
  <c r="AG255" i="13"/>
  <c r="AH255" i="13" s="1"/>
  <c r="AF54" i="13"/>
  <c r="AG54" i="13"/>
  <c r="AH54" i="13" s="1"/>
  <c r="AF239" i="13"/>
  <c r="AG239" i="13"/>
  <c r="AH239" i="13" s="1"/>
  <c r="AF76" i="13"/>
  <c r="AG76" i="13"/>
  <c r="AH76" i="13" s="1"/>
  <c r="AF202" i="13"/>
  <c r="AG202" i="13"/>
  <c r="AH202" i="13" s="1"/>
  <c r="AF320" i="13"/>
  <c r="AG320" i="13"/>
  <c r="AH320" i="13" s="1"/>
  <c r="AF119" i="13"/>
  <c r="AG119" i="13"/>
  <c r="AH119" i="13" s="1"/>
  <c r="AF229" i="13"/>
  <c r="AG229" i="13"/>
  <c r="AH229" i="13" s="1"/>
  <c r="L6" i="13"/>
  <c r="M6" i="13"/>
  <c r="K5" i="13"/>
  <c r="AB16" i="13"/>
  <c r="AC16" i="13"/>
  <c r="AD16" i="13" s="1"/>
  <c r="AB37" i="13"/>
  <c r="AC37" i="13"/>
  <c r="AD37" i="13" s="1"/>
  <c r="AB21" i="13"/>
  <c r="AC21" i="13"/>
  <c r="AD21" i="13" s="1"/>
  <c r="D306" i="13"/>
  <c r="E306" i="13"/>
  <c r="F306" i="13" s="1"/>
  <c r="D333" i="13"/>
  <c r="E333" i="13"/>
  <c r="F333" i="13" s="1"/>
  <c r="D309" i="13"/>
  <c r="E309" i="13"/>
  <c r="F309" i="13" s="1"/>
  <c r="D269" i="13"/>
  <c r="E269" i="13"/>
  <c r="F269" i="13" s="1"/>
  <c r="D238" i="13"/>
  <c r="E238" i="13"/>
  <c r="F238" i="13" s="1"/>
  <c r="D297" i="13"/>
  <c r="E297" i="13"/>
  <c r="F297" i="13" s="1"/>
  <c r="D206" i="13"/>
  <c r="E206" i="13"/>
  <c r="F206" i="13" s="1"/>
  <c r="D68" i="13"/>
  <c r="E68" i="13"/>
  <c r="F68" i="13" s="1"/>
  <c r="D197" i="13"/>
  <c r="E197" i="13"/>
  <c r="F197" i="13" s="1"/>
  <c r="D235" i="13"/>
  <c r="E235" i="13"/>
  <c r="F235" i="13" s="1"/>
  <c r="D104" i="13"/>
  <c r="E104" i="13"/>
  <c r="F104" i="13" s="1"/>
  <c r="D194" i="13"/>
  <c r="E194" i="13"/>
  <c r="F194" i="13" s="1"/>
  <c r="D95" i="13"/>
  <c r="E95" i="13"/>
  <c r="F95" i="13" s="1"/>
  <c r="D290" i="13"/>
  <c r="E290" i="13"/>
  <c r="F290" i="13" s="1"/>
  <c r="D323" i="13"/>
  <c r="E323" i="13"/>
  <c r="F323" i="13" s="1"/>
  <c r="D133" i="13"/>
  <c r="E133" i="13"/>
  <c r="F133" i="13" s="1"/>
  <c r="D122" i="13"/>
  <c r="E122" i="13"/>
  <c r="F122" i="13" s="1"/>
  <c r="D155" i="13"/>
  <c r="E155" i="13"/>
  <c r="F155" i="13" s="1"/>
  <c r="D44" i="13"/>
  <c r="E44" i="13"/>
  <c r="F44" i="13" s="1"/>
  <c r="D57" i="13"/>
  <c r="E57" i="13"/>
  <c r="F57" i="13" s="1"/>
  <c r="D198" i="13"/>
  <c r="E198" i="13"/>
  <c r="F198" i="13" s="1"/>
  <c r="D344" i="13"/>
  <c r="E344" i="13"/>
  <c r="F344" i="13" s="1"/>
  <c r="D294" i="13"/>
  <c r="E294" i="13"/>
  <c r="F294" i="13" s="1"/>
  <c r="D83" i="13"/>
  <c r="E83" i="13"/>
  <c r="F83" i="13" s="1"/>
  <c r="D199" i="13"/>
  <c r="E199" i="13"/>
  <c r="F199" i="13" s="1"/>
  <c r="D315" i="13"/>
  <c r="E315" i="13"/>
  <c r="F315" i="13" s="1"/>
  <c r="D272" i="13"/>
  <c r="E272" i="13"/>
  <c r="F272" i="13" s="1"/>
  <c r="D203" i="13"/>
  <c r="E203" i="13"/>
  <c r="F203" i="13" s="1"/>
  <c r="D226" i="13"/>
  <c r="E226" i="13"/>
  <c r="F226" i="13" s="1"/>
  <c r="D127" i="13"/>
  <c r="E127" i="13"/>
  <c r="F127" i="13" s="1"/>
  <c r="D299" i="13"/>
  <c r="E299" i="13"/>
  <c r="F299" i="13" s="1"/>
  <c r="D264" i="13"/>
  <c r="E264" i="13"/>
  <c r="F264" i="13" s="1"/>
  <c r="D184" i="13"/>
  <c r="E184" i="13"/>
  <c r="F184" i="13" s="1"/>
  <c r="D218" i="13"/>
  <c r="E218" i="13"/>
  <c r="F218" i="13" s="1"/>
  <c r="D119" i="13"/>
  <c r="E119" i="13"/>
  <c r="F119" i="13" s="1"/>
  <c r="D267" i="13"/>
  <c r="E267" i="13"/>
  <c r="F267" i="13" s="1"/>
  <c r="D256" i="13"/>
  <c r="E256" i="13"/>
  <c r="F256" i="13" s="1"/>
  <c r="D163" i="13"/>
  <c r="E163" i="13"/>
  <c r="F163" i="13" s="1"/>
  <c r="D210" i="13"/>
  <c r="E210" i="13"/>
  <c r="F210" i="13" s="1"/>
  <c r="D111" i="13"/>
  <c r="E111" i="13"/>
  <c r="F111" i="13" s="1"/>
  <c r="H7" i="13"/>
  <c r="I7" i="13"/>
  <c r="J7" i="13" s="1"/>
  <c r="AR8" i="13"/>
  <c r="AS8" i="13"/>
  <c r="AT8" i="13" s="1"/>
  <c r="X22" i="13"/>
  <c r="Y22" i="13"/>
  <c r="Z22" i="13" s="1"/>
  <c r="H37" i="13"/>
  <c r="I37" i="13"/>
  <c r="J37" i="13" s="1"/>
  <c r="H18" i="13"/>
  <c r="I18" i="13"/>
  <c r="J18" i="13" s="1"/>
  <c r="AR40" i="13"/>
  <c r="AS40" i="13"/>
  <c r="AT40" i="13" s="1"/>
  <c r="X31" i="13"/>
  <c r="Y31" i="13"/>
  <c r="Z31" i="13" s="1"/>
  <c r="H17" i="13"/>
  <c r="I17" i="13"/>
  <c r="J17" i="13" s="1"/>
  <c r="AR24" i="13"/>
  <c r="AS24" i="13"/>
  <c r="AT24" i="13" s="1"/>
  <c r="X15" i="13"/>
  <c r="Y15" i="13"/>
  <c r="Z15" i="13" s="1"/>
  <c r="H32" i="13"/>
  <c r="I32" i="13"/>
  <c r="J32" i="13" s="1"/>
  <c r="AR38" i="13"/>
  <c r="AS38" i="13"/>
  <c r="AT38" i="13" s="1"/>
  <c r="X30" i="13"/>
  <c r="Y30" i="13"/>
  <c r="Z30"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P10" i="13"/>
  <c r="Q10" i="13"/>
  <c r="R10" i="13" s="1"/>
  <c r="AF25" i="13"/>
  <c r="AG25" i="13"/>
  <c r="AH25" i="13" s="1"/>
  <c r="AF40" i="13"/>
  <c r="AG40" i="13"/>
  <c r="AH40" i="13" s="1"/>
  <c r="AF22" i="13"/>
  <c r="AG22" i="13"/>
  <c r="AH22" i="13" s="1"/>
  <c r="AF37" i="13"/>
  <c r="AG37" i="13"/>
  <c r="AH37" i="13" s="1"/>
  <c r="AN164" i="13"/>
  <c r="AO164" i="13"/>
  <c r="AP164" i="13" s="1"/>
  <c r="AN290" i="13"/>
  <c r="AO290" i="13"/>
  <c r="AP290" i="13" s="1"/>
  <c r="AN97" i="13"/>
  <c r="AO97" i="13"/>
  <c r="AP97" i="13" s="1"/>
  <c r="AN207" i="13"/>
  <c r="AO207" i="13"/>
  <c r="AP207"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AN341" i="13"/>
  <c r="AO341" i="13"/>
  <c r="AP341" i="13" s="1"/>
  <c r="AN140" i="13"/>
  <c r="AO140" i="13"/>
  <c r="AP140" i="13" s="1"/>
  <c r="AN266" i="13"/>
  <c r="AO266" i="13"/>
  <c r="AP266" i="13" s="1"/>
  <c r="AN73" i="13"/>
  <c r="AO73" i="13"/>
  <c r="AP73" i="13" s="1"/>
  <c r="AN183" i="13"/>
  <c r="AO183" i="13"/>
  <c r="AP183" i="13" s="1"/>
  <c r="AN7" i="13"/>
  <c r="AO7" i="13"/>
  <c r="AP7" i="13" s="1"/>
  <c r="AN196" i="13"/>
  <c r="AO196" i="13"/>
  <c r="AP196" i="13" s="1"/>
  <c r="AN322" i="13"/>
  <c r="AO322" i="13"/>
  <c r="AP322" i="13" s="1"/>
  <c r="AN129" i="13"/>
  <c r="AO129" i="13"/>
  <c r="AP129" i="13" s="1"/>
  <c r="AN239" i="13"/>
  <c r="AO239" i="13"/>
  <c r="AP239"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AN309" i="13"/>
  <c r="AO309" i="13"/>
  <c r="AP309" i="13" s="1"/>
  <c r="AN108" i="13"/>
  <c r="AO108" i="13"/>
  <c r="AP108" i="13" s="1"/>
  <c r="AN234" i="13"/>
  <c r="AO234" i="13"/>
  <c r="AP234" i="13" s="1"/>
  <c r="AN352" i="13"/>
  <c r="AO352" i="13"/>
  <c r="AP352" i="13" s="1"/>
  <c r="AN151" i="13"/>
  <c r="AO151" i="13"/>
  <c r="AP151" i="13" s="1"/>
  <c r="AN17" i="13"/>
  <c r="AO17" i="13"/>
  <c r="AP17" i="13" s="1"/>
  <c r="AN32" i="13"/>
  <c r="AO32" i="13"/>
  <c r="AP32" i="13" s="1"/>
  <c r="AN16" i="13"/>
  <c r="AO16" i="13"/>
  <c r="AP16" i="13" s="1"/>
  <c r="AN31" i="13"/>
  <c r="AO31" i="13"/>
  <c r="AP31" i="13" s="1"/>
  <c r="P37" i="13"/>
  <c r="Q37" i="13"/>
  <c r="R37" i="13" s="1"/>
  <c r="P21" i="13"/>
  <c r="Q21" i="13"/>
  <c r="R21" i="13" s="1"/>
  <c r="P36" i="13"/>
  <c r="Q36" i="13"/>
  <c r="R36" i="13" s="1"/>
  <c r="P34" i="13"/>
  <c r="Q34" i="13"/>
  <c r="R34" i="13" s="1"/>
  <c r="P217" i="13"/>
  <c r="Q217" i="13"/>
  <c r="R217" i="13" s="1"/>
  <c r="P186" i="13"/>
  <c r="Q186" i="13"/>
  <c r="R186" i="13" s="1"/>
  <c r="P303" i="13"/>
  <c r="Q303" i="13"/>
  <c r="R303" i="13" s="1"/>
  <c r="P102" i="13"/>
  <c r="Q102" i="13"/>
  <c r="R102" i="13" s="1"/>
  <c r="P212" i="13"/>
  <c r="Q212" i="13"/>
  <c r="R212" i="13" s="1"/>
  <c r="P307" i="13"/>
  <c r="Q307" i="13"/>
  <c r="R307" i="13" s="1"/>
  <c r="P114" i="13"/>
  <c r="Q114" i="13"/>
  <c r="R114" i="13" s="1"/>
  <c r="P231" i="13"/>
  <c r="Q231" i="13"/>
  <c r="R231" i="13" s="1"/>
  <c r="P341" i="13"/>
  <c r="Q341" i="13"/>
  <c r="R341" i="13" s="1"/>
  <c r="P140" i="13"/>
  <c r="Q140" i="13"/>
  <c r="R140" i="13" s="1"/>
  <c r="P235" i="13"/>
  <c r="Q235" i="13"/>
  <c r="R235" i="13" s="1"/>
  <c r="P42" i="13"/>
  <c r="Q42" i="13"/>
  <c r="R42" i="13" s="1"/>
  <c r="P159" i="13"/>
  <c r="Q159" i="13"/>
  <c r="R159" i="13" s="1"/>
  <c r="P269" i="13"/>
  <c r="Q269" i="13"/>
  <c r="R269" i="13" s="1"/>
  <c r="P68" i="13"/>
  <c r="Q68" i="13"/>
  <c r="R68" i="13" s="1"/>
  <c r="P163" i="13"/>
  <c r="Q163" i="13"/>
  <c r="R163" i="13" s="1"/>
  <c r="P288" i="13"/>
  <c r="Q288" i="13"/>
  <c r="R288" i="13" s="1"/>
  <c r="P87" i="13"/>
  <c r="Q87" i="13"/>
  <c r="R87" i="13" s="1"/>
  <c r="P197" i="13"/>
  <c r="Q197" i="13"/>
  <c r="R197" i="13" s="1"/>
  <c r="P323" i="13"/>
  <c r="Q323" i="13"/>
  <c r="R323" i="13" s="1"/>
  <c r="P155" i="13"/>
  <c r="Q155" i="13"/>
  <c r="R155" i="13" s="1"/>
  <c r="P280" i="13"/>
  <c r="Q280" i="13"/>
  <c r="R280" i="13" s="1"/>
  <c r="P79" i="13"/>
  <c r="Q79" i="13"/>
  <c r="R79" i="13" s="1"/>
  <c r="P189" i="13"/>
  <c r="Q189" i="13"/>
  <c r="R189" i="13" s="1"/>
  <c r="P73" i="13"/>
  <c r="Q73" i="13"/>
  <c r="R73" i="13" s="1"/>
  <c r="P147" i="13"/>
  <c r="Q147" i="13"/>
  <c r="R147" i="13" s="1"/>
  <c r="P272" i="13"/>
  <c r="Q272" i="13"/>
  <c r="R272" i="13" s="1"/>
  <c r="P71" i="13"/>
  <c r="Q71" i="13"/>
  <c r="R71" i="13" s="1"/>
  <c r="P181" i="13"/>
  <c r="Q181" i="13"/>
  <c r="R181" i="13" s="1"/>
  <c r="P321" i="13"/>
  <c r="Q321" i="13"/>
  <c r="R321" i="13" s="1"/>
  <c r="P139" i="13"/>
  <c r="Q139" i="13"/>
  <c r="R139" i="13" s="1"/>
  <c r="P264" i="13"/>
  <c r="Q264" i="13"/>
  <c r="R264" i="13" s="1"/>
  <c r="P63" i="13"/>
  <c r="Q63" i="13"/>
  <c r="R63" i="13" s="1"/>
  <c r="P173" i="13"/>
  <c r="Q173" i="13"/>
  <c r="R173" i="13" s="1"/>
  <c r="P129" i="13"/>
  <c r="Q129" i="13"/>
  <c r="R129" i="13" s="1"/>
  <c r="P67" i="13"/>
  <c r="Q67" i="13"/>
  <c r="R67" i="13" s="1"/>
  <c r="P192" i="13"/>
  <c r="Q192" i="13"/>
  <c r="R192" i="13" s="1"/>
  <c r="P302" i="13"/>
  <c r="Q302" i="13"/>
  <c r="R302" i="13" s="1"/>
  <c r="P101" i="13"/>
  <c r="Q101" i="13"/>
  <c r="R101" i="13" s="1"/>
  <c r="AV22" i="13"/>
  <c r="AW22" i="13"/>
  <c r="AX22" i="13" s="1"/>
  <c r="AV37" i="13"/>
  <c r="AW37" i="13"/>
  <c r="AX37" i="13" s="1"/>
  <c r="AV21" i="13"/>
  <c r="AW21" i="13"/>
  <c r="AX21" i="13" s="1"/>
  <c r="AV35" i="13"/>
  <c r="AW35" i="13"/>
  <c r="AX35" i="13" s="1"/>
  <c r="L273" i="13"/>
  <c r="M273" i="13"/>
  <c r="N273" i="13" s="1"/>
  <c r="L150" i="13"/>
  <c r="M150" i="13"/>
  <c r="N150" i="13" s="1"/>
  <c r="L84" i="13"/>
  <c r="M84" i="13"/>
  <c r="N84" i="13" s="1"/>
  <c r="L202" i="13"/>
  <c r="M202" i="13"/>
  <c r="N202" i="13" s="1"/>
  <c r="L328" i="13"/>
  <c r="M328" i="13"/>
  <c r="N328" i="13" s="1"/>
  <c r="L127" i="13"/>
  <c r="M127" i="13"/>
  <c r="N127" i="13" s="1"/>
  <c r="L208" i="13"/>
  <c r="M208" i="13"/>
  <c r="N208" i="13" s="1"/>
  <c r="L149" i="13"/>
  <c r="M149" i="13"/>
  <c r="N149" i="13" s="1"/>
  <c r="L323" i="13"/>
  <c r="M323" i="13"/>
  <c r="N323" i="13" s="1"/>
  <c r="L130" i="13"/>
  <c r="M130" i="13"/>
  <c r="N130" i="13" s="1"/>
  <c r="L256" i="13"/>
  <c r="M256" i="13"/>
  <c r="N256" i="13" s="1"/>
  <c r="L55" i="13"/>
  <c r="M55" i="13"/>
  <c r="N55" i="13" s="1"/>
  <c r="L174" i="13"/>
  <c r="M174" i="13"/>
  <c r="N174" i="13" s="1"/>
  <c r="L251" i="13"/>
  <c r="M251" i="13"/>
  <c r="N251" i="13" s="1"/>
  <c r="L58" i="13"/>
  <c r="M58" i="13"/>
  <c r="N58" i="13" s="1"/>
  <c r="L184" i="13"/>
  <c r="M184" i="13"/>
  <c r="N184" i="13" s="1"/>
  <c r="L166" i="13"/>
  <c r="M166" i="13"/>
  <c r="N166" i="13" s="1"/>
  <c r="L142" i="13"/>
  <c r="M142" i="13"/>
  <c r="N142" i="13" s="1"/>
  <c r="L243" i="13"/>
  <c r="M243" i="13"/>
  <c r="N243" i="13" s="1"/>
  <c r="L50" i="13"/>
  <c r="M50" i="13"/>
  <c r="N50" i="13" s="1"/>
  <c r="L176" i="13"/>
  <c r="M176" i="13"/>
  <c r="N176" i="13" s="1"/>
  <c r="L318" i="13"/>
  <c r="M318" i="13"/>
  <c r="N318" i="13" s="1"/>
  <c r="L198" i="13"/>
  <c r="M198" i="13"/>
  <c r="N198" i="13" s="1"/>
  <c r="L173" i="13"/>
  <c r="M173" i="13"/>
  <c r="N173" i="13" s="1"/>
  <c r="L171" i="13"/>
  <c r="M171" i="13"/>
  <c r="N171" i="13" s="1"/>
  <c r="L297" i="13"/>
  <c r="M297" i="13"/>
  <c r="N297" i="13" s="1"/>
  <c r="L104" i="13"/>
  <c r="M104" i="13"/>
  <c r="N104" i="13" s="1"/>
  <c r="L92" i="13"/>
  <c r="M92" i="13"/>
  <c r="N92" i="13" s="1"/>
  <c r="L69" i="13"/>
  <c r="M69" i="13"/>
  <c r="N69" i="13" s="1"/>
  <c r="L300" i="13"/>
  <c r="M300" i="13"/>
  <c r="N300" i="13" s="1"/>
  <c r="L99" i="13"/>
  <c r="M99" i="13"/>
  <c r="N99" i="13" s="1"/>
  <c r="L225" i="13"/>
  <c r="M225" i="13"/>
  <c r="N225" i="13" s="1"/>
  <c r="L345" i="13"/>
  <c r="M345" i="13"/>
  <c r="N345" i="13" s="1"/>
  <c r="L341" i="13"/>
  <c r="M341" i="13"/>
  <c r="N341" i="13" s="1"/>
  <c r="L350" i="13"/>
  <c r="M350" i="13"/>
  <c r="N350" i="13" s="1"/>
  <c r="L292" i="13"/>
  <c r="M292" i="13"/>
  <c r="N292" i="13" s="1"/>
  <c r="L91" i="13"/>
  <c r="M91" i="13"/>
  <c r="N91" i="13" s="1"/>
  <c r="L217" i="13"/>
  <c r="M217" i="13"/>
  <c r="N217" i="13" s="1"/>
  <c r="L335" i="13"/>
  <c r="M335" i="13"/>
  <c r="N335" i="13" s="1"/>
  <c r="L32" i="13"/>
  <c r="M32" i="13"/>
  <c r="N32" i="13" s="1"/>
  <c r="L15" i="13"/>
  <c r="M15" i="13"/>
  <c r="N15" i="13" s="1"/>
  <c r="L19" i="13"/>
  <c r="M19" i="13"/>
  <c r="N19" i="13" s="1"/>
  <c r="L25" i="13"/>
  <c r="M25" i="13"/>
  <c r="N25" i="13" s="1"/>
  <c r="AV59" i="13"/>
  <c r="AW59" i="13"/>
  <c r="AX59" i="13" s="1"/>
  <c r="AV114" i="13"/>
  <c r="AW114" i="13"/>
  <c r="AX114" i="13" s="1"/>
  <c r="AV120" i="13"/>
  <c r="AW120" i="13"/>
  <c r="AX120" i="13" s="1"/>
  <c r="AV230" i="13"/>
  <c r="AW230" i="13"/>
  <c r="AX230" i="13" s="1"/>
  <c r="AV340" i="13"/>
  <c r="AW340" i="13"/>
  <c r="AX340" i="13" s="1"/>
  <c r="AV339" i="13"/>
  <c r="AW339" i="13"/>
  <c r="AX339" i="13" s="1"/>
  <c r="AV106" i="13"/>
  <c r="AW106" i="13"/>
  <c r="AX106" i="13" s="1"/>
  <c r="AV112" i="13"/>
  <c r="AW112" i="13"/>
  <c r="AX112" i="13" s="1"/>
  <c r="AV222" i="13"/>
  <c r="AW222" i="13"/>
  <c r="AX222" i="13" s="1"/>
  <c r="AV332" i="13"/>
  <c r="AW332" i="13"/>
  <c r="AX332" i="13" s="1"/>
  <c r="AV273" i="13"/>
  <c r="AW273" i="13"/>
  <c r="AX273" i="13" s="1"/>
  <c r="AV241" i="13"/>
  <c r="AW241" i="13"/>
  <c r="AX241" i="13" s="1"/>
  <c r="AV351" i="13"/>
  <c r="AW351" i="13"/>
  <c r="AX351" i="13" s="1"/>
  <c r="AV150" i="13"/>
  <c r="AW150" i="13"/>
  <c r="AX150" i="13" s="1"/>
  <c r="AV260" i="13"/>
  <c r="AW260" i="13"/>
  <c r="AX260" i="13" s="1"/>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AV179" i="13"/>
  <c r="AW179" i="13"/>
  <c r="AX179" i="13" s="1"/>
  <c r="AV74" i="13"/>
  <c r="AW74" i="13"/>
  <c r="AX74" i="13" s="1"/>
  <c r="AV80" i="13"/>
  <c r="AW80" i="13"/>
  <c r="AX80" i="13" s="1"/>
  <c r="AV190" i="13"/>
  <c r="AW190" i="13"/>
  <c r="AX190" i="13" s="1"/>
  <c r="AV300" i="13"/>
  <c r="AW300" i="13"/>
  <c r="AX300"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D30" i="13"/>
  <c r="E30" i="13"/>
  <c r="F30" i="13" s="1"/>
  <c r="D14" i="13"/>
  <c r="E14" i="13"/>
  <c r="F14" i="13" s="1"/>
  <c r="D39" i="13"/>
  <c r="E39" i="13"/>
  <c r="F39" i="13" s="1"/>
  <c r="D36" i="13"/>
  <c r="E36" i="13"/>
  <c r="F36" i="13" s="1"/>
  <c r="T14" i="13"/>
  <c r="U14" i="13"/>
  <c r="V14" i="13" s="1"/>
  <c r="T34" i="13"/>
  <c r="U34" i="13"/>
  <c r="V34" i="13" s="1"/>
  <c r="T15" i="13"/>
  <c r="U15" i="13"/>
  <c r="V15" i="13" s="1"/>
  <c r="T40" i="13"/>
  <c r="U40" i="13"/>
  <c r="V40" i="13" s="1"/>
  <c r="T85" i="13"/>
  <c r="U85" i="13"/>
  <c r="V85" i="13" s="1"/>
  <c r="T44" i="13"/>
  <c r="U44" i="13"/>
  <c r="V44" i="13" s="1"/>
  <c r="T227" i="13"/>
  <c r="U227" i="13"/>
  <c r="V227" i="13" s="1"/>
  <c r="T204" i="13"/>
  <c r="U204" i="13"/>
  <c r="V204" i="13" s="1"/>
  <c r="T82" i="13"/>
  <c r="U82" i="13"/>
  <c r="V82" i="13" s="1"/>
  <c r="T231" i="13"/>
  <c r="U231" i="13"/>
  <c r="V231" i="13" s="1"/>
  <c r="T195" i="13"/>
  <c r="U195" i="13"/>
  <c r="V195" i="13" s="1"/>
  <c r="T349" i="13"/>
  <c r="U349" i="13"/>
  <c r="V349" i="13" s="1"/>
  <c r="T166" i="13"/>
  <c r="U166" i="13"/>
  <c r="V166" i="13" s="1"/>
  <c r="T196" i="13"/>
  <c r="U196" i="13"/>
  <c r="V196" i="13" s="1"/>
  <c r="T74" i="13"/>
  <c r="U74" i="13"/>
  <c r="V74" i="13" s="1"/>
  <c r="T223" i="13"/>
  <c r="U223" i="13"/>
  <c r="V223" i="13" s="1"/>
  <c r="T341" i="13"/>
  <c r="U341" i="13"/>
  <c r="V341" i="13" s="1"/>
  <c r="T102" i="13"/>
  <c r="U102" i="13"/>
  <c r="V102" i="13" s="1"/>
  <c r="T188" i="13"/>
  <c r="U188" i="13"/>
  <c r="V188" i="13" s="1"/>
  <c r="T66" i="13"/>
  <c r="U66" i="13"/>
  <c r="V66" i="13" s="1"/>
  <c r="T215" i="13"/>
  <c r="U215" i="13"/>
  <c r="V215" i="13" s="1"/>
  <c r="T333" i="13"/>
  <c r="U333" i="13"/>
  <c r="V333" i="13" s="1"/>
  <c r="T352" i="13"/>
  <c r="U352" i="13"/>
  <c r="V352" i="13" s="1"/>
  <c r="T180" i="13"/>
  <c r="U180" i="13"/>
  <c r="V180" i="13" s="1"/>
  <c r="T58" i="13"/>
  <c r="U58" i="13"/>
  <c r="V58" i="13" s="1"/>
  <c r="T207" i="13"/>
  <c r="U207" i="13"/>
  <c r="V207" i="13" s="1"/>
  <c r="T90" i="13"/>
  <c r="U90" i="13"/>
  <c r="V90" i="13" s="1"/>
  <c r="T252" i="13"/>
  <c r="U252" i="13"/>
  <c r="V252" i="13" s="1"/>
  <c r="T278" i="13"/>
  <c r="U278" i="13"/>
  <c r="V278" i="13" s="1"/>
  <c r="T108" i="13"/>
  <c r="U108" i="13"/>
  <c r="V108" i="13" s="1"/>
  <c r="T169" i="13"/>
  <c r="U169" i="13"/>
  <c r="V169" i="13" s="1"/>
  <c r="T135" i="13"/>
  <c r="U135" i="13"/>
  <c r="V135" i="13" s="1"/>
  <c r="T332" i="13"/>
  <c r="U332" i="13"/>
  <c r="V332" i="13" s="1"/>
  <c r="T260" i="13"/>
  <c r="U260" i="13"/>
  <c r="V260" i="13" s="1"/>
  <c r="T165" i="13"/>
  <c r="U165" i="13"/>
  <c r="V165" i="13" s="1"/>
  <c r="T234" i="13"/>
  <c r="U234" i="13"/>
  <c r="V234" i="13" s="1"/>
  <c r="T144" i="13"/>
  <c r="U144" i="13"/>
  <c r="V144" i="13" s="1"/>
  <c r="T321" i="13"/>
  <c r="U321" i="13"/>
  <c r="V321" i="13" s="1"/>
  <c r="T262" i="13"/>
  <c r="U262" i="13"/>
  <c r="V262" i="13" s="1"/>
  <c r="T246" i="13"/>
  <c r="U246" i="13"/>
  <c r="V246" i="13" s="1"/>
  <c r="T157" i="13"/>
  <c r="U157" i="13"/>
  <c r="V157" i="13" s="1"/>
  <c r="T226" i="13"/>
  <c r="U226" i="13"/>
  <c r="V226" i="13" s="1"/>
  <c r="T136" i="13"/>
  <c r="U136" i="13"/>
  <c r="V136" i="13" s="1"/>
  <c r="AF9" i="13"/>
  <c r="AG9" i="13"/>
  <c r="AH9" i="13" s="1"/>
  <c r="AZ14" i="13"/>
  <c r="BA14" i="13"/>
  <c r="BB14" i="13" s="1"/>
  <c r="AJ35" i="13"/>
  <c r="AK35" i="13"/>
  <c r="AL35" i="13" s="1"/>
  <c r="AZ24" i="13"/>
  <c r="BA24" i="13"/>
  <c r="BB24" i="13" s="1"/>
  <c r="AF250" i="13"/>
  <c r="AG250" i="13"/>
  <c r="AH250" i="13" s="1"/>
  <c r="AF172" i="13"/>
  <c r="AG172" i="13"/>
  <c r="AH172" i="13" s="1"/>
  <c r="AJ39" i="13"/>
  <c r="AK39" i="13"/>
  <c r="AL39" i="13" s="1"/>
  <c r="AJ31" i="13"/>
  <c r="AK31" i="13"/>
  <c r="AL31" i="13" s="1"/>
  <c r="AJ21" i="13"/>
  <c r="AK21" i="13"/>
  <c r="AL21" i="13" s="1"/>
  <c r="AZ34" i="13"/>
  <c r="BA34" i="13"/>
  <c r="BB34" i="13" s="1"/>
  <c r="AZ23" i="13"/>
  <c r="BA23" i="13"/>
  <c r="BB23" i="13" s="1"/>
  <c r="AZ13" i="13"/>
  <c r="BA13" i="13"/>
  <c r="BB13" i="13" s="1"/>
  <c r="AZ36" i="13"/>
  <c r="BA36" i="13"/>
  <c r="BB36" i="13" s="1"/>
  <c r="AZ28" i="13"/>
  <c r="BA28" i="13"/>
  <c r="BB28" i="13" s="1"/>
  <c r="AF251" i="13"/>
  <c r="AG251" i="13"/>
  <c r="AH251" i="13" s="1"/>
  <c r="AF58" i="13"/>
  <c r="AG58" i="13"/>
  <c r="AH58" i="13" s="1"/>
  <c r="AF176" i="13"/>
  <c r="AG176" i="13"/>
  <c r="AH176" i="13" s="1"/>
  <c r="AF286" i="13"/>
  <c r="AG286" i="13"/>
  <c r="AH286" i="13" s="1"/>
  <c r="AF85" i="13"/>
  <c r="AG85" i="13"/>
  <c r="AH85" i="13" s="1"/>
  <c r="AF52" i="13"/>
  <c r="AG52" i="13"/>
  <c r="AH52" i="13" s="1"/>
  <c r="AF178" i="13"/>
  <c r="AG178" i="13"/>
  <c r="AH178" i="13" s="1"/>
  <c r="AF296" i="13"/>
  <c r="AG296" i="13"/>
  <c r="AH296" i="13" s="1"/>
  <c r="AF95" i="13"/>
  <c r="AG95" i="13"/>
  <c r="AH95" i="13" s="1"/>
  <c r="AF205" i="13"/>
  <c r="AG205" i="13"/>
  <c r="AH205" i="13" s="1"/>
  <c r="AF47" i="13"/>
  <c r="AG47" i="13"/>
  <c r="AH47" i="13" s="1"/>
  <c r="AF299" i="13"/>
  <c r="AG299" i="13"/>
  <c r="AH299" i="13" s="1"/>
  <c r="AF106" i="13"/>
  <c r="AG106" i="13"/>
  <c r="AH106" i="13" s="1"/>
  <c r="AF224" i="13"/>
  <c r="AG224" i="13"/>
  <c r="AH224" i="13" s="1"/>
  <c r="AF334" i="13"/>
  <c r="AG334" i="13"/>
  <c r="AH334" i="13" s="1"/>
  <c r="AF133" i="13"/>
  <c r="AG133" i="13"/>
  <c r="AH133" i="13" s="1"/>
  <c r="AF111" i="13"/>
  <c r="AG111" i="13"/>
  <c r="AH111" i="13" s="1"/>
  <c r="AF227" i="13"/>
  <c r="AG227" i="13"/>
  <c r="AH227" i="13" s="1"/>
  <c r="AF353" i="13"/>
  <c r="AG353" i="13"/>
  <c r="AH353" i="13" s="1"/>
  <c r="AF152" i="13"/>
  <c r="AG152" i="13"/>
  <c r="AH152" i="13" s="1"/>
  <c r="AF262" i="13"/>
  <c r="AG262" i="13"/>
  <c r="AH262" i="13" s="1"/>
  <c r="AF53" i="13"/>
  <c r="AG53" i="13"/>
  <c r="AH53" i="13" s="1"/>
  <c r="AF92" i="13"/>
  <c r="AG92" i="13"/>
  <c r="AH92" i="13" s="1"/>
  <c r="AF218" i="13"/>
  <c r="AG218" i="13"/>
  <c r="AH218" i="13" s="1"/>
  <c r="AF336" i="13"/>
  <c r="AG336" i="13"/>
  <c r="AH336" i="13" s="1"/>
  <c r="AF135" i="13"/>
  <c r="AG135" i="13"/>
  <c r="AH135" i="13" s="1"/>
  <c r="AF245" i="13"/>
  <c r="AG245" i="13"/>
  <c r="AH245" i="13" s="1"/>
  <c r="AF129" i="13"/>
  <c r="AG129" i="13"/>
  <c r="AH129" i="13" s="1"/>
  <c r="AF148" i="13"/>
  <c r="AG148" i="13"/>
  <c r="AH148" i="13" s="1"/>
  <c r="AF274" i="13"/>
  <c r="AG274" i="13"/>
  <c r="AH274" i="13" s="1"/>
  <c r="AF81" i="13"/>
  <c r="AG81" i="13"/>
  <c r="AH81" i="13" s="1"/>
  <c r="AF191" i="13"/>
  <c r="AG191" i="13"/>
  <c r="AH191" i="13" s="1"/>
  <c r="AF301" i="13"/>
  <c r="AG301" i="13"/>
  <c r="AH301" i="13" s="1"/>
  <c r="AF294" i="13"/>
  <c r="AG294" i="13"/>
  <c r="AH294" i="13" s="1"/>
  <c r="AF331" i="13"/>
  <c r="AG331" i="13"/>
  <c r="AH331" i="13" s="1"/>
  <c r="AF138" i="13"/>
  <c r="AG138" i="13"/>
  <c r="AH138" i="13" s="1"/>
  <c r="AF256" i="13"/>
  <c r="AG256" i="13"/>
  <c r="AH256" i="13" s="1"/>
  <c r="AF55" i="13"/>
  <c r="AG55" i="13"/>
  <c r="AH55" i="13" s="1"/>
  <c r="AF165" i="13"/>
  <c r="AG165" i="13"/>
  <c r="AH165" i="13" s="1"/>
  <c r="D7" i="13"/>
  <c r="E7" i="13"/>
  <c r="F7" i="13" s="1"/>
  <c r="AB14" i="13"/>
  <c r="AC14" i="13"/>
  <c r="AD14" i="13" s="1"/>
  <c r="AB35" i="13"/>
  <c r="AC35" i="13"/>
  <c r="AD35" i="13" s="1"/>
  <c r="AB19" i="13"/>
  <c r="AC19" i="13"/>
  <c r="AD19" i="13" s="1"/>
  <c r="D292" i="13"/>
  <c r="E292" i="13"/>
  <c r="F292" i="13" s="1"/>
  <c r="D251" i="13"/>
  <c r="E251" i="13"/>
  <c r="F251" i="13" s="1"/>
  <c r="D214" i="13"/>
  <c r="E214" i="13"/>
  <c r="F214" i="13" s="1"/>
  <c r="D96" i="13"/>
  <c r="E96" i="13"/>
  <c r="F96" i="13" s="1"/>
  <c r="D337" i="13"/>
  <c r="E337" i="13"/>
  <c r="F337" i="13" s="1"/>
  <c r="D245" i="13"/>
  <c r="E245" i="13"/>
  <c r="F245" i="13" s="1"/>
  <c r="D110" i="13"/>
  <c r="E110" i="13"/>
  <c r="F110" i="13" s="1"/>
  <c r="D81" i="13"/>
  <c r="E81" i="13"/>
  <c r="F81" i="13" s="1"/>
  <c r="D298" i="13"/>
  <c r="E298" i="13"/>
  <c r="F298" i="13" s="1"/>
  <c r="D48" i="13"/>
  <c r="E48" i="13"/>
  <c r="F48" i="13" s="1"/>
  <c r="D141" i="13"/>
  <c r="E141" i="13"/>
  <c r="F141" i="13" s="1"/>
  <c r="D130" i="13"/>
  <c r="E130" i="13"/>
  <c r="F130" i="13" s="1"/>
  <c r="D317" i="13"/>
  <c r="E317" i="13"/>
  <c r="F317" i="13" s="1"/>
  <c r="D211" i="13"/>
  <c r="E211" i="13"/>
  <c r="F211" i="13" s="1"/>
  <c r="D327" i="13"/>
  <c r="E327" i="13"/>
  <c r="F327" i="13" s="1"/>
  <c r="D69" i="13"/>
  <c r="E69" i="13"/>
  <c r="F69" i="13" s="1"/>
  <c r="D58" i="13"/>
  <c r="E58" i="13"/>
  <c r="F58" i="13" s="1"/>
  <c r="D302" i="13"/>
  <c r="E302" i="13"/>
  <c r="F302" i="13" s="1"/>
  <c r="D91" i="13"/>
  <c r="E91" i="13"/>
  <c r="F91" i="13" s="1"/>
  <c r="D207" i="13"/>
  <c r="E207" i="13"/>
  <c r="F207" i="13" s="1"/>
  <c r="D339" i="13"/>
  <c r="E339" i="13"/>
  <c r="F339" i="13" s="1"/>
  <c r="D280" i="13"/>
  <c r="E280" i="13"/>
  <c r="F280" i="13" s="1"/>
  <c r="D219" i="13"/>
  <c r="E219" i="13"/>
  <c r="F219" i="13" s="1"/>
  <c r="D234" i="13"/>
  <c r="E234" i="13"/>
  <c r="F234" i="13" s="1"/>
  <c r="D135" i="13"/>
  <c r="E135" i="13"/>
  <c r="F135" i="13" s="1"/>
  <c r="D330" i="13"/>
  <c r="E330" i="13"/>
  <c r="F330" i="13" s="1"/>
  <c r="D168" i="13"/>
  <c r="E168" i="13"/>
  <c r="F168" i="13" s="1"/>
  <c r="D173" i="13"/>
  <c r="E173" i="13"/>
  <c r="F173" i="13" s="1"/>
  <c r="D162" i="13"/>
  <c r="E162" i="13"/>
  <c r="F162" i="13" s="1"/>
  <c r="D63" i="13"/>
  <c r="E63" i="13"/>
  <c r="F63" i="13" s="1"/>
  <c r="D322" i="13"/>
  <c r="E322" i="13"/>
  <c r="F322" i="13" s="1"/>
  <c r="D144" i="13"/>
  <c r="E144" i="13"/>
  <c r="F144" i="13" s="1"/>
  <c r="D165" i="13"/>
  <c r="E165" i="13"/>
  <c r="F165" i="13" s="1"/>
  <c r="D154" i="13"/>
  <c r="E154" i="13"/>
  <c r="F154" i="13" s="1"/>
  <c r="D55" i="13"/>
  <c r="E55" i="13"/>
  <c r="F55" i="13" s="1"/>
  <c r="D314" i="13"/>
  <c r="E314" i="13"/>
  <c r="F314" i="13" s="1"/>
  <c r="D112" i="13"/>
  <c r="E112" i="13"/>
  <c r="F112" i="13" s="1"/>
  <c r="D157" i="13"/>
  <c r="E157" i="13"/>
  <c r="F157" i="13" s="1"/>
  <c r="D146" i="13"/>
  <c r="E146" i="13"/>
  <c r="F146" i="13" s="1"/>
  <c r="D47" i="13"/>
  <c r="E47" i="13"/>
  <c r="F47" i="13" s="1"/>
  <c r="X10" i="13"/>
  <c r="Y10" i="13"/>
  <c r="Z10" i="13" s="1"/>
  <c r="H8" i="13"/>
  <c r="I8" i="13"/>
  <c r="J8" i="13" s="1"/>
  <c r="X20" i="13"/>
  <c r="Y20" i="13"/>
  <c r="Z20" i="13" s="1"/>
  <c r="H19" i="13"/>
  <c r="I19" i="13"/>
  <c r="J19" i="13" s="1"/>
  <c r="H31" i="13"/>
  <c r="I31" i="13"/>
  <c r="J31" i="13" s="1"/>
  <c r="AR37" i="13"/>
  <c r="AS37" i="13"/>
  <c r="AT37" i="13" s="1"/>
  <c r="X29" i="13"/>
  <c r="Y29" i="13"/>
  <c r="Z29" i="13" s="1"/>
  <c r="H15" i="13"/>
  <c r="I15" i="13"/>
  <c r="J15" i="13" s="1"/>
  <c r="AR21" i="13"/>
  <c r="AS21" i="13"/>
  <c r="AT21" i="13" s="1"/>
  <c r="X13" i="13"/>
  <c r="Y13" i="13"/>
  <c r="Z13" i="13" s="1"/>
  <c r="H30" i="13"/>
  <c r="I30" i="13"/>
  <c r="J30" i="13" s="1"/>
  <c r="AR36" i="13"/>
  <c r="AS36" i="13"/>
  <c r="AT36" i="13" s="1"/>
  <c r="X28" i="13"/>
  <c r="Y28" i="13"/>
  <c r="Z28"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P9" i="13"/>
  <c r="Q9" i="13"/>
  <c r="R9" i="13" s="1"/>
  <c r="AF23" i="13"/>
  <c r="AG23" i="13"/>
  <c r="AH23" i="13" s="1"/>
  <c r="AF38" i="13"/>
  <c r="AG38" i="13"/>
  <c r="AH38" i="13" s="1"/>
  <c r="AF28" i="13"/>
  <c r="AG28" i="13"/>
  <c r="AH28" i="13" s="1"/>
  <c r="AN301" i="13"/>
  <c r="AO301" i="13"/>
  <c r="AP301" i="13" s="1"/>
  <c r="AN100" i="13"/>
  <c r="AO100" i="13"/>
  <c r="AP100" i="13" s="1"/>
  <c r="AN226" i="13"/>
  <c r="AO226" i="13"/>
  <c r="AP226" i="13" s="1"/>
  <c r="AN344" i="13"/>
  <c r="AO344" i="13"/>
  <c r="AP344" i="13" s="1"/>
  <c r="AN143" i="13"/>
  <c r="AO143" i="13"/>
  <c r="AP143"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N277" i="13"/>
  <c r="AO277" i="13"/>
  <c r="AP277" i="13" s="1"/>
  <c r="AN76" i="13"/>
  <c r="AO76" i="13"/>
  <c r="AP76" i="13" s="1"/>
  <c r="AN202" i="13"/>
  <c r="AO202" i="13"/>
  <c r="AP202" i="13" s="1"/>
  <c r="AN320" i="13"/>
  <c r="AO320" i="13"/>
  <c r="AP320" i="13" s="1"/>
  <c r="AN119" i="13"/>
  <c r="AO119" i="13"/>
  <c r="AP119" i="13" s="1"/>
  <c r="AN333" i="13"/>
  <c r="AO333" i="13"/>
  <c r="AP333" i="13" s="1"/>
  <c r="AN132" i="13"/>
  <c r="AO132" i="13"/>
  <c r="AP132" i="13" s="1"/>
  <c r="AN258" i="13"/>
  <c r="AO258" i="13"/>
  <c r="AP258" i="13" s="1"/>
  <c r="AN65" i="13"/>
  <c r="AO65" i="13"/>
  <c r="AP65" i="13" s="1"/>
  <c r="AN175" i="13"/>
  <c r="AO175" i="13"/>
  <c r="AP175"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AN245" i="13"/>
  <c r="AO245" i="13"/>
  <c r="AP245" i="13" s="1"/>
  <c r="AN44" i="13"/>
  <c r="AO44" i="13"/>
  <c r="AP44" i="13" s="1"/>
  <c r="AN170" i="13"/>
  <c r="AO170" i="13"/>
  <c r="AP170" i="13" s="1"/>
  <c r="AN288" i="13"/>
  <c r="AO288" i="13"/>
  <c r="AP288" i="13" s="1"/>
  <c r="AN87" i="13"/>
  <c r="AO87" i="13"/>
  <c r="AP87" i="13" s="1"/>
  <c r="AN15" i="13"/>
  <c r="AO15" i="13"/>
  <c r="AP15" i="13" s="1"/>
  <c r="AN30" i="13"/>
  <c r="AO30" i="13"/>
  <c r="AP30" i="13" s="1"/>
  <c r="AN14" i="13"/>
  <c r="AO14" i="13"/>
  <c r="AP14" i="13" s="1"/>
  <c r="AN29" i="13"/>
  <c r="AO29" i="13"/>
  <c r="AP29" i="13" s="1"/>
  <c r="P35" i="13"/>
  <c r="Q35" i="13"/>
  <c r="R35" i="13" s="1"/>
  <c r="P19" i="13"/>
  <c r="Q19" i="13"/>
  <c r="R19" i="13" s="1"/>
  <c r="P33" i="13"/>
  <c r="Q33" i="13"/>
  <c r="R33" i="13" s="1"/>
  <c r="P17" i="13"/>
  <c r="Q17" i="13"/>
  <c r="R17" i="13" s="1"/>
  <c r="P315" i="13"/>
  <c r="Q315" i="13"/>
  <c r="R315" i="13" s="1"/>
  <c r="P122" i="13"/>
  <c r="Q122" i="13"/>
  <c r="R122" i="13" s="1"/>
  <c r="P239" i="13"/>
  <c r="Q239" i="13"/>
  <c r="R239" i="13" s="1"/>
  <c r="P349" i="13"/>
  <c r="Q349" i="13"/>
  <c r="R349" i="13" s="1"/>
  <c r="P148" i="13"/>
  <c r="Q148" i="13"/>
  <c r="R148" i="13" s="1"/>
  <c r="P243" i="13"/>
  <c r="Q243" i="13"/>
  <c r="R243" i="13" s="1"/>
  <c r="P50" i="13"/>
  <c r="Q50" i="13"/>
  <c r="R50" i="13" s="1"/>
  <c r="P167" i="13"/>
  <c r="Q167" i="13"/>
  <c r="R167" i="13" s="1"/>
  <c r="P277" i="13"/>
  <c r="Q277" i="13"/>
  <c r="R277" i="13" s="1"/>
  <c r="P76" i="13"/>
  <c r="Q76" i="13"/>
  <c r="R76" i="13" s="1"/>
  <c r="P171" i="13"/>
  <c r="Q171" i="13"/>
  <c r="R171" i="13" s="1"/>
  <c r="P296" i="13"/>
  <c r="Q296" i="13"/>
  <c r="R296" i="13" s="1"/>
  <c r="P95" i="13"/>
  <c r="Q95" i="13"/>
  <c r="R95" i="13" s="1"/>
  <c r="P205" i="13"/>
  <c r="Q205" i="13"/>
  <c r="R205" i="13" s="1"/>
  <c r="P193" i="13"/>
  <c r="Q193" i="13"/>
  <c r="R193" i="13" s="1"/>
  <c r="P99" i="13"/>
  <c r="Q99" i="13"/>
  <c r="R99" i="13" s="1"/>
  <c r="P224" i="13"/>
  <c r="Q224" i="13"/>
  <c r="R224" i="13" s="1"/>
  <c r="P334" i="13"/>
  <c r="Q334" i="13"/>
  <c r="R334" i="13" s="1"/>
  <c r="P133" i="13"/>
  <c r="Q133" i="13"/>
  <c r="R133" i="13" s="1"/>
  <c r="P41" i="13"/>
  <c r="Q41" i="13"/>
  <c r="R41" i="13" s="1"/>
  <c r="P91" i="13"/>
  <c r="Q91" i="13"/>
  <c r="R91" i="13" s="1"/>
  <c r="P216" i="13"/>
  <c r="Q216" i="13"/>
  <c r="R216" i="13" s="1"/>
  <c r="P326" i="13"/>
  <c r="Q326" i="13"/>
  <c r="R326" i="13" s="1"/>
  <c r="P125" i="13"/>
  <c r="Q125" i="13"/>
  <c r="R125" i="13" s="1"/>
  <c r="P137" i="13"/>
  <c r="Q137" i="13"/>
  <c r="R137" i="13" s="1"/>
  <c r="P83" i="13"/>
  <c r="Q83" i="13"/>
  <c r="R83" i="13" s="1"/>
  <c r="P208" i="13"/>
  <c r="Q208" i="13"/>
  <c r="R208" i="13" s="1"/>
  <c r="P318" i="13"/>
  <c r="Q318" i="13"/>
  <c r="R318" i="13" s="1"/>
  <c r="P117" i="13"/>
  <c r="Q117" i="13"/>
  <c r="R117" i="13" s="1"/>
  <c r="P353" i="13"/>
  <c r="Q353" i="13"/>
  <c r="R353" i="13" s="1"/>
  <c r="P75" i="13"/>
  <c r="Q75" i="13"/>
  <c r="R75" i="13" s="1"/>
  <c r="P200" i="13"/>
  <c r="Q200" i="13"/>
  <c r="R200" i="13" s="1"/>
  <c r="P310" i="13"/>
  <c r="Q310" i="13"/>
  <c r="R310" i="13" s="1"/>
  <c r="P109" i="13"/>
  <c r="Q109" i="13"/>
  <c r="R109" i="13" s="1"/>
  <c r="P305" i="13"/>
  <c r="Q305" i="13"/>
  <c r="R305" i="13" s="1"/>
  <c r="P322" i="13"/>
  <c r="Q322" i="13"/>
  <c r="R322" i="13" s="1"/>
  <c r="P128" i="13"/>
  <c r="Q128" i="13"/>
  <c r="R128" i="13" s="1"/>
  <c r="P238" i="13"/>
  <c r="Q238" i="13"/>
  <c r="R238" i="13" s="1"/>
  <c r="P348" i="13"/>
  <c r="Q348" i="13"/>
  <c r="R348" i="13" s="1"/>
  <c r="AV36" i="13"/>
  <c r="AW36" i="13"/>
  <c r="AX36" i="13" s="1"/>
  <c r="AV28" i="13"/>
  <c r="AW28" i="13"/>
  <c r="AX28" i="13" s="1"/>
  <c r="AV20" i="13"/>
  <c r="AW20" i="13"/>
  <c r="AX20" i="13" s="1"/>
  <c r="AV32" i="13"/>
  <c r="AW32" i="13"/>
  <c r="AX32" i="13" s="1"/>
  <c r="L272" i="13"/>
  <c r="M272" i="13"/>
  <c r="N272" i="13" s="1"/>
  <c r="L181" i="13"/>
  <c r="M181" i="13"/>
  <c r="N181" i="13" s="1"/>
  <c r="L331" i="13"/>
  <c r="M331" i="13"/>
  <c r="N331" i="13" s="1"/>
  <c r="L138" i="13"/>
  <c r="M138" i="13"/>
  <c r="N138" i="13" s="1"/>
  <c r="L264" i="13"/>
  <c r="M264" i="13"/>
  <c r="N264" i="13" s="1"/>
  <c r="L63" i="13"/>
  <c r="M63" i="13"/>
  <c r="N63" i="13" s="1"/>
  <c r="L327" i="13"/>
  <c r="M327" i="13"/>
  <c r="N327" i="13" s="1"/>
  <c r="L206" i="13"/>
  <c r="M206" i="13"/>
  <c r="N206" i="13" s="1"/>
  <c r="L259" i="13"/>
  <c r="M259" i="13"/>
  <c r="N259" i="13" s="1"/>
  <c r="L66" i="13"/>
  <c r="M66" i="13"/>
  <c r="N66" i="13" s="1"/>
  <c r="L192" i="13"/>
  <c r="M192" i="13"/>
  <c r="N192" i="13" s="1"/>
  <c r="L230" i="13"/>
  <c r="M230" i="13"/>
  <c r="N230" i="13" s="1"/>
  <c r="L237" i="13"/>
  <c r="M237" i="13"/>
  <c r="N237" i="13" s="1"/>
  <c r="L187" i="13"/>
  <c r="M187" i="13"/>
  <c r="N187" i="13" s="1"/>
  <c r="L313" i="13"/>
  <c r="M313" i="13"/>
  <c r="N313" i="13" s="1"/>
  <c r="L120" i="13"/>
  <c r="M120" i="13"/>
  <c r="N120" i="13" s="1"/>
  <c r="L102" i="13"/>
  <c r="M102" i="13"/>
  <c r="N102" i="13" s="1"/>
  <c r="L205" i="13"/>
  <c r="M205" i="13"/>
  <c r="N205" i="13" s="1"/>
  <c r="L179" i="13"/>
  <c r="M179" i="13"/>
  <c r="N179" i="13" s="1"/>
  <c r="L305" i="13"/>
  <c r="M305" i="13"/>
  <c r="N305" i="13" s="1"/>
  <c r="L112" i="13"/>
  <c r="M112" i="13"/>
  <c r="N112" i="13" s="1"/>
  <c r="L270" i="13"/>
  <c r="M270" i="13"/>
  <c r="N270" i="13" s="1"/>
  <c r="L101" i="13"/>
  <c r="M101" i="13"/>
  <c r="N101" i="13" s="1"/>
  <c r="L308" i="13"/>
  <c r="M308" i="13"/>
  <c r="N308" i="13" s="1"/>
  <c r="L107" i="13"/>
  <c r="M107" i="13"/>
  <c r="N107" i="13" s="1"/>
  <c r="L233" i="13"/>
  <c r="M233" i="13"/>
  <c r="N233" i="13" s="1"/>
  <c r="L353" i="13"/>
  <c r="M353" i="13"/>
  <c r="N353" i="13" s="1"/>
  <c r="L41" i="13"/>
  <c r="M41" i="13"/>
  <c r="N41" i="13" s="1"/>
  <c r="L126" i="13"/>
  <c r="M126" i="13"/>
  <c r="N126" i="13" s="1"/>
  <c r="L236" i="13"/>
  <c r="M236" i="13"/>
  <c r="N236" i="13" s="1"/>
  <c r="L348" i="13"/>
  <c r="M348" i="13"/>
  <c r="N348" i="13" s="1"/>
  <c r="L161" i="13"/>
  <c r="M161" i="13"/>
  <c r="N161" i="13" s="1"/>
  <c r="L279" i="13"/>
  <c r="M279" i="13"/>
  <c r="N279" i="13" s="1"/>
  <c r="L83" i="13"/>
  <c r="M83" i="13"/>
  <c r="N83" i="13" s="1"/>
  <c r="L94" i="13"/>
  <c r="M94" i="13"/>
  <c r="N94" i="13" s="1"/>
  <c r="L228" i="13"/>
  <c r="M228" i="13"/>
  <c r="N228" i="13" s="1"/>
  <c r="L340" i="13"/>
  <c r="M340" i="13"/>
  <c r="N340" i="13" s="1"/>
  <c r="L153" i="13"/>
  <c r="M153" i="13"/>
  <c r="N153" i="13" s="1"/>
  <c r="L271" i="13"/>
  <c r="M271" i="13"/>
  <c r="N271" i="13" s="1"/>
  <c r="L31" i="13"/>
  <c r="M31" i="13"/>
  <c r="N31" i="13" s="1"/>
  <c r="L37" i="13"/>
  <c r="M37" i="13"/>
  <c r="N37" i="13" s="1"/>
  <c r="L28" i="13"/>
  <c r="M28" i="13"/>
  <c r="N28" i="13" s="1"/>
  <c r="L13" i="13"/>
  <c r="M13" i="13"/>
  <c r="N13" i="13" s="1"/>
  <c r="AV337" i="13"/>
  <c r="AW337" i="13"/>
  <c r="AX337" i="13" s="1"/>
  <c r="AV50" i="13"/>
  <c r="AW50" i="13"/>
  <c r="AX50" i="13" s="1"/>
  <c r="AV56" i="13"/>
  <c r="AW56" i="13"/>
  <c r="AX56" i="13" s="1"/>
  <c r="AV166" i="13"/>
  <c r="AW166" i="13"/>
  <c r="AX166" i="13" s="1"/>
  <c r="AV276" i="13"/>
  <c r="AW276" i="13"/>
  <c r="AX276" i="13" s="1"/>
  <c r="AV305" i="13"/>
  <c r="AW305" i="13"/>
  <c r="AX305" i="13" s="1"/>
  <c r="AV42" i="13"/>
  <c r="AW42" i="13"/>
  <c r="AX42" i="13" s="1"/>
  <c r="AV48" i="13"/>
  <c r="AW48" i="13"/>
  <c r="AX48" i="13" s="1"/>
  <c r="AV158" i="13"/>
  <c r="AW158" i="13"/>
  <c r="AX158" i="13" s="1"/>
  <c r="AV268" i="13"/>
  <c r="AW268" i="13"/>
  <c r="AX268" i="13" s="1"/>
  <c r="AV227" i="13"/>
  <c r="AW227" i="13"/>
  <c r="AX227" i="13" s="1"/>
  <c r="AV177" i="13"/>
  <c r="AW177" i="13"/>
  <c r="AX177" i="13" s="1"/>
  <c r="AV287" i="13"/>
  <c r="AW287" i="13"/>
  <c r="AX287" i="13" s="1"/>
  <c r="AV86" i="13"/>
  <c r="AW86" i="13"/>
  <c r="AX86" i="13" s="1"/>
  <c r="AV196" i="13"/>
  <c r="AW196" i="13"/>
  <c r="AX196" i="13" s="1"/>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V107" i="13"/>
  <c r="AW107" i="13"/>
  <c r="AX107" i="13" s="1"/>
  <c r="AV217" i="13"/>
  <c r="AW217" i="13"/>
  <c r="AX217" i="13" s="1"/>
  <c r="AV327" i="13"/>
  <c r="AW327" i="13"/>
  <c r="AX327" i="13" s="1"/>
  <c r="AV126" i="13"/>
  <c r="AW126" i="13"/>
  <c r="AX126" i="13" s="1"/>
  <c r="AV236" i="13"/>
  <c r="AW236" i="13"/>
  <c r="AX236"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D28" i="13"/>
  <c r="E28" i="13"/>
  <c r="F28" i="13" s="1"/>
  <c r="D35" i="13"/>
  <c r="E35" i="13"/>
  <c r="F35" i="13" s="1"/>
  <c r="D10" i="13"/>
  <c r="E10" i="13"/>
  <c r="F10" i="13" s="1"/>
  <c r="D8" i="13"/>
  <c r="E8" i="13"/>
  <c r="F8" i="13" s="1"/>
  <c r="T12" i="13"/>
  <c r="U12" i="13"/>
  <c r="V12" i="13" s="1"/>
  <c r="T31" i="13"/>
  <c r="U31" i="13"/>
  <c r="V31" i="13" s="1"/>
  <c r="T20" i="13"/>
  <c r="U20" i="13"/>
  <c r="V20" i="13" s="1"/>
  <c r="T33" i="13"/>
  <c r="U33" i="13"/>
  <c r="V33" i="13" s="1"/>
  <c r="T67" i="13"/>
  <c r="U67" i="13"/>
  <c r="V67" i="13" s="1"/>
  <c r="T293" i="13"/>
  <c r="U293" i="13"/>
  <c r="V293" i="13" s="1"/>
  <c r="T312" i="13"/>
  <c r="U312" i="13"/>
  <c r="V312" i="13" s="1"/>
  <c r="T140" i="13"/>
  <c r="U140" i="13"/>
  <c r="V140" i="13" s="1"/>
  <c r="T201" i="13"/>
  <c r="U201" i="13"/>
  <c r="V201" i="13" s="1"/>
  <c r="T167" i="13"/>
  <c r="U167" i="13"/>
  <c r="V167" i="13" s="1"/>
  <c r="T209" i="13"/>
  <c r="U209" i="13"/>
  <c r="V209" i="13" s="1"/>
  <c r="T285" i="13"/>
  <c r="U285" i="13"/>
  <c r="V285" i="13" s="1"/>
  <c r="T304" i="13"/>
  <c r="U304" i="13"/>
  <c r="V304" i="13" s="1"/>
  <c r="T132" i="13"/>
  <c r="U132" i="13"/>
  <c r="V132" i="13" s="1"/>
  <c r="T193" i="13"/>
  <c r="U193" i="13"/>
  <c r="V193" i="13" s="1"/>
  <c r="T159" i="13"/>
  <c r="U159" i="13"/>
  <c r="V159" i="13" s="1"/>
  <c r="T275" i="13"/>
  <c r="U275" i="13"/>
  <c r="V275" i="13" s="1"/>
  <c r="T296" i="13"/>
  <c r="U296" i="13"/>
  <c r="V296" i="13" s="1"/>
  <c r="T124" i="13"/>
  <c r="U124" i="13"/>
  <c r="V124" i="13" s="1"/>
  <c r="T185" i="13"/>
  <c r="U185" i="13"/>
  <c r="V185" i="13" s="1"/>
  <c r="T151" i="13"/>
  <c r="U151" i="13"/>
  <c r="V151" i="13" s="1"/>
  <c r="T265" i="13"/>
  <c r="U265" i="13"/>
  <c r="V265" i="13" s="1"/>
  <c r="T288" i="13"/>
  <c r="U288" i="13"/>
  <c r="V288" i="13" s="1"/>
  <c r="T116" i="13"/>
  <c r="U116" i="13"/>
  <c r="V116" i="13" s="1"/>
  <c r="T177" i="13"/>
  <c r="U177" i="13"/>
  <c r="V177" i="13" s="1"/>
  <c r="T143" i="13"/>
  <c r="U143" i="13"/>
  <c r="V143" i="13" s="1"/>
  <c r="T256" i="13"/>
  <c r="U256" i="13"/>
  <c r="V256" i="13" s="1"/>
  <c r="T331" i="13"/>
  <c r="U331" i="13"/>
  <c r="V331" i="13" s="1"/>
  <c r="T351" i="13"/>
  <c r="U351" i="13"/>
  <c r="V351" i="13" s="1"/>
  <c r="T219" i="13"/>
  <c r="U219" i="13"/>
  <c r="V219" i="13" s="1"/>
  <c r="T105" i="13"/>
  <c r="U105" i="13"/>
  <c r="V105" i="13" s="1"/>
  <c r="T71" i="13"/>
  <c r="U71" i="13"/>
  <c r="V71" i="13" s="1"/>
  <c r="T310" i="13"/>
  <c r="U310" i="13"/>
  <c r="V310" i="13" s="1"/>
  <c r="T337" i="13"/>
  <c r="U337" i="13"/>
  <c r="V337" i="13" s="1"/>
  <c r="T101" i="13"/>
  <c r="U101" i="13"/>
  <c r="V101" i="13" s="1"/>
  <c r="T170" i="13"/>
  <c r="U170" i="13"/>
  <c r="V170" i="13" s="1"/>
  <c r="T80" i="13"/>
  <c r="U80" i="13"/>
  <c r="V80" i="13" s="1"/>
  <c r="T254" i="13"/>
  <c r="U254" i="13"/>
  <c r="V254" i="13" s="1"/>
  <c r="T302" i="13"/>
  <c r="U302" i="13"/>
  <c r="V302" i="13" s="1"/>
  <c r="T329" i="13"/>
  <c r="U329" i="13"/>
  <c r="V329" i="13" s="1"/>
  <c r="T93" i="13"/>
  <c r="U93" i="13"/>
  <c r="V93" i="13" s="1"/>
  <c r="T162" i="13"/>
  <c r="U162" i="13"/>
  <c r="V162" i="13" s="1"/>
  <c r="T72" i="13"/>
  <c r="U72" i="13"/>
  <c r="V72" i="13" s="1"/>
  <c r="AF8" i="13"/>
  <c r="AG8" i="13"/>
  <c r="AH8" i="13" s="1"/>
  <c r="AJ37" i="13"/>
  <c r="AK37" i="13"/>
  <c r="AL37" i="13" s="1"/>
  <c r="AJ29" i="13"/>
  <c r="AK29" i="13"/>
  <c r="AL29" i="13" s="1"/>
  <c r="AZ19" i="13"/>
  <c r="BA19" i="13"/>
  <c r="BB19" i="13" s="1"/>
  <c r="AZ31" i="13"/>
  <c r="BA31" i="13"/>
  <c r="BB31" i="13" s="1"/>
  <c r="AZ21" i="13"/>
  <c r="BA21" i="13"/>
  <c r="BB21" i="13" s="1"/>
  <c r="AJ36" i="13"/>
  <c r="AK36" i="13"/>
  <c r="AL36" i="13" s="1"/>
  <c r="AJ28" i="13"/>
  <c r="AK28" i="13"/>
  <c r="AL28" i="13" s="1"/>
  <c r="AF193" i="13"/>
  <c r="AG193" i="13"/>
  <c r="AH193" i="13" s="1"/>
  <c r="AF187" i="13"/>
  <c r="AG187" i="13"/>
  <c r="AH187" i="13" s="1"/>
  <c r="AF313" i="13"/>
  <c r="AG313" i="13"/>
  <c r="AH313" i="13" s="1"/>
  <c r="AF112" i="13"/>
  <c r="AG112" i="13"/>
  <c r="AH112" i="13" s="1"/>
  <c r="AF222" i="13"/>
  <c r="AG222" i="13"/>
  <c r="AH222" i="13" s="1"/>
  <c r="AF260" i="13"/>
  <c r="AG260" i="13"/>
  <c r="AH260" i="13" s="1"/>
  <c r="AF307" i="13"/>
  <c r="AG307" i="13"/>
  <c r="AH307" i="13" s="1"/>
  <c r="AF114" i="13"/>
  <c r="AG114" i="13"/>
  <c r="AH114" i="13" s="1"/>
  <c r="AF232" i="13"/>
  <c r="AG232" i="13"/>
  <c r="AH232" i="13" s="1"/>
  <c r="AF342" i="13"/>
  <c r="AG342" i="13"/>
  <c r="AH342" i="13" s="1"/>
  <c r="AF141" i="13"/>
  <c r="AG141" i="13"/>
  <c r="AH141" i="13" s="1"/>
  <c r="AF102" i="13"/>
  <c r="AG102" i="13"/>
  <c r="AH102" i="13" s="1"/>
  <c r="AF235" i="13"/>
  <c r="AG235" i="13"/>
  <c r="AH235" i="13" s="1"/>
  <c r="AF42" i="13"/>
  <c r="AG42" i="13"/>
  <c r="AH42" i="13" s="1"/>
  <c r="AF160" i="13"/>
  <c r="AG160" i="13"/>
  <c r="AH160" i="13" s="1"/>
  <c r="AF270" i="13"/>
  <c r="AG270" i="13"/>
  <c r="AH270" i="13" s="1"/>
  <c r="AF61" i="13"/>
  <c r="AG61" i="13"/>
  <c r="AH61" i="13" s="1"/>
  <c r="AF349" i="13"/>
  <c r="AG349" i="13"/>
  <c r="AH349" i="13" s="1"/>
  <c r="AF163" i="13"/>
  <c r="AG163" i="13"/>
  <c r="AH163" i="13" s="1"/>
  <c r="AF289" i="13"/>
  <c r="AG289" i="13"/>
  <c r="AH289" i="13" s="1"/>
  <c r="AF88" i="13"/>
  <c r="AG88" i="13"/>
  <c r="AH88" i="13" s="1"/>
  <c r="AF198" i="13"/>
  <c r="AG198" i="13"/>
  <c r="AH198" i="13" s="1"/>
  <c r="AF68" i="13"/>
  <c r="AG68" i="13"/>
  <c r="AH68" i="13" s="1"/>
  <c r="AF347" i="13"/>
  <c r="AG347" i="13"/>
  <c r="AH347" i="13" s="1"/>
  <c r="AF154" i="13"/>
  <c r="AG154" i="13"/>
  <c r="AH154" i="13" s="1"/>
  <c r="AF272" i="13"/>
  <c r="AG272" i="13"/>
  <c r="AH272" i="13" s="1"/>
  <c r="AF71" i="13"/>
  <c r="AG71" i="13"/>
  <c r="AH71" i="13" s="1"/>
  <c r="AF181" i="13"/>
  <c r="AG181" i="13"/>
  <c r="AH181" i="13" s="1"/>
  <c r="AF120" i="13"/>
  <c r="AG120" i="13"/>
  <c r="AH120" i="13" s="1"/>
  <c r="AF84" i="13"/>
  <c r="AG84" i="13"/>
  <c r="AH84" i="13" s="1"/>
  <c r="AF210" i="13"/>
  <c r="AG210" i="13"/>
  <c r="AH210" i="13" s="1"/>
  <c r="AF328" i="13"/>
  <c r="AG328" i="13"/>
  <c r="AH328" i="13" s="1"/>
  <c r="AF127" i="13"/>
  <c r="AG127" i="13"/>
  <c r="AH127" i="13" s="1"/>
  <c r="AF237" i="13"/>
  <c r="AG237" i="13"/>
  <c r="AH237" i="13" s="1"/>
  <c r="AF285" i="13"/>
  <c r="AG285" i="13"/>
  <c r="AH285" i="13" s="1"/>
  <c r="AF267" i="13"/>
  <c r="AG267" i="13"/>
  <c r="AH267" i="13" s="1"/>
  <c r="AF74" i="13"/>
  <c r="AG74" i="13"/>
  <c r="AH74" i="13" s="1"/>
  <c r="AF192" i="13"/>
  <c r="AG192" i="13"/>
  <c r="AH192" i="13" s="1"/>
  <c r="AF302" i="13"/>
  <c r="AG302" i="13"/>
  <c r="AH302" i="13" s="1"/>
  <c r="AF101" i="13"/>
  <c r="AG101" i="13"/>
  <c r="AH101" i="13" s="1"/>
  <c r="AB36" i="13"/>
  <c r="AC36" i="13"/>
  <c r="AD36" i="13" s="1"/>
  <c r="AB20" i="13"/>
  <c r="AC20" i="13"/>
  <c r="AD20" i="13" s="1"/>
  <c r="AB25" i="13"/>
  <c r="AC25" i="13"/>
  <c r="AD25" i="13" s="1"/>
  <c r="AB40" i="13"/>
  <c r="AC40" i="13"/>
  <c r="AD40" i="13" s="1"/>
  <c r="D282" i="13"/>
  <c r="E282" i="13"/>
  <c r="F282" i="13" s="1"/>
  <c r="D237" i="13"/>
  <c r="E237" i="13"/>
  <c r="F237" i="13" s="1"/>
  <c r="D195" i="13"/>
  <c r="E195" i="13"/>
  <c r="F195" i="13" s="1"/>
  <c r="D56" i="13"/>
  <c r="E56" i="13"/>
  <c r="F56" i="13" s="1"/>
  <c r="D288" i="13"/>
  <c r="E288" i="13"/>
  <c r="F288" i="13" s="1"/>
  <c r="D187" i="13"/>
  <c r="E187" i="13"/>
  <c r="F187" i="13" s="1"/>
  <c r="D132" i="13"/>
  <c r="E132" i="13"/>
  <c r="F132" i="13" s="1"/>
  <c r="D325" i="13"/>
  <c r="E325" i="13"/>
  <c r="F325" i="13" s="1"/>
  <c r="D224" i="13"/>
  <c r="E224" i="13"/>
  <c r="F224" i="13" s="1"/>
  <c r="D335" i="13"/>
  <c r="E335" i="13"/>
  <c r="F335" i="13" s="1"/>
  <c r="D77" i="13"/>
  <c r="E77" i="13"/>
  <c r="F77" i="13" s="1"/>
  <c r="D66" i="13"/>
  <c r="E66" i="13"/>
  <c r="F66" i="13" s="1"/>
  <c r="D252" i="13"/>
  <c r="E252" i="13"/>
  <c r="F252" i="13" s="1"/>
  <c r="D345" i="13"/>
  <c r="E345" i="13"/>
  <c r="F345" i="13" s="1"/>
  <c r="D263" i="13"/>
  <c r="E263" i="13"/>
  <c r="F263" i="13" s="1"/>
  <c r="D180" i="13"/>
  <c r="E180" i="13"/>
  <c r="F180" i="13" s="1"/>
  <c r="D193" i="13"/>
  <c r="E193" i="13"/>
  <c r="F193" i="13" s="1"/>
  <c r="D230" i="13"/>
  <c r="E230" i="13"/>
  <c r="F230" i="13" s="1"/>
  <c r="D242" i="13"/>
  <c r="E242" i="13"/>
  <c r="F242" i="13" s="1"/>
  <c r="D143" i="13"/>
  <c r="E143" i="13"/>
  <c r="F143" i="13" s="1"/>
  <c r="D338" i="13"/>
  <c r="E338" i="13"/>
  <c r="F338" i="13" s="1"/>
  <c r="D190" i="13"/>
  <c r="E190" i="13"/>
  <c r="F190" i="13" s="1"/>
  <c r="D181" i="13"/>
  <c r="E181" i="13"/>
  <c r="F181" i="13" s="1"/>
  <c r="D170" i="13"/>
  <c r="E170" i="13"/>
  <c r="F170" i="13" s="1"/>
  <c r="D71" i="13"/>
  <c r="E71" i="13"/>
  <c r="F71" i="13" s="1"/>
  <c r="D266" i="13"/>
  <c r="E266" i="13"/>
  <c r="F266" i="13" s="1"/>
  <c r="D126" i="13"/>
  <c r="E126" i="13"/>
  <c r="F126" i="13" s="1"/>
  <c r="D109" i="13"/>
  <c r="E109" i="13"/>
  <c r="F109" i="13" s="1"/>
  <c r="D98" i="13"/>
  <c r="E98" i="13"/>
  <c r="F98" i="13" s="1"/>
  <c r="D349" i="13"/>
  <c r="E349" i="13"/>
  <c r="F349" i="13" s="1"/>
  <c r="D258" i="13"/>
  <c r="E258" i="13"/>
  <c r="F258" i="13" s="1"/>
  <c r="D94" i="13"/>
  <c r="E94" i="13"/>
  <c r="F94" i="13" s="1"/>
  <c r="D101" i="13"/>
  <c r="E101" i="13"/>
  <c r="F101" i="13" s="1"/>
  <c r="D90" i="13"/>
  <c r="E90" i="13"/>
  <c r="F90" i="13" s="1"/>
  <c r="D341" i="13"/>
  <c r="E341" i="13"/>
  <c r="F341" i="13" s="1"/>
  <c r="D248" i="13"/>
  <c r="E248" i="13"/>
  <c r="F248" i="13" s="1"/>
  <c r="D351" i="13"/>
  <c r="E351" i="13"/>
  <c r="F351" i="13" s="1"/>
  <c r="D93" i="13"/>
  <c r="E93" i="13"/>
  <c r="F93" i="13" s="1"/>
  <c r="D82" i="13"/>
  <c r="E82" i="13"/>
  <c r="F82" i="13" s="1"/>
  <c r="T8" i="13"/>
  <c r="U8" i="13"/>
  <c r="V8" i="13" s="1"/>
  <c r="AR6" i="13"/>
  <c r="AQ5" i="13"/>
  <c r="AS6" i="13"/>
  <c r="H6" i="13"/>
  <c r="G5" i="13"/>
  <c r="I6" i="13"/>
  <c r="AR31" i="13"/>
  <c r="AS31" i="13"/>
  <c r="AT31" i="13" s="1"/>
  <c r="X16" i="13"/>
  <c r="Y16" i="13"/>
  <c r="Z16" i="13" s="1"/>
  <c r="H29" i="13"/>
  <c r="I29" i="13"/>
  <c r="J29" i="13" s="1"/>
  <c r="AR35" i="13"/>
  <c r="AS35" i="13"/>
  <c r="AT35" i="13" s="1"/>
  <c r="X27" i="13"/>
  <c r="Y27" i="13"/>
  <c r="Z27" i="13" s="1"/>
  <c r="H36" i="13"/>
  <c r="I36" i="13"/>
  <c r="J36" i="13" s="1"/>
  <c r="AR19" i="13"/>
  <c r="AS19" i="13"/>
  <c r="AT19" i="13" s="1"/>
  <c r="X34" i="13"/>
  <c r="Y34" i="13"/>
  <c r="Z34" i="13" s="1"/>
  <c r="H20" i="13"/>
  <c r="I20" i="13"/>
  <c r="J20" i="13" s="1"/>
  <c r="AR34" i="13"/>
  <c r="AS34" i="13"/>
  <c r="AT34" i="13" s="1"/>
  <c r="X18" i="13"/>
  <c r="Y18" i="13"/>
  <c r="Z18"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O5" i="13"/>
  <c r="Q6" i="13"/>
  <c r="P6" i="13"/>
  <c r="AF21" i="13"/>
  <c r="AG21" i="13"/>
  <c r="AH21" i="13" s="1"/>
  <c r="AF34" i="13"/>
  <c r="AG34" i="13"/>
  <c r="AH34" i="13" s="1"/>
  <c r="AF18" i="13"/>
  <c r="AG18" i="13"/>
  <c r="AH18" i="13" s="1"/>
  <c r="AN237" i="13"/>
  <c r="AO237" i="13"/>
  <c r="AP237" i="13" s="1"/>
  <c r="AN41" i="13"/>
  <c r="AO41" i="13"/>
  <c r="AP41" i="13" s="1"/>
  <c r="AN162" i="13"/>
  <c r="AO162" i="13"/>
  <c r="AP162" i="13" s="1"/>
  <c r="AN280" i="13"/>
  <c r="AO280" i="13"/>
  <c r="AP280" i="13" s="1"/>
  <c r="AN79" i="13"/>
  <c r="AO79" i="13"/>
  <c r="AP79"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N213" i="13"/>
  <c r="AO213" i="13"/>
  <c r="AP213" i="13" s="1"/>
  <c r="AN331" i="13"/>
  <c r="AO331" i="13"/>
  <c r="AP331" i="13" s="1"/>
  <c r="AN138" i="13"/>
  <c r="AO138" i="13"/>
  <c r="AP138" i="13" s="1"/>
  <c r="AN256" i="13"/>
  <c r="AO256" i="13"/>
  <c r="AP256" i="13" s="1"/>
  <c r="AN55" i="13"/>
  <c r="AO55" i="13"/>
  <c r="AP55" i="13" s="1"/>
  <c r="AN269" i="13"/>
  <c r="AO269" i="13"/>
  <c r="AP269" i="13" s="1"/>
  <c r="AN68" i="13"/>
  <c r="AO68" i="13"/>
  <c r="AP68" i="13" s="1"/>
  <c r="AN194" i="13"/>
  <c r="AO194" i="13"/>
  <c r="AP194" i="13" s="1"/>
  <c r="AN312" i="13"/>
  <c r="AO312" i="13"/>
  <c r="AP312" i="13" s="1"/>
  <c r="AN111" i="13"/>
  <c r="AO111" i="13"/>
  <c r="AP111"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AN181" i="13"/>
  <c r="AO181" i="13"/>
  <c r="AP181" i="13" s="1"/>
  <c r="AN299" i="13"/>
  <c r="AO299" i="13"/>
  <c r="AP299" i="13" s="1"/>
  <c r="AN106" i="13"/>
  <c r="AO106" i="13"/>
  <c r="AP106" i="13" s="1"/>
  <c r="AN224" i="13"/>
  <c r="AO224" i="13"/>
  <c r="AP224" i="13" s="1"/>
  <c r="AN334" i="13"/>
  <c r="AO334" i="13"/>
  <c r="AP334" i="13" s="1"/>
  <c r="AN13" i="13"/>
  <c r="AO13" i="13"/>
  <c r="AP13" i="13" s="1"/>
  <c r="AN28" i="13"/>
  <c r="AO28" i="13"/>
  <c r="AP28" i="13" s="1"/>
  <c r="AN12" i="13"/>
  <c r="AO12" i="13"/>
  <c r="AP12" i="13" s="1"/>
  <c r="AN27" i="13"/>
  <c r="AO27" i="13"/>
  <c r="AP27" i="13" s="1"/>
  <c r="P26" i="13"/>
  <c r="Q26" i="13"/>
  <c r="R26" i="13" s="1"/>
  <c r="P18" i="13"/>
  <c r="Q18" i="13"/>
  <c r="R18" i="13" s="1"/>
  <c r="P30" i="13"/>
  <c r="Q30" i="13"/>
  <c r="R30" i="13" s="1"/>
  <c r="P14" i="13"/>
  <c r="Q14" i="13"/>
  <c r="R14" i="13" s="1"/>
  <c r="P251" i="13"/>
  <c r="Q251" i="13"/>
  <c r="R251" i="13" s="1"/>
  <c r="P58" i="13"/>
  <c r="Q58" i="13"/>
  <c r="R58" i="13" s="1"/>
  <c r="P175" i="13"/>
  <c r="Q175" i="13"/>
  <c r="R175" i="13" s="1"/>
  <c r="P285" i="13"/>
  <c r="Q285" i="13"/>
  <c r="R285" i="13" s="1"/>
  <c r="P84" i="13"/>
  <c r="Q84" i="13"/>
  <c r="R84" i="13" s="1"/>
  <c r="P179" i="13"/>
  <c r="Q179" i="13"/>
  <c r="R179" i="13" s="1"/>
  <c r="P304" i="13"/>
  <c r="Q304" i="13"/>
  <c r="R304" i="13" s="1"/>
  <c r="P103" i="13"/>
  <c r="Q103" i="13"/>
  <c r="R103" i="13" s="1"/>
  <c r="P213" i="13"/>
  <c r="Q213" i="13"/>
  <c r="R213" i="13" s="1"/>
  <c r="P201" i="13"/>
  <c r="Q201" i="13"/>
  <c r="R201" i="13" s="1"/>
  <c r="P107" i="13"/>
  <c r="Q107" i="13"/>
  <c r="R107" i="13" s="1"/>
  <c r="P232" i="13"/>
  <c r="Q232" i="13"/>
  <c r="R232" i="13" s="1"/>
  <c r="P342" i="13"/>
  <c r="Q342" i="13"/>
  <c r="R342" i="13" s="1"/>
  <c r="P141" i="13"/>
  <c r="Q141" i="13"/>
  <c r="R141" i="13" s="1"/>
  <c r="P185" i="13"/>
  <c r="Q185" i="13"/>
  <c r="R185" i="13" s="1"/>
  <c r="P354" i="13"/>
  <c r="Q354" i="13"/>
  <c r="R354" i="13" s="1"/>
  <c r="P160" i="13"/>
  <c r="Q160" i="13"/>
  <c r="R160" i="13" s="1"/>
  <c r="P270" i="13"/>
  <c r="Q270" i="13"/>
  <c r="R270" i="13" s="1"/>
  <c r="P69" i="13"/>
  <c r="Q69" i="13"/>
  <c r="R69" i="13" s="1"/>
  <c r="P121" i="13"/>
  <c r="Q121" i="13"/>
  <c r="R121" i="13" s="1"/>
  <c r="P346" i="13"/>
  <c r="Q346" i="13"/>
  <c r="R346" i="13" s="1"/>
  <c r="P152" i="13"/>
  <c r="Q152" i="13"/>
  <c r="R152" i="13" s="1"/>
  <c r="P262" i="13"/>
  <c r="Q262" i="13"/>
  <c r="R262" i="13" s="1"/>
  <c r="P61" i="13"/>
  <c r="Q61" i="13"/>
  <c r="R61" i="13" s="1"/>
  <c r="P57" i="13"/>
  <c r="Q57" i="13"/>
  <c r="R57" i="13" s="1"/>
  <c r="P338" i="13"/>
  <c r="Q338" i="13"/>
  <c r="R338" i="13" s="1"/>
  <c r="P144" i="13"/>
  <c r="Q144" i="13"/>
  <c r="R144" i="13" s="1"/>
  <c r="P254" i="13"/>
  <c r="Q254" i="13"/>
  <c r="R254" i="13" s="1"/>
  <c r="P53" i="13"/>
  <c r="Q53" i="13"/>
  <c r="R53" i="13" s="1"/>
  <c r="P345" i="13"/>
  <c r="Q345" i="13"/>
  <c r="R345" i="13" s="1"/>
  <c r="P330" i="13"/>
  <c r="Q330" i="13"/>
  <c r="R330" i="13" s="1"/>
  <c r="P136" i="13"/>
  <c r="Q136" i="13"/>
  <c r="R136" i="13" s="1"/>
  <c r="P246" i="13"/>
  <c r="Q246" i="13"/>
  <c r="R246" i="13" s="1"/>
  <c r="P45" i="13"/>
  <c r="Q45" i="13"/>
  <c r="R45" i="13" s="1"/>
  <c r="P169" i="13"/>
  <c r="Q169" i="13"/>
  <c r="R169" i="13" s="1"/>
  <c r="P258" i="13"/>
  <c r="Q258" i="13"/>
  <c r="R258" i="13" s="1"/>
  <c r="P64" i="13"/>
  <c r="Q64" i="13"/>
  <c r="R64" i="13" s="1"/>
  <c r="P174" i="13"/>
  <c r="Q174" i="13"/>
  <c r="R174" i="13" s="1"/>
  <c r="P284" i="13"/>
  <c r="Q284" i="13"/>
  <c r="R284" i="13" s="1"/>
  <c r="AV19" i="13"/>
  <c r="AW19" i="13"/>
  <c r="AX19" i="13" s="1"/>
  <c r="AV33" i="13"/>
  <c r="AW33" i="13"/>
  <c r="AX33" i="13" s="1"/>
  <c r="AV17" i="13"/>
  <c r="AW17" i="13"/>
  <c r="AX17" i="13" s="1"/>
  <c r="AV30" i="13"/>
  <c r="AW30" i="13"/>
  <c r="AX30" i="13" s="1"/>
  <c r="L135" i="13"/>
  <c r="M135" i="13"/>
  <c r="N135" i="13" s="1"/>
  <c r="L238" i="13"/>
  <c r="M238" i="13"/>
  <c r="N238" i="13" s="1"/>
  <c r="L267" i="13"/>
  <c r="M267" i="13"/>
  <c r="N267" i="13" s="1"/>
  <c r="L74" i="13"/>
  <c r="M74" i="13"/>
  <c r="N74" i="13" s="1"/>
  <c r="L200" i="13"/>
  <c r="M200" i="13"/>
  <c r="N200" i="13" s="1"/>
  <c r="L62" i="13"/>
  <c r="M62" i="13"/>
  <c r="N62" i="13" s="1"/>
  <c r="L262" i="13"/>
  <c r="M262" i="13"/>
  <c r="N262" i="13" s="1"/>
  <c r="L269" i="13"/>
  <c r="M269" i="13"/>
  <c r="N269" i="13" s="1"/>
  <c r="L195" i="13"/>
  <c r="M195" i="13"/>
  <c r="N195" i="13" s="1"/>
  <c r="L321" i="13"/>
  <c r="M321" i="13"/>
  <c r="N321" i="13" s="1"/>
  <c r="L128" i="13"/>
  <c r="M128" i="13"/>
  <c r="N128" i="13" s="1"/>
  <c r="L165" i="13"/>
  <c r="M165" i="13"/>
  <c r="N165" i="13" s="1"/>
  <c r="L324" i="13"/>
  <c r="M324" i="13"/>
  <c r="N324" i="13" s="1"/>
  <c r="L123" i="13"/>
  <c r="M123" i="13"/>
  <c r="N123" i="13" s="1"/>
  <c r="L249" i="13"/>
  <c r="M249" i="13"/>
  <c r="N249" i="13" s="1"/>
  <c r="L56" i="13"/>
  <c r="M56" i="13"/>
  <c r="N56" i="13" s="1"/>
  <c r="L133" i="13"/>
  <c r="M133" i="13"/>
  <c r="N133" i="13" s="1"/>
  <c r="L316" i="13"/>
  <c r="M316" i="13"/>
  <c r="N316" i="13" s="1"/>
  <c r="L115" i="13"/>
  <c r="M115" i="13"/>
  <c r="N115" i="13" s="1"/>
  <c r="L241" i="13"/>
  <c r="M241" i="13"/>
  <c r="N241" i="13" s="1"/>
  <c r="L48" i="13"/>
  <c r="M48" i="13"/>
  <c r="N48" i="13" s="1"/>
  <c r="L220" i="13"/>
  <c r="M220" i="13"/>
  <c r="N220" i="13" s="1"/>
  <c r="L158" i="13"/>
  <c r="M158" i="13"/>
  <c r="N158" i="13" s="1"/>
  <c r="L244" i="13"/>
  <c r="M244" i="13"/>
  <c r="N244" i="13" s="1"/>
  <c r="L43" i="13"/>
  <c r="M43" i="13"/>
  <c r="N43" i="13" s="1"/>
  <c r="L169" i="13"/>
  <c r="M169" i="13"/>
  <c r="N169" i="13" s="1"/>
  <c r="L287" i="13"/>
  <c r="M287" i="13"/>
  <c r="N287" i="13" s="1"/>
  <c r="L337" i="13"/>
  <c r="M337" i="13"/>
  <c r="N337" i="13" s="1"/>
  <c r="L189" i="13"/>
  <c r="M189" i="13"/>
  <c r="N189" i="13" s="1"/>
  <c r="L172" i="13"/>
  <c r="M172" i="13"/>
  <c r="N172" i="13" s="1"/>
  <c r="L290" i="13"/>
  <c r="M290" i="13"/>
  <c r="N290" i="13" s="1"/>
  <c r="L97" i="13"/>
  <c r="M97" i="13"/>
  <c r="N97" i="13" s="1"/>
  <c r="L215" i="13"/>
  <c r="M215" i="13"/>
  <c r="N215" i="13" s="1"/>
  <c r="L82" i="13"/>
  <c r="M82" i="13"/>
  <c r="N82" i="13" s="1"/>
  <c r="L157" i="13"/>
  <c r="M157" i="13"/>
  <c r="N157" i="13" s="1"/>
  <c r="L164" i="13"/>
  <c r="M164" i="13"/>
  <c r="N164" i="13" s="1"/>
  <c r="L282" i="13"/>
  <c r="M282" i="13"/>
  <c r="N282" i="13" s="1"/>
  <c r="L89" i="13"/>
  <c r="M89" i="13"/>
  <c r="N89" i="13" s="1"/>
  <c r="L207" i="13"/>
  <c r="M207" i="13"/>
  <c r="N207" i="13" s="1"/>
  <c r="L23" i="13"/>
  <c r="M23" i="13"/>
  <c r="N23" i="13" s="1"/>
  <c r="L12" i="13"/>
  <c r="M12" i="13"/>
  <c r="N12" i="13" s="1"/>
  <c r="L33" i="13"/>
  <c r="M33" i="13"/>
  <c r="N33" i="13" s="1"/>
  <c r="L40" i="13"/>
  <c r="M40" i="13"/>
  <c r="N40" i="13" s="1"/>
  <c r="AV299" i="13"/>
  <c r="AW299" i="13"/>
  <c r="AX299" i="13" s="1"/>
  <c r="AV193" i="13"/>
  <c r="AW193" i="13"/>
  <c r="AX193" i="13" s="1"/>
  <c r="AV303" i="13"/>
  <c r="AW303" i="13"/>
  <c r="AX303" i="13" s="1"/>
  <c r="AV102" i="13"/>
  <c r="AW102" i="13"/>
  <c r="AX102" i="13" s="1"/>
  <c r="AV212" i="13"/>
  <c r="AW212" i="13"/>
  <c r="AX212" i="13" s="1"/>
  <c r="AV267" i="13"/>
  <c r="AW267" i="13"/>
  <c r="AX267" i="13" s="1"/>
  <c r="AV185" i="13"/>
  <c r="AW185" i="13"/>
  <c r="AX185" i="13" s="1"/>
  <c r="AV295" i="13"/>
  <c r="AW295" i="13"/>
  <c r="AX295" i="13" s="1"/>
  <c r="AV94" i="13"/>
  <c r="AW94" i="13"/>
  <c r="AX94" i="13" s="1"/>
  <c r="AV204" i="13"/>
  <c r="AW204" i="13"/>
  <c r="AX204" i="13" s="1"/>
  <c r="AV91" i="13"/>
  <c r="AW91" i="13"/>
  <c r="AX91" i="13" s="1"/>
  <c r="AV113" i="13"/>
  <c r="AW113" i="13"/>
  <c r="AX113" i="13" s="1"/>
  <c r="AV223" i="13"/>
  <c r="AW223" i="13"/>
  <c r="AX223" i="13" s="1"/>
  <c r="AV333" i="13"/>
  <c r="AW333" i="13"/>
  <c r="AX333" i="13" s="1"/>
  <c r="AV132" i="13"/>
  <c r="AW132" i="13"/>
  <c r="AX132" i="13" s="1"/>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V329" i="13"/>
  <c r="AW329" i="13"/>
  <c r="AX329" i="13" s="1"/>
  <c r="AV153" i="13"/>
  <c r="AW153" i="13"/>
  <c r="AX153" i="13" s="1"/>
  <c r="AV263" i="13"/>
  <c r="AW263" i="13"/>
  <c r="AX263" i="13" s="1"/>
  <c r="AV62" i="13"/>
  <c r="AW62" i="13"/>
  <c r="AX62" i="13" s="1"/>
  <c r="AV172" i="13"/>
  <c r="AW172" i="13"/>
  <c r="AX172"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D33" i="13"/>
  <c r="E33" i="13"/>
  <c r="F33" i="13" s="1"/>
  <c r="D40" i="13"/>
  <c r="E40" i="13"/>
  <c r="F40" i="13" s="1"/>
  <c r="D31" i="13"/>
  <c r="E31" i="13"/>
  <c r="F31" i="13" s="1"/>
  <c r="D11" i="13"/>
  <c r="E11" i="13"/>
  <c r="F11" i="13" s="1"/>
  <c r="T25" i="13"/>
  <c r="U25" i="13"/>
  <c r="V25" i="13" s="1"/>
  <c r="T29" i="13"/>
  <c r="U29" i="13"/>
  <c r="V29" i="13" s="1"/>
  <c r="T26" i="13"/>
  <c r="U26" i="13"/>
  <c r="V26" i="13" s="1"/>
  <c r="T30" i="13"/>
  <c r="U30" i="13"/>
  <c r="V30" i="13" s="1"/>
  <c r="T145" i="13"/>
  <c r="U145" i="13"/>
  <c r="V145" i="13" s="1"/>
  <c r="T70" i="13"/>
  <c r="U70" i="13"/>
  <c r="V70" i="13" s="1"/>
  <c r="T222" i="13"/>
  <c r="U222" i="13"/>
  <c r="V222" i="13" s="1"/>
  <c r="T76" i="13"/>
  <c r="U76" i="13"/>
  <c r="V76" i="13" s="1"/>
  <c r="T137" i="13"/>
  <c r="U137" i="13"/>
  <c r="V137" i="13" s="1"/>
  <c r="T103" i="13"/>
  <c r="U103" i="13"/>
  <c r="V103" i="13" s="1"/>
  <c r="T128" i="13"/>
  <c r="U128" i="13"/>
  <c r="V128" i="13" s="1"/>
  <c r="T42" i="13"/>
  <c r="U42" i="13"/>
  <c r="V42" i="13" s="1"/>
  <c r="T158" i="13"/>
  <c r="U158" i="13"/>
  <c r="V158" i="13" s="1"/>
  <c r="T68" i="13"/>
  <c r="U68" i="13"/>
  <c r="V68" i="13" s="1"/>
  <c r="T129" i="13"/>
  <c r="U129" i="13"/>
  <c r="V129" i="13" s="1"/>
  <c r="T95" i="13"/>
  <c r="U95" i="13"/>
  <c r="V95" i="13" s="1"/>
  <c r="T347" i="13"/>
  <c r="U347" i="13"/>
  <c r="V347" i="13" s="1"/>
  <c r="T94" i="13"/>
  <c r="U94" i="13"/>
  <c r="V94" i="13" s="1"/>
  <c r="T60" i="13"/>
  <c r="U60" i="13"/>
  <c r="V60" i="13" s="1"/>
  <c r="T121" i="13"/>
  <c r="U121" i="13"/>
  <c r="V121" i="13" s="1"/>
  <c r="T87" i="13"/>
  <c r="U87" i="13"/>
  <c r="V87" i="13" s="1"/>
  <c r="T339" i="13"/>
  <c r="U339" i="13"/>
  <c r="V339" i="13" s="1"/>
  <c r="T41" i="13"/>
  <c r="U41" i="13"/>
  <c r="V41" i="13" s="1"/>
  <c r="T52" i="13"/>
  <c r="U52" i="13"/>
  <c r="V52" i="13" s="1"/>
  <c r="T113" i="13"/>
  <c r="U113" i="13"/>
  <c r="V113" i="13" s="1"/>
  <c r="T79" i="13"/>
  <c r="U79" i="13"/>
  <c r="V79" i="13" s="1"/>
  <c r="T175" i="13"/>
  <c r="U175" i="13"/>
  <c r="V175" i="13" s="1"/>
  <c r="T261" i="13"/>
  <c r="U261" i="13"/>
  <c r="V261" i="13" s="1"/>
  <c r="T287" i="13"/>
  <c r="U287" i="13"/>
  <c r="V287" i="13" s="1"/>
  <c r="T155" i="13"/>
  <c r="U155" i="13"/>
  <c r="V155" i="13" s="1"/>
  <c r="T280" i="13"/>
  <c r="U280" i="13"/>
  <c r="V280" i="13" s="1"/>
  <c r="T134" i="13"/>
  <c r="U134" i="13"/>
  <c r="V134" i="13" s="1"/>
  <c r="T206" i="13"/>
  <c r="U206" i="13"/>
  <c r="V206" i="13" s="1"/>
  <c r="T269" i="13"/>
  <c r="U269" i="13"/>
  <c r="V269" i="13" s="1"/>
  <c r="T228" i="13"/>
  <c r="U228" i="13"/>
  <c r="V228" i="13" s="1"/>
  <c r="T106" i="13"/>
  <c r="U106" i="13"/>
  <c r="V106" i="13" s="1"/>
  <c r="T255" i="13"/>
  <c r="U255" i="13"/>
  <c r="V255" i="13" s="1"/>
  <c r="T212" i="13"/>
  <c r="U212" i="13"/>
  <c r="V212" i="13" s="1"/>
  <c r="T142" i="13"/>
  <c r="U142" i="13"/>
  <c r="V142" i="13" s="1"/>
  <c r="T259" i="13"/>
  <c r="U259" i="13"/>
  <c r="V259" i="13" s="1"/>
  <c r="T220" i="13"/>
  <c r="U220" i="13"/>
  <c r="V220" i="13" s="1"/>
  <c r="T98" i="13"/>
  <c r="U98" i="13"/>
  <c r="V98" i="13" s="1"/>
  <c r="T247" i="13"/>
  <c r="U247" i="13"/>
  <c r="V247" i="13" s="1"/>
  <c r="AF6" i="13"/>
  <c r="AG6" i="13"/>
  <c r="AE5" i="13"/>
  <c r="I6" i="26" l="1"/>
  <c r="I5" i="26"/>
  <c r="I7" i="26"/>
  <c r="I8" i="26"/>
  <c r="P5" i="13"/>
  <c r="I9" i="26" s="1"/>
  <c r="N6" i="13"/>
  <c r="M5" i="13"/>
  <c r="BB12" i="13"/>
  <c r="BA5" i="13"/>
  <c r="Q5" i="26"/>
  <c r="Q7" i="26"/>
  <c r="Q8" i="26"/>
  <c r="Q6" i="26"/>
  <c r="AF5" i="13"/>
  <c r="Q9" i="26" s="1"/>
  <c r="R6" i="13"/>
  <c r="Q5" i="13"/>
  <c r="J6" i="13"/>
  <c r="I5" i="13"/>
  <c r="G7" i="26"/>
  <c r="G6" i="26"/>
  <c r="G5" i="26"/>
  <c r="G8" i="26"/>
  <c r="L5" i="13"/>
  <c r="G9" i="26" s="1"/>
  <c r="AX6" i="13"/>
  <c r="AW5" i="13"/>
  <c r="AA5" i="26"/>
  <c r="AA8" i="26"/>
  <c r="AA7" i="26"/>
  <c r="AA6" i="26"/>
  <c r="AZ5" i="13"/>
  <c r="AA9" i="26" s="1"/>
  <c r="Y7" i="26"/>
  <c r="Y5" i="26"/>
  <c r="Y8" i="26"/>
  <c r="Y6" i="26"/>
  <c r="AV5" i="13"/>
  <c r="Y9" i="26" s="1"/>
  <c r="H5" i="13"/>
  <c r="E9" i="26" s="1"/>
  <c r="E5" i="26"/>
  <c r="E7" i="26"/>
  <c r="E8" i="26"/>
  <c r="E6" i="26"/>
  <c r="AT6" i="13"/>
  <c r="AS5" i="13"/>
  <c r="AP6" i="13"/>
  <c r="AO5" i="13"/>
  <c r="V6" i="13"/>
  <c r="U5" i="13"/>
  <c r="F6" i="13"/>
  <c r="E5" i="13"/>
  <c r="U6" i="26"/>
  <c r="U5" i="26"/>
  <c r="U8" i="26"/>
  <c r="U7" i="26"/>
  <c r="AN5" i="13"/>
  <c r="U9" i="26" s="1"/>
  <c r="AD6" i="13"/>
  <c r="AC5" i="13"/>
  <c r="M5" i="26"/>
  <c r="M7" i="26"/>
  <c r="X5" i="13"/>
  <c r="M9" i="26" s="1"/>
  <c r="M6" i="26"/>
  <c r="M8" i="26"/>
  <c r="K8" i="26"/>
  <c r="K5" i="26"/>
  <c r="K7" i="26"/>
  <c r="K6" i="26"/>
  <c r="T5" i="13"/>
  <c r="K9" i="26" s="1"/>
  <c r="AH6" i="13"/>
  <c r="AG5" i="13"/>
  <c r="W6" i="26"/>
  <c r="W8" i="26"/>
  <c r="W7" i="26"/>
  <c r="W5" i="26"/>
  <c r="AR5" i="13"/>
  <c r="W9" i="26" s="1"/>
  <c r="C5" i="26"/>
  <c r="C6" i="26"/>
  <c r="C7" i="26"/>
  <c r="C8" i="26"/>
  <c r="D5" i="13"/>
  <c r="C9" i="26" s="1"/>
  <c r="O8" i="26"/>
  <c r="O7" i="26"/>
  <c r="O5" i="26"/>
  <c r="O6" i="26"/>
  <c r="AB5" i="13"/>
  <c r="O9" i="26" s="1"/>
  <c r="AL11" i="13"/>
  <c r="AK5" i="13"/>
  <c r="Z6" i="13"/>
  <c r="Y5" i="13"/>
  <c r="S6" i="26"/>
  <c r="S7" i="26"/>
  <c r="S8" i="26"/>
  <c r="S5" i="26"/>
  <c r="AJ5" i="13"/>
  <c r="S9" i="26" s="1"/>
  <c r="Q25" i="26" l="1"/>
  <c r="C27" i="26"/>
  <c r="E27" i="26"/>
  <c r="G26" i="26"/>
  <c r="Q24" i="26"/>
  <c r="C26" i="26"/>
  <c r="G23" i="26"/>
  <c r="C25" i="26"/>
  <c r="G24" i="26"/>
  <c r="O23" i="26"/>
  <c r="Q26" i="26"/>
  <c r="C24" i="26"/>
  <c r="Q23" i="26"/>
  <c r="Z8" i="26"/>
  <c r="Z6" i="26"/>
  <c r="Z7" i="26"/>
  <c r="Z5" i="26"/>
  <c r="AX5" i="13"/>
  <c r="Z9" i="26" s="1"/>
  <c r="BB5" i="13"/>
  <c r="AB9" i="26" s="1"/>
  <c r="AB8" i="26"/>
  <c r="AB5" i="26"/>
  <c r="AB7" i="26"/>
  <c r="AB6" i="26"/>
  <c r="I27" i="26"/>
  <c r="M27" i="26"/>
  <c r="R7" i="26"/>
  <c r="R5" i="26"/>
  <c r="AH5" i="13"/>
  <c r="R9" i="26" s="1"/>
  <c r="R8" i="26"/>
  <c r="R6" i="26"/>
  <c r="M23" i="26"/>
  <c r="I23" i="26"/>
  <c r="M25" i="26"/>
  <c r="I25" i="26"/>
  <c r="D5" i="26"/>
  <c r="D7" i="26"/>
  <c r="D6" i="26"/>
  <c r="D8" i="26"/>
  <c r="F5" i="13"/>
  <c r="D9" i="26" s="1"/>
  <c r="J8" i="26"/>
  <c r="J7" i="26"/>
  <c r="R5" i="13"/>
  <c r="J9" i="26" s="1"/>
  <c r="J6" i="26"/>
  <c r="J5" i="26"/>
  <c r="P5" i="26"/>
  <c r="P6" i="26"/>
  <c r="AD5" i="13"/>
  <c r="P9" i="26" s="1"/>
  <c r="P8" i="26"/>
  <c r="P7" i="26"/>
  <c r="K27" i="26"/>
  <c r="H8" i="26"/>
  <c r="H5" i="26"/>
  <c r="H7" i="26"/>
  <c r="H6" i="26"/>
  <c r="N5" i="13"/>
  <c r="H9" i="26" s="1"/>
  <c r="N8" i="26"/>
  <c r="N5" i="26"/>
  <c r="N6" i="26"/>
  <c r="N7" i="26"/>
  <c r="Z5" i="13"/>
  <c r="N9" i="26" s="1"/>
  <c r="O27" i="26"/>
  <c r="L8" i="26"/>
  <c r="L7" i="26"/>
  <c r="L5" i="26"/>
  <c r="L6" i="26"/>
  <c r="V5" i="13"/>
  <c r="L9" i="26" s="1"/>
  <c r="C23" i="26"/>
  <c r="E23" i="26"/>
  <c r="K24" i="26"/>
  <c r="M26" i="26"/>
  <c r="I26" i="26"/>
  <c r="O25" i="26"/>
  <c r="K26" i="26"/>
  <c r="E26" i="26"/>
  <c r="T6" i="26"/>
  <c r="T7" i="26"/>
  <c r="AL5" i="13"/>
  <c r="T9" i="26" s="1"/>
  <c r="T8" i="26"/>
  <c r="T5" i="26"/>
  <c r="O26" i="26"/>
  <c r="V8" i="26"/>
  <c r="AP5" i="13"/>
  <c r="V9" i="26" s="1"/>
  <c r="V7" i="26"/>
  <c r="V6" i="26"/>
  <c r="V5" i="26"/>
  <c r="Q27" i="26"/>
  <c r="K25" i="26"/>
  <c r="E25" i="26"/>
  <c r="K23" i="26"/>
  <c r="M24" i="26"/>
  <c r="I24" i="26"/>
  <c r="G27" i="26"/>
  <c r="G25" i="26"/>
  <c r="O24" i="26"/>
  <c r="X8" i="26"/>
  <c r="X6" i="26"/>
  <c r="X7" i="26"/>
  <c r="X5" i="26"/>
  <c r="AT5" i="13"/>
  <c r="X9" i="26" s="1"/>
  <c r="F6" i="26"/>
  <c r="F5" i="26"/>
  <c r="J5" i="13"/>
  <c r="F9" i="26" s="1"/>
  <c r="F8" i="26"/>
  <c r="F7" i="26"/>
  <c r="E24" i="26"/>
  <c r="P24" i="26" l="1"/>
  <c r="P25" i="26"/>
  <c r="F26" i="26"/>
  <c r="F25" i="26"/>
  <c r="F27" i="26"/>
  <c r="F23" i="26"/>
  <c r="H23" i="26"/>
  <c r="R25" i="26"/>
  <c r="P23" i="26"/>
  <c r="L26" i="26"/>
  <c r="L27" i="26"/>
  <c r="F4" i="27" s="1"/>
  <c r="L23" i="26"/>
  <c r="H24" i="26"/>
  <c r="D23" i="26"/>
  <c r="P27" i="26"/>
  <c r="H4" i="27" s="1"/>
  <c r="H27" i="26"/>
  <c r="D4" i="27" s="1"/>
  <c r="L25" i="26"/>
  <c r="R27" i="26"/>
  <c r="I4" i="27" s="1"/>
  <c r="P26" i="26"/>
  <c r="J25" i="26"/>
  <c r="N25" i="26"/>
  <c r="R23" i="26"/>
  <c r="N26" i="26"/>
  <c r="J26" i="26"/>
  <c r="H25" i="26"/>
  <c r="J27" i="26"/>
  <c r="E4" i="27" s="1"/>
  <c r="N27" i="26"/>
  <c r="G4" i="27" s="1"/>
  <c r="D27" i="26"/>
  <c r="C4" i="27" s="1"/>
  <c r="R24" i="26"/>
  <c r="H26" i="26"/>
  <c r="F24" i="26"/>
  <c r="N24" i="26"/>
  <c r="J24" i="26"/>
  <c r="D26" i="26"/>
  <c r="L24" i="26"/>
  <c r="R26" i="26"/>
  <c r="J23" i="26"/>
  <c r="N23" i="26"/>
  <c r="D24" i="26"/>
  <c r="D25"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<sst xmlns="http://schemas.openxmlformats.org/spreadsheetml/2006/main" count="2471" uniqueCount="334">
  <si>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</si>
  <si>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</si>
  <si>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</si>
  <si>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</si>
  <si>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</si>
  <si>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</si>
  <si>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</si>
  <si>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</si>
  <si>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</si>
  <si>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</si>
  <si>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</si>
  <si>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</si>
  <si>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</si>
  <si>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</si>
  <si>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</si>
  <si>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</si>
  <si>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</si>
  <si>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</si>
  <si>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</si>
  <si>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</si>
  <si>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</si>
  <si>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</si>
  <si>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</si>
  <si>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</si>
  <si>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</si>
  <si>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</si>
  <si>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</si>
  <si>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</si>
  <si>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</si>
  <si>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</si>
  <si>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</si>
  <si>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</si>
  <si>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</si>
  <si>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</si>
  <si>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</si>
  <si>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</si>
  <si>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</si>
  <si>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</si>
  <si>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</si>
  <si>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</si>
  <si>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</si>
  <si>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</si>
  <si>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</si>
  <si>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</si>
  <si>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</si>
  <si>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</si>
  <si>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</si>
  <si>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</si>
  <si>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</si>
  <si>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</si>
  <si>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</si>
  <si>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</si>
  <si>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</si>
  <si>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</si>
  <si>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</si>
  <si>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</si>
  <si>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</si>
  <si>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</si>
  <si>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</si>
  <si>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</si>
  <si>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</si>
  <si>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</si>
  <si>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</si>
  <si>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</si>
  <si>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</si>
  <si>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</si>
  <si>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</si>
  <si>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</si>
  <si>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</si>
  <si>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</si>
  <si>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</si>
  <si>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</si>
  <si>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</si>
  <si>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</si>
  <si>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</si>
  <si>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</si>
  <si>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</si>
  <si>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</si>
  <si>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</si>
  <si>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</si>
  <si>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</si>
  <si>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</si>
  <si>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</si>
  <si>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</si>
  <si>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</si>
  <si>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</si>
  <si>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</si>
  <si>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</si>
  <si>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</si>
  <si>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</si>
  <si>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</si>
  <si>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</si>
  <si>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</si>
  <si>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</si>
  <si>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</si>
  <si>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</si>
  <si>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</si>
  <si>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</si>
  <si>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</si>
  <si>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</si>
  <si>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</si>
  <si>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</si>
  <si>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</si>
  <si>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</si>
  <si>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</si>
  <si>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</si>
  <si>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</si>
  <si>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</si>
  <si>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</si>
  <si>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</si>
  <si>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</si>
  <si>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</si>
  <si>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</si>
  <si>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</si>
  <si>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</si>
  <si>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</si>
  <si>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</si>
  <si>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</si>
  <si>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</si>
  <si>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</si>
  <si>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</si>
  <si>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</si>
  <si>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</si>
  <si>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</si>
  <si>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</si>
  <si>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</si>
  <si>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</si>
  <si>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</si>
  <si>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</si>
  <si>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</si>
  <si>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</si>
  <si>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</si>
  <si>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</si>
  <si>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</si>
  <si>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</si>
  <si>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</si>
  <si>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</si>
  <si>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</si>
  <si>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</si>
  <si>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</si>
  <si>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</si>
  <si>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</si>
  <si>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</si>
  <si>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</si>
  <si>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</si>
  <si>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</si>
  <si>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</si>
  <si>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</si>
  <si>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</si>
  <si>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</si>
  <si>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</si>
  <si>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</si>
  <si>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</si>
  <si>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</si>
  <si>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</si>
  <si>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</si>
  <si>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</si>
  <si>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</si>
  <si>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</si>
  <si>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</si>
  <si>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</si>
  <si>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</si>
  <si>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</si>
  <si>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</si>
  <si>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</si>
  <si>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</si>
  <si>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</si>
  <si>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</si>
  <si>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</si>
  <si>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</si>
  <si>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</si>
  <si>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</si>
  <si>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</si>
  <si>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</si>
  <si>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</si>
  <si>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</si>
  <si>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</si>
  <si>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</si>
  <si>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</si>
  <si>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</si>
  <si>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</si>
  <si>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</si>
  <si>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</si>
  <si>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</si>
  <si>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</si>
  <si>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</si>
  <si>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</si>
  <si>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</si>
  <si>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</si>
  <si>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</si>
  <si>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</si>
  <si>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</si>
  <si>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</si>
  <si>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</si>
  <si>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</si>
  <si>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</si>
  <si>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</si>
  <si>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</si>
  <si>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</si>
  <si>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</si>
  <si>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</si>
  <si>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</si>
  <si>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</si>
  <si>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</si>
  <si>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</si>
  <si>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</si>
  <si>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</si>
  <si>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</si>
  <si>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</si>
  <si>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</si>
  <si>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</si>
  <si>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</si>
  <si>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</si>
  <si>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</si>
  <si>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</si>
  <si>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</si>
  <si>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</si>
  <si>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</si>
  <si>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</si>
  <si>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</si>
  <si>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</si>
  <si>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</si>
  <si>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</si>
  <si>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</si>
  <si>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</si>
  <si>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</si>
  <si>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</si>
  <si>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</si>
  <si>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</si>
  <si>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</si>
  <si>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</si>
  <si>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</si>
  <si>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</si>
  <si>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</si>
  <si>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</si>
  <si>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</si>
  <si>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</si>
  <si>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</si>
  <si>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</si>
  <si>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</si>
  <si>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</si>
  <si>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</si>
  <si>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</si>
  <si>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</si>
  <si>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</si>
  <si>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</si>
  <si>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</si>
  <si>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</si>
  <si>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</si>
  <si>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</si>
  <si>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</si>
  <si>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</si>
  <si>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</si>
  <si>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</si>
  <si>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</si>
  <si>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</si>
  <si>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</si>
  <si>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</si>
  <si>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</si>
  <si>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</si>
  <si>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</si>
  <si>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</si>
  <si>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</si>
  <si>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</si>
  <si>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</si>
  <si>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</si>
  <si>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</si>
  <si>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</si>
  <si>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</si>
  <si>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</si>
  <si>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</si>
  <si>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</si>
  <si>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</si>
  <si>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</si>
  <si>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</si>
  <si>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</si>
  <si>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</si>
  <si>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</si>
  <si>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</si>
  <si>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</si>
  <si>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</si>
  <si>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</si>
  <si>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</si>
  <si>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</si>
  <si>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</si>
  <si>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</si>
  <si>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</si>
  <si>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</si>
  <si>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</si>
  <si>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</si>
  <si>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</si>
  <si>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</si>
  <si>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</si>
  <si>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</si>
  <si>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</si>
  <si>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</si>
  <si>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</si>
  <si>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</si>
  <si>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</si>
  <si>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</si>
  <si>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</si>
  <si>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</si>
  <si>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</si>
  <si>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</si>
  <si>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</si>
  <si>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</si>
  <si>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</si>
  <si>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</si>
  <si>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</si>
  <si>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</si>
  <si>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</si>
  <si>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</si>
  <si>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</si>
  <si>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</si>
  <si>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</si>
  <si>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</si>
  <si>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</si>
  <si>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</si>
  <si>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</si>
  <si>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</si>
  <si>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</si>
  <si>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</si>
  <si>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</si>
  <si>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</si>
  <si>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</si>
  <si>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</si>
  <si>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</si>
  <si>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</si>
  <si>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</si>
  <si>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</si>
  <si>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</si>
  <si>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</si>
  <si>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</si>
  <si>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NB_AP-C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</si>
</sst>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4">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14" borderId="0" xfId="0" applyFont="1"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14"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8"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1" t="s">
        <v>74</v>
      </c>
      <c r="B1" s="101"/>
      <c r="C1" s="15"/>
      <c r="K1" s="35" t="s">
        <v>80</v>
      </c>
    </row>
    <row r="2" spans="1:11">
      <c r="A2" s="101"/>
      <c r="B2" s="101"/>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102" t="s">
        <v>144</v>
      </c>
      <c r="D55" s="102"/>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103" t="s">
        <v>153</v>
      </c>
      <c r="D59" s="103"/>
      <c r="E59" s="103"/>
      <c r="F59" s="103"/>
      <c r="G59" s="103"/>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8" t="s">
        <v>274</v>
      </c>
      <c r="B1" s="108"/>
      <c r="C1" s="108"/>
      <c r="D1" s="108"/>
      <c r="E1" s="105" t="s">
        <v>276</v>
      </c>
      <c r="F1" s="105"/>
      <c r="G1" s="105"/>
      <c r="H1" s="105"/>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7" t="s">
        <v>273</v>
      </c>
      <c r="B13" s="107"/>
      <c r="C13" s="107"/>
      <c r="D13" s="107"/>
    </row>
    <row r="14" spans="1:8">
      <c r="A14" s="73" t="s">
        <v>270</v>
      </c>
      <c r="B14" s="73" t="s">
        <v>271</v>
      </c>
      <c r="C14" s="73" t="s">
        <v>272</v>
      </c>
      <c r="D14" s="73" t="s">
        <v>61</v>
      </c>
      <c r="E14" s="104" t="s">
        <v>118</v>
      </c>
      <c r="F14" s="104"/>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09" t="s">
        <v>275</v>
      </c>
      <c r="B22" s="109"/>
      <c r="C22" s="109"/>
      <c r="D22" s="109"/>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6" t="s">
        <v>277</v>
      </c>
      <c r="B31" s="106"/>
      <c r="C31" s="107" t="s">
        <v>279</v>
      </c>
      <c r="D31" s="107"/>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10693.762129406086</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5709.6183037629999</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9620.6449655066499</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11300.833926333014</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7126.0213443351286</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7158.9902448578687</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42.111213178319318</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6940.7317544872894</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31.947761023595447</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26.749308188577618</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27.92641217367936</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61.690703310174158</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406.70824981277872</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85.688360190348831</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305.77994532243986</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527.14841232962578</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10261.931676427879</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0.72942181875012957</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0.47473599082595286</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7.3946984613240702E-2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5.9392377167421267E-2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0.30830091506796048</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0.29295593267741565</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0.11231168226384476</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6.6772966640726891E-2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0.15695589867221932</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0.18192230461014972</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8.2369783067535021E-2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0.16242414959194795</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5.4212994970838382E-2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6.1815128875758019E-2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0.14899274941385976</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0.13650859612578059</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0.17014110563168316</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0.10626005155038665</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6.4335619214155426E-2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0.13257355408151494</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0.1650445415053482</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8.8507826847578075E-2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0.16401340374445494</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8.9857808338170433E-2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6.4243095339497694E-2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0.63495114157198074</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0.66018799667738348</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0.36356331083083959</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5.0390230545956642E-2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0.32571423959404999</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0.11569329824762564</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0.50389887917901888</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3.1009874394248516E-2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12533.545531528909</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7751.3281846100663</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12416.503055486555</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13594.717080072172</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3292.1010801203211</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4.80979991284502</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6.4290898167321879</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5.3600848358585127</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38.298186618567932</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4.8502336611986081</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8.4522492132180354</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-0.57174765907376812</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-0.63433075210329626</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-0.18565581896729011</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-0.97855653910250129</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-0.98313594436739393</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-0.99587697295928002</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1.1907961773174713</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0.54681005050167864</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0.21599290186508924</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0.49161145481473334</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-0.2845898507269945</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-0.85855908448572338</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-0.65335858691826365</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-0.23880359558107078</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-0.25138699387363139</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-0.55427880306615729</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-1.0255979038814245</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4.264378375137623E-2</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3.6782291257105781E-3</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2.5326588834228132E-2</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-2.8606949500625638E-3</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2.9289309257869493E-2</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1.0290155710633932E-2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-1.7830377513493409E-2</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-2.3781364165856989</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-0.72807648240786693</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1.9564006870444202</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0.73152399708999682</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0.17158392080576412</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2.7966567863932887</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-4.2772343939759372</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-0.63474869986601901</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8.1783788461990437</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8.1424688917069847</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-0.91512343003630581</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-7.1513221950347097</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4.5061223650354645</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4.7580047490287658E-2</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-4.6437465063445913</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-5.2216808020738421</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-2.1488937469569178</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-6.093885358180998</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-2.9507916089588608</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-4.9550196024485746</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-0.83290676222612792</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-8.63071165053519</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-3.120962098794732</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-6.412018115013467</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1.6720979545593511</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3.9543918632592177</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4.0313399983181126</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4.707693653337131</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7.76203292591617</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9.848075512418637</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1.8890259930125308</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0.62356824887973872</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-0.4325461418524138</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1.6463085745756567</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1.6057915711306685</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2.710941018545014</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0.12779260634733208</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-0.57576087602650849</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-1.060883300853801</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-0.69867147174516564</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-0.77573711677602897</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-0.69811735940097841</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-0.21185029325066665</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-0.25009539602530489</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0.18273746981329927</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0.16345604136676728</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-0.14762227131610828</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0.2931002052945918</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-0.77403893365355692</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-0.51369413525458352</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2.7275595975811862E-2</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-7.5778587636299855E-2</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-0.98530585553777383</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-0.82519570188105273</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5.2221513300360456E-2</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-3.7358971050615392E-2</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0.32926500796565655</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-0.15540754526215189</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1.3967360238517461E-2</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-0.1950682522077008</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9.0027987696458256E-2</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-0.4311952238928084</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-0.50330015622100521</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-1.0585614606035891</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-0.76954594338782689</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-0.99659074504049117</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-2.1952566539242713E-2</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-2.5860333850056361E-2</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8.4494596006377556E-2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-3.3841944629694608E-2</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8.6843330431170887E-3</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7.8210494164483765E-2</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-0.33114014559080002</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-0.47715306304641603</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-0.45038034655626852</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-0.69330267378476418</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-0.79798329239185939</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-1.0705576360109892</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-0.42266551818111553</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-0.22921501124305391</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-0.10816647136050167</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-0.39855560314541466</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-0.69631304989324294</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-0.36660027535152107</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-0.66424998441142458</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-0.62906144203337955</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-0.37494763156153033</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-0.32836967671771455</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-0.7577280119989519</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-0.62475642185853619</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-0.13834174684747436</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0.11168570665998984</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0.41652840555592557</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0.25878407952489746</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-1.6209853577048683E-2</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-0.46267198162790779</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-0.70585280839672382</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-0.69368010094825905</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-0.95369877466482922</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0.43246840732765146</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-0.26559049055200856</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-1.3973543882246171</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-1.0237587598903819</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0.53378182865339507</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-0.36001546066410733</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-0.58298151190312786</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-0.41667490413396396</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-1.6917220629143437</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0.14744124416191695</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-0.74362530202832422</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-0.99488383867866304</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-0.5777755211056107</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-0.81723453437373683</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-1.5622141413638078</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-0.55149844764679523</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0.37032067708467231</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-0.28805406361907476</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-0.1441594947694812</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0.34746461437767162</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0.48800390499207524</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-2.7194229647720114E-4</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1.7782799396964477E-2</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1.3652565012055735</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0.40781096379868786</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0.53932155189167053</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0.95817105559554006</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0.1023748101880988</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-0.30927617800653778</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-0.65668026584034078</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0.52107881110738852</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-1.1942375060594002</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-1.3006760724312822</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-0.79268351553131255</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-0.17648202650457362</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0.46414118162063411</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0.19301827722225462</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-1.2773012544709639E-2</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-1.2977699675662191</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-0.48314920936516509</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0.40088223175126059</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0.66319815159882123</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-0.78932635621091884</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-7.9360599137980881E-2</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1.129016358411671</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-0.16455194566736095</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-0.37463436218957757</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0.51226312876158164</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0.12675825347835967</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-0.88380544297659847</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-1.2122027882964597</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-0.28327816712207593</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-7.8750008406877958E-2</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-0.48734664781132914</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-0.2045743969874208</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-1.6420359484518587E-3</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0.11570294389551564</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-0.49093388795559478</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-0.29180042462008332</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-0.35673716355326318</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-0.20051069268690475</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-0.49821531677196762</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-0.51555497300718067</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0.14134857811965096</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0.15435012134965215</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7.9871041593428727E-2</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-5.2089397437745544E-2</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6.4268690126276451E-2</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0.14171972260273069</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0.77460760032918818</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0.65785007050144262</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0.74442871240701713</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0.45932083866699319</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0.44531193720783491</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0.35598179771607308</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0.86562390691898283</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0.69235813565663973</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0.8949655555500563</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0.75441803522667183</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0.57350239846492257</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0.75035625716501753</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0.54177141157731357</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3.8432573204598683E-2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1.2471247522196822E-2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3.6768045496356518E-2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0.33038898483994039</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0.34857733000751556</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0.13608123764394092</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0.10769915031259744</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0.14307590832762435</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0.26154456072005733</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0.54597173029207169</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0.13779891678213799</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0.1189989319822744</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0.14329306573316444</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8.0525425344927792E-2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3.4483270340969541E-2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135095.32445446326</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23" t="s">
        <v>214</v>
      </c>
      <c r="B1" s="134"/>
      <c r="C1" s="134" t="s">
        <v>212</v>
      </c>
      <c r="D1" s="134"/>
      <c r="E1" s="134"/>
      <c r="F1" s="134"/>
      <c r="G1" s="134"/>
      <c r="H1" s="134"/>
      <c r="I1" s="52"/>
      <c r="J1" s="52"/>
      <c r="K1" s="52"/>
      <c r="L1" s="120" t="s">
        <v>213</v>
      </c>
      <c r="M1" s="120"/>
      <c r="N1" s="120"/>
      <c r="O1" s="120"/>
      <c r="P1" s="120"/>
      <c r="Q1" s="120"/>
      <c r="R1" s="50"/>
      <c r="S1" s="50"/>
      <c r="T1" s="50"/>
      <c r="U1" s="50"/>
    </row>
    <row r="2" spans="1:21">
      <c r="A2" s="123"/>
      <c r="B2" s="134"/>
      <c r="C2" s="134" t="s">
        <v>199</v>
      </c>
      <c r="D2" s="134"/>
      <c r="E2" s="134"/>
      <c r="F2" s="134" t="s">
        <v>201</v>
      </c>
      <c r="G2" s="134"/>
      <c r="H2" s="134"/>
      <c r="I2" s="52"/>
      <c r="J2" s="52"/>
      <c r="K2" s="52"/>
      <c r="L2" s="120" t="s">
        <v>199</v>
      </c>
      <c r="M2" s="120"/>
      <c r="N2" s="120"/>
      <c r="O2" s="120" t="s">
        <v>201</v>
      </c>
      <c r="P2" s="120"/>
      <c r="Q2" s="120"/>
      <c r="R2" s="50"/>
      <c r="S2" s="50"/>
      <c r="T2" s="50"/>
      <c r="U2" s="50"/>
    </row>
    <row r="3" spans="1:21">
      <c r="A3" s="123"/>
      <c r="B3" s="134"/>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23"/>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23"/>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23"/>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23"/>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23"/>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23"/>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23"/>
      <c r="B10" s="132" t="s">
        <v>211</v>
      </c>
      <c r="C10" s="133"/>
      <c r="D10" s="133"/>
      <c r="E10" s="133"/>
      <c r="F10" s="133"/>
      <c r="G10" s="133"/>
      <c r="H10" s="133"/>
      <c r="I10" s="133"/>
      <c r="J10" s="133"/>
      <c r="K10" s="133"/>
      <c r="L10" s="130" t="s">
        <v>301</v>
      </c>
      <c r="M10" s="131"/>
      <c r="N10" s="131"/>
      <c r="O10" s="131"/>
      <c r="P10" s="131"/>
      <c r="Q10" s="131"/>
      <c r="R10" s="131"/>
      <c r="S10" s="131"/>
      <c r="T10" s="131"/>
      <c r="U10" s="131"/>
    </row>
    <row r="11" spans="1:21">
      <c r="A11" s="123"/>
      <c r="B11" s="132"/>
      <c r="C11" s="132" t="s">
        <v>169</v>
      </c>
      <c r="D11" s="132"/>
      <c r="E11" s="132"/>
      <c r="F11" s="132"/>
      <c r="G11" s="132"/>
      <c r="H11" s="132"/>
      <c r="I11" s="53"/>
      <c r="J11" s="53"/>
      <c r="K11" s="53"/>
      <c r="L11" s="130"/>
      <c r="M11" s="130" t="s">
        <v>60</v>
      </c>
      <c r="N11" s="130"/>
      <c r="O11" s="130"/>
      <c r="P11" s="130"/>
      <c r="Q11" s="130"/>
      <c r="R11" s="130"/>
      <c r="S11" s="55"/>
      <c r="T11" s="55"/>
      <c r="U11" s="55"/>
    </row>
    <row r="12" spans="1:21">
      <c r="A12" s="123"/>
      <c r="B12" s="132"/>
      <c r="C12" s="132" t="s">
        <v>199</v>
      </c>
      <c r="D12" s="132"/>
      <c r="E12" s="132"/>
      <c r="F12" s="132" t="s">
        <v>201</v>
      </c>
      <c r="G12" s="132"/>
      <c r="H12" s="132"/>
      <c r="I12" s="132" t="s">
        <v>210</v>
      </c>
      <c r="J12" s="132"/>
      <c r="K12" s="132"/>
      <c r="L12" s="130"/>
      <c r="M12" s="130" t="s">
        <v>199</v>
      </c>
      <c r="N12" s="130"/>
      <c r="O12" s="130"/>
      <c r="P12" s="130" t="s">
        <v>201</v>
      </c>
      <c r="Q12" s="130"/>
      <c r="R12" s="130"/>
      <c r="S12" s="130" t="s">
        <v>210</v>
      </c>
      <c r="T12" s="130"/>
      <c r="U12" s="130"/>
    </row>
    <row r="13" spans="1:21">
      <c r="A13" s="123"/>
      <c r="B13" s="132"/>
      <c r="C13" s="54" t="s">
        <v>204</v>
      </c>
      <c r="D13" s="54" t="s">
        <v>208</v>
      </c>
      <c r="E13" s="54" t="s">
        <v>206</v>
      </c>
      <c r="F13" s="54" t="s">
        <v>204</v>
      </c>
      <c r="G13" s="54" t="s">
        <v>208</v>
      </c>
      <c r="H13" s="54" t="s">
        <v>206</v>
      </c>
      <c r="I13" s="54" t="s">
        <v>204</v>
      </c>
      <c r="J13" s="54" t="s">
        <v>208</v>
      </c>
      <c r="K13" s="54" t="s">
        <v>206</v>
      </c>
      <c r="L13" s="130"/>
      <c r="M13" s="56" t="s">
        <v>204</v>
      </c>
      <c r="N13" s="56" t="s">
        <v>208</v>
      </c>
      <c r="O13" s="56" t="s">
        <v>206</v>
      </c>
      <c r="P13" s="56" t="s">
        <v>204</v>
      </c>
      <c r="Q13" s="56" t="s">
        <v>208</v>
      </c>
      <c r="R13" s="56" t="s">
        <v>206</v>
      </c>
      <c r="S13" s="56" t="s">
        <v>204</v>
      </c>
      <c r="T13" s="56" t="s">
        <v>208</v>
      </c>
      <c r="U13" s="56" t="s">
        <v>206</v>
      </c>
    </row>
    <row r="14" spans="1:21">
      <c r="A14" s="123"/>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23"/>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23"/>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23"/>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23"/>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23"/>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7" t="s">
        <v>215</v>
      </c>
      <c r="B20" s="128" t="s">
        <v>216</v>
      </c>
      <c r="C20" s="118" t="s">
        <v>60</v>
      </c>
      <c r="D20" s="119"/>
      <c r="E20" s="119"/>
      <c r="F20" s="119"/>
      <c r="G20" s="119"/>
      <c r="H20" s="119"/>
      <c r="I20" s="119"/>
      <c r="J20" s="119"/>
      <c r="K20" s="119"/>
      <c r="L20" s="119"/>
      <c r="M20" s="119"/>
      <c r="N20" s="119"/>
      <c r="O20" s="119"/>
      <c r="P20" s="119"/>
      <c r="Q20" s="119"/>
      <c r="R20" s="119"/>
      <c r="S20" s="119"/>
      <c r="T20" s="119"/>
      <c r="U20" s="119"/>
    </row>
    <row r="21" spans="1:21" ht="14.4" customHeight="1">
      <c r="A21" s="117"/>
      <c r="B21" s="128"/>
      <c r="C21" s="27" t="s">
        <v>193</v>
      </c>
      <c r="D21" s="28" t="s">
        <v>0</v>
      </c>
      <c r="E21" s="28" t="s">
        <v>207</v>
      </c>
      <c r="F21" s="28" t="s">
        <v>205</v>
      </c>
      <c r="G21" s="28"/>
      <c r="H21" s="28"/>
      <c r="I21" s="28"/>
      <c r="J21" s="28"/>
      <c r="K21" s="28"/>
      <c r="L21" s="117" t="s">
        <v>217</v>
      </c>
      <c r="M21" s="123" t="s">
        <v>194</v>
      </c>
      <c r="N21" s="57" t="s">
        <v>199</v>
      </c>
      <c r="O21" s="58" t="s">
        <v>0</v>
      </c>
      <c r="P21" s="58" t="s">
        <v>207</v>
      </c>
      <c r="Q21" s="58" t="s">
        <v>205</v>
      </c>
      <c r="R21" s="57" t="s">
        <v>201</v>
      </c>
      <c r="S21" s="58" t="s">
        <v>0</v>
      </c>
      <c r="T21" s="58" t="s">
        <v>207</v>
      </c>
      <c r="U21" s="58" t="s">
        <v>205</v>
      </c>
    </row>
    <row r="22" spans="1:21">
      <c r="A22" s="117"/>
      <c r="B22" s="129"/>
      <c r="C22" s="28" t="s">
        <v>202</v>
      </c>
      <c r="D22" s="28">
        <v>-0.39500000000000002</v>
      </c>
      <c r="E22" s="28">
        <v>-0.59799999999999998</v>
      </c>
      <c r="F22" s="28">
        <v>-0.192</v>
      </c>
      <c r="G22" s="28"/>
      <c r="H22" s="28"/>
      <c r="I22" s="28"/>
      <c r="J22" s="28"/>
      <c r="K22" s="28"/>
      <c r="L22" s="117"/>
      <c r="M22" s="123"/>
      <c r="N22" s="58" t="s">
        <v>202</v>
      </c>
      <c r="O22" s="58">
        <v>5.7000000000000002E-2</v>
      </c>
      <c r="P22" s="58">
        <v>-0.34100000000000003</v>
      </c>
      <c r="Q22" s="58">
        <v>0.45600000000000002</v>
      </c>
      <c r="R22" s="58" t="s">
        <v>202</v>
      </c>
      <c r="S22" s="58">
        <v>-0.254</v>
      </c>
      <c r="T22" s="58">
        <v>-0.45900000000000002</v>
      </c>
      <c r="U22" s="58">
        <v>-0.05</v>
      </c>
    </row>
    <row r="23" spans="1:21">
      <c r="A23" s="117"/>
      <c r="B23" s="129"/>
      <c r="C23" s="28" t="s">
        <v>174</v>
      </c>
      <c r="D23" s="28">
        <v>-0.48699999999999999</v>
      </c>
      <c r="E23" s="28">
        <v>-0.61299999999999999</v>
      </c>
      <c r="F23" s="28">
        <v>-0.36099999999999999</v>
      </c>
      <c r="G23" s="28"/>
      <c r="H23" s="28"/>
      <c r="I23" s="28"/>
      <c r="J23" s="28"/>
      <c r="K23" s="28"/>
      <c r="L23" s="117"/>
      <c r="M23" s="123"/>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17"/>
      <c r="B24" s="129"/>
      <c r="C24" s="28" t="s">
        <v>176</v>
      </c>
      <c r="D24" s="28">
        <v>-0.36099999999999999</v>
      </c>
      <c r="E24" s="28">
        <v>-0.56499999999999995</v>
      </c>
      <c r="F24" s="28">
        <v>-0.157</v>
      </c>
      <c r="G24" s="28"/>
      <c r="H24" s="28"/>
      <c r="I24" s="28"/>
      <c r="J24" s="28"/>
      <c r="K24" s="28"/>
      <c r="L24" s="117"/>
      <c r="M24" s="123"/>
      <c r="N24" s="58" t="s">
        <v>176</v>
      </c>
      <c r="O24" s="58">
        <v>-0.84799999999999998</v>
      </c>
      <c r="P24" s="58">
        <v>-1.335</v>
      </c>
      <c r="Q24" s="58">
        <v>-0.36099999999999999</v>
      </c>
      <c r="R24" s="58" t="s">
        <v>176</v>
      </c>
      <c r="S24" s="58">
        <v>0.28699999999999998</v>
      </c>
      <c r="T24" s="58">
        <v>2.5999999999999999E-2</v>
      </c>
      <c r="U24" s="58">
        <v>0.54700000000000004</v>
      </c>
    </row>
    <row r="25" spans="1:21">
      <c r="A25" s="117"/>
      <c r="B25" s="129"/>
      <c r="C25" s="28" t="s">
        <v>172</v>
      </c>
      <c r="D25" s="28">
        <v>-0.79700000000000004</v>
      </c>
      <c r="E25" s="28">
        <v>-1.0049999999999999</v>
      </c>
      <c r="F25" s="28">
        <v>-0.58799999999999997</v>
      </c>
      <c r="G25" s="28"/>
      <c r="H25" s="28"/>
      <c r="I25" s="28"/>
      <c r="J25" s="28"/>
      <c r="K25" s="28"/>
      <c r="L25" s="117"/>
      <c r="M25" s="123"/>
      <c r="N25" s="58" t="s">
        <v>172</v>
      </c>
      <c r="O25" s="58">
        <v>-0.77700000000000002</v>
      </c>
      <c r="P25" s="58">
        <v>-1.264</v>
      </c>
      <c r="Q25" s="58">
        <v>-0.29099999999999998</v>
      </c>
      <c r="R25" s="58" t="s">
        <v>172</v>
      </c>
      <c r="S25" s="58">
        <v>-5.3999999999999999E-2</v>
      </c>
      <c r="T25" s="58">
        <v>-0.31</v>
      </c>
      <c r="U25" s="58">
        <v>0.20200000000000001</v>
      </c>
    </row>
    <row r="26" spans="1:21">
      <c r="A26" s="117"/>
      <c r="B26" s="129"/>
      <c r="C26" s="28" t="s">
        <v>185</v>
      </c>
      <c r="D26" s="28">
        <v>-0.71399999999999997</v>
      </c>
      <c r="E26" s="28">
        <v>-0.89100000000000001</v>
      </c>
      <c r="F26" s="28">
        <v>-0.53700000000000003</v>
      </c>
      <c r="G26" s="28"/>
      <c r="H26" s="28"/>
      <c r="I26" s="28"/>
      <c r="J26" s="28"/>
      <c r="K26" s="28"/>
      <c r="L26" s="117"/>
      <c r="M26" s="123"/>
      <c r="N26" s="58" t="s">
        <v>185</v>
      </c>
      <c r="O26" s="58">
        <v>-0.505</v>
      </c>
      <c r="P26" s="58">
        <v>-0.89200000000000002</v>
      </c>
      <c r="Q26" s="58">
        <v>-0.11700000000000001</v>
      </c>
      <c r="R26" s="58" t="s">
        <v>185</v>
      </c>
      <c r="S26" s="58">
        <v>-0.13700000000000001</v>
      </c>
      <c r="T26" s="58">
        <v>-0.33</v>
      </c>
      <c r="U26" s="58">
        <v>5.5E-2</v>
      </c>
    </row>
    <row r="27" spans="1:21">
      <c r="A27" s="117"/>
      <c r="B27" s="129"/>
      <c r="C27" s="28" t="s">
        <v>183</v>
      </c>
      <c r="D27" s="28">
        <v>-0.85199999999999998</v>
      </c>
      <c r="E27" s="28">
        <v>-1.155</v>
      </c>
      <c r="F27" s="28">
        <v>-0.55000000000000004</v>
      </c>
      <c r="G27" s="28"/>
      <c r="H27" s="28"/>
      <c r="I27" s="28"/>
      <c r="J27" s="28"/>
      <c r="K27" s="28"/>
      <c r="L27" s="117"/>
      <c r="M27" s="123"/>
      <c r="N27" s="58" t="s">
        <v>183</v>
      </c>
      <c r="O27" s="58">
        <v>-1.274</v>
      </c>
      <c r="P27" s="58">
        <v>-2.0819999999999999</v>
      </c>
      <c r="Q27" s="58">
        <v>-0.46700000000000003</v>
      </c>
      <c r="R27" s="58" t="s">
        <v>183</v>
      </c>
      <c r="S27" s="58">
        <v>0.183</v>
      </c>
      <c r="T27" s="58">
        <v>-0.219</v>
      </c>
      <c r="U27" s="58">
        <v>0.58499999999999996</v>
      </c>
    </row>
    <row r="28" spans="1:21" ht="14.4" customHeight="1">
      <c r="A28" s="117"/>
      <c r="B28" s="117" t="s">
        <v>217</v>
      </c>
      <c r="C28" s="123" t="s">
        <v>195</v>
      </c>
      <c r="D28" s="57" t="s">
        <v>199</v>
      </c>
      <c r="E28" s="58" t="s">
        <v>0</v>
      </c>
      <c r="F28" s="58" t="s">
        <v>207</v>
      </c>
      <c r="G28" s="58" t="s">
        <v>205</v>
      </c>
      <c r="H28" s="57" t="s">
        <v>201</v>
      </c>
      <c r="I28" s="58" t="s">
        <v>0</v>
      </c>
      <c r="J28" s="58" t="s">
        <v>207</v>
      </c>
      <c r="K28" s="58" t="s">
        <v>205</v>
      </c>
    </row>
    <row r="29" spans="1:21">
      <c r="A29" s="117"/>
      <c r="B29" s="117"/>
      <c r="C29" s="123"/>
      <c r="D29" s="58" t="s">
        <v>202</v>
      </c>
      <c r="E29" s="58">
        <v>-9.2999999999999999E-2</v>
      </c>
      <c r="F29" s="58">
        <v>-0.4</v>
      </c>
      <c r="G29" s="58">
        <v>0.20599999999999999</v>
      </c>
      <c r="H29" s="58" t="s">
        <v>202</v>
      </c>
      <c r="I29" s="58">
        <v>-3.2000000000000001E-2</v>
      </c>
      <c r="J29" s="58">
        <v>-6.2E-2</v>
      </c>
      <c r="K29" s="58">
        <v>-1E-3</v>
      </c>
    </row>
    <row r="30" spans="1:21">
      <c r="A30" s="117"/>
      <c r="B30" s="117"/>
      <c r="C30" s="123"/>
      <c r="D30" s="58" t="s">
        <v>174</v>
      </c>
      <c r="E30" s="58">
        <v>-0.32800000000000001</v>
      </c>
      <c r="F30" s="58">
        <v>-0.54</v>
      </c>
      <c r="G30" s="58">
        <v>-0.124</v>
      </c>
      <c r="H30" s="58" t="s">
        <v>174</v>
      </c>
      <c r="I30" s="58">
        <v>-2.9000000000000001E-2</v>
      </c>
      <c r="J30" s="58">
        <v>-5.3999999999999999E-2</v>
      </c>
      <c r="K30" s="58">
        <v>-2E-3</v>
      </c>
    </row>
    <row r="31" spans="1:21">
      <c r="A31" s="117"/>
      <c r="B31" s="117"/>
      <c r="C31" s="123"/>
      <c r="D31" s="58" t="s">
        <v>176</v>
      </c>
      <c r="E31" s="58">
        <v>-0.70299999999999996</v>
      </c>
      <c r="F31" s="58">
        <v>-1.044</v>
      </c>
      <c r="G31" s="58">
        <v>-0.34300000000000003</v>
      </c>
      <c r="H31" s="58" t="s">
        <v>176</v>
      </c>
      <c r="I31" s="58">
        <v>5.2999999999999999E-2</v>
      </c>
      <c r="J31" s="58">
        <v>1.0999999999999999E-2</v>
      </c>
      <c r="K31" s="58">
        <v>9.4E-2</v>
      </c>
    </row>
    <row r="32" spans="1:21">
      <c r="A32" s="117"/>
      <c r="B32" s="117"/>
      <c r="C32" s="123"/>
      <c r="D32" s="58" t="s">
        <v>172</v>
      </c>
      <c r="E32" s="58">
        <v>-0.83</v>
      </c>
      <c r="F32" s="58">
        <v>-1.177</v>
      </c>
      <c r="G32" s="58">
        <v>-0.46400000000000002</v>
      </c>
      <c r="H32" s="58" t="s">
        <v>172</v>
      </c>
      <c r="I32" s="58">
        <v>-2E-3</v>
      </c>
      <c r="J32" s="58">
        <v>-4.2999999999999997E-2</v>
      </c>
      <c r="K32" s="58">
        <v>3.9E-2</v>
      </c>
    </row>
    <row r="33" spans="1:21">
      <c r="A33" s="117"/>
      <c r="B33" s="117"/>
      <c r="C33" s="123"/>
      <c r="D33" s="58" t="s">
        <v>185</v>
      </c>
      <c r="E33" s="58">
        <v>-0.60499999999999998</v>
      </c>
      <c r="F33" s="58">
        <v>-0.86799999999999999</v>
      </c>
      <c r="G33" s="58">
        <v>-0.32200000000000001</v>
      </c>
      <c r="H33" s="58" t="s">
        <v>185</v>
      </c>
      <c r="I33" s="58">
        <v>-1.2E-2</v>
      </c>
      <c r="J33" s="58">
        <v>-3.7999999999999999E-2</v>
      </c>
      <c r="K33" s="58">
        <v>1.4E-2</v>
      </c>
    </row>
    <row r="34" spans="1:21">
      <c r="A34" s="117"/>
      <c r="B34" s="117"/>
      <c r="C34" s="123"/>
      <c r="D34" s="58" t="s">
        <v>183</v>
      </c>
      <c r="E34" s="58">
        <v>-1.103</v>
      </c>
      <c r="F34" s="58">
        <v>-1.6259999999999999</v>
      </c>
      <c r="G34" s="58">
        <v>-0.57699999999999996</v>
      </c>
      <c r="H34" s="58" t="s">
        <v>183</v>
      </c>
      <c r="I34" s="58">
        <v>0.03</v>
      </c>
      <c r="J34" s="58">
        <v>-2.7E-2</v>
      </c>
      <c r="K34" s="58">
        <v>8.6999999999999994E-2</v>
      </c>
    </row>
    <row r="35" spans="1:21">
      <c r="A35" s="117"/>
      <c r="B35" s="124" t="s">
        <v>216</v>
      </c>
      <c r="C35" s="110" t="s">
        <v>305</v>
      </c>
      <c r="D35" s="111"/>
      <c r="E35" s="111"/>
      <c r="F35" s="111"/>
      <c r="G35" s="111"/>
      <c r="H35" s="111"/>
      <c r="I35" s="111"/>
      <c r="J35" s="111"/>
      <c r="K35" s="111"/>
      <c r="L35" s="111"/>
      <c r="M35" s="111"/>
      <c r="N35" s="111"/>
      <c r="O35" s="111"/>
      <c r="P35" s="111"/>
      <c r="Q35" s="111"/>
      <c r="R35" s="111"/>
      <c r="S35" s="111"/>
      <c r="T35" s="111"/>
      <c r="U35" s="111"/>
    </row>
    <row r="36" spans="1:21">
      <c r="A36" s="117"/>
      <c r="B36" s="125"/>
      <c r="C36" s="59" t="s">
        <v>193</v>
      </c>
      <c r="D36" s="60" t="s">
        <v>0</v>
      </c>
      <c r="E36" s="60" t="s">
        <v>207</v>
      </c>
      <c r="F36" s="60" t="s">
        <v>205</v>
      </c>
      <c r="G36" s="60"/>
      <c r="H36" s="60"/>
      <c r="I36" s="60"/>
      <c r="J36" s="60"/>
      <c r="K36" s="60"/>
      <c r="L36" s="127" t="s">
        <v>217</v>
      </c>
      <c r="M36" s="115" t="s">
        <v>194</v>
      </c>
      <c r="N36" s="61" t="s">
        <v>199</v>
      </c>
      <c r="O36" s="62" t="s">
        <v>0</v>
      </c>
      <c r="P36" s="62" t="s">
        <v>207</v>
      </c>
      <c r="Q36" s="62" t="s">
        <v>205</v>
      </c>
      <c r="R36" s="61" t="s">
        <v>201</v>
      </c>
      <c r="S36" s="62" t="s">
        <v>0</v>
      </c>
      <c r="T36" s="62" t="s">
        <v>207</v>
      </c>
      <c r="U36" s="62" t="s">
        <v>205</v>
      </c>
    </row>
    <row r="37" spans="1:21">
      <c r="A37" s="117"/>
      <c r="B37" s="126"/>
      <c r="C37" s="60" t="s">
        <v>202</v>
      </c>
      <c r="D37" s="60">
        <v>-0.251</v>
      </c>
      <c r="E37" s="60">
        <v>-0.46</v>
      </c>
      <c r="F37" s="60">
        <v>-4.2000000000000003E-2</v>
      </c>
      <c r="G37" s="60"/>
      <c r="H37" s="60"/>
      <c r="I37" s="60"/>
      <c r="J37" s="60"/>
      <c r="K37" s="60"/>
      <c r="L37" s="127"/>
      <c r="M37" s="115"/>
      <c r="N37" s="62" t="s">
        <v>202</v>
      </c>
      <c r="O37" s="62">
        <v>-0.42399999999999999</v>
      </c>
      <c r="P37" s="62">
        <v>-0.97</v>
      </c>
      <c r="Q37" s="62">
        <v>0.121</v>
      </c>
      <c r="R37" s="62" t="s">
        <v>202</v>
      </c>
      <c r="S37" s="62">
        <v>7.6999999999999999E-2</v>
      </c>
      <c r="T37" s="62">
        <v>-0.151</v>
      </c>
      <c r="U37" s="62">
        <v>0.30399999999999999</v>
      </c>
    </row>
    <row r="38" spans="1:21">
      <c r="A38" s="117"/>
      <c r="B38" s="126"/>
      <c r="C38" s="60" t="s">
        <v>174</v>
      </c>
      <c r="D38" s="60">
        <v>-0.19</v>
      </c>
      <c r="E38" s="60">
        <v>-0.33600000000000002</v>
      </c>
      <c r="F38" s="60">
        <v>-4.4999999999999998E-2</v>
      </c>
      <c r="G38" s="60"/>
      <c r="H38" s="60"/>
      <c r="I38" s="60"/>
      <c r="J38" s="60"/>
      <c r="K38" s="60"/>
      <c r="L38" s="127"/>
      <c r="M38" s="115"/>
      <c r="N38" s="62" t="s">
        <v>174</v>
      </c>
      <c r="O38" s="62">
        <v>-0.27500000000000002</v>
      </c>
      <c r="P38" s="62">
        <v>-0.63800000000000001</v>
      </c>
      <c r="Q38" s="62">
        <v>8.6999999999999994E-2</v>
      </c>
      <c r="R38" s="62" t="s">
        <v>174</v>
      </c>
      <c r="S38" s="62">
        <v>4.1000000000000002E-2</v>
      </c>
      <c r="T38" s="62">
        <v>-0.12</v>
      </c>
      <c r="U38" s="62">
        <v>0.20100000000000001</v>
      </c>
    </row>
    <row r="39" spans="1:21">
      <c r="A39" s="117"/>
      <c r="B39" s="126"/>
      <c r="C39" s="60" t="s">
        <v>176</v>
      </c>
      <c r="D39" s="60">
        <v>6.0000000000000001E-3</v>
      </c>
      <c r="E39" s="60">
        <v>-0.22</v>
      </c>
      <c r="F39" s="60">
        <v>0.23200000000000001</v>
      </c>
      <c r="G39" s="60"/>
      <c r="H39" s="60"/>
      <c r="I39" s="60"/>
      <c r="J39" s="60"/>
      <c r="K39" s="60"/>
      <c r="L39" s="127"/>
      <c r="M39" s="115"/>
      <c r="N39" s="62" t="s">
        <v>176</v>
      </c>
      <c r="O39" s="62">
        <v>-0.23699999999999999</v>
      </c>
      <c r="P39" s="62">
        <v>-0.82099999999999995</v>
      </c>
      <c r="Q39" s="62">
        <v>0.34699999999999998</v>
      </c>
      <c r="R39" s="62" t="s">
        <v>176</v>
      </c>
      <c r="S39" s="62">
        <v>0.108</v>
      </c>
      <c r="T39" s="62">
        <v>-0.13300000000000001</v>
      </c>
      <c r="U39" s="62">
        <v>0.34799999999999998</v>
      </c>
    </row>
    <row r="40" spans="1:21">
      <c r="A40" s="117"/>
      <c r="B40" s="126"/>
      <c r="C40" s="60" t="s">
        <v>172</v>
      </c>
      <c r="D40" s="60">
        <v>-0.217</v>
      </c>
      <c r="E40" s="60">
        <v>-0.44400000000000001</v>
      </c>
      <c r="F40" s="60">
        <v>0.01</v>
      </c>
      <c r="G40" s="60"/>
      <c r="H40" s="60"/>
      <c r="I40" s="60"/>
      <c r="J40" s="60"/>
      <c r="K40" s="60"/>
      <c r="L40" s="127"/>
      <c r="M40" s="115"/>
      <c r="N40" s="62" t="s">
        <v>172</v>
      </c>
      <c r="O40" s="62">
        <v>-0.36799999999999999</v>
      </c>
      <c r="P40" s="62">
        <v>-0.96</v>
      </c>
      <c r="Q40" s="62">
        <v>0.223</v>
      </c>
      <c r="R40" s="62" t="s">
        <v>172</v>
      </c>
      <c r="S40" s="62">
        <v>6.9000000000000006E-2</v>
      </c>
      <c r="T40" s="62">
        <v>-0.17299999999999999</v>
      </c>
      <c r="U40" s="62">
        <v>0.31</v>
      </c>
    </row>
    <row r="41" spans="1:21">
      <c r="A41" s="117"/>
      <c r="B41" s="126"/>
      <c r="C41" s="60" t="s">
        <v>185</v>
      </c>
      <c r="D41" s="60">
        <v>-0.50600000000000001</v>
      </c>
      <c r="E41" s="60">
        <v>-0.70099999999999996</v>
      </c>
      <c r="F41" s="60">
        <v>-0.31</v>
      </c>
      <c r="G41" s="60"/>
      <c r="H41" s="60"/>
      <c r="I41" s="60"/>
      <c r="J41" s="60"/>
      <c r="K41" s="60"/>
      <c r="L41" s="127"/>
      <c r="M41" s="115"/>
      <c r="N41" s="62" t="s">
        <v>185</v>
      </c>
      <c r="O41" s="62">
        <v>-0.94499999999999995</v>
      </c>
      <c r="P41" s="62">
        <v>-1.4630000000000001</v>
      </c>
      <c r="Q41" s="62">
        <v>-0.42799999999999999</v>
      </c>
      <c r="R41" s="62" t="s">
        <v>185</v>
      </c>
      <c r="S41" s="62">
        <v>0.189</v>
      </c>
      <c r="T41" s="62">
        <v>-2.1999999999999999E-2</v>
      </c>
      <c r="U41" s="62">
        <v>0.4</v>
      </c>
    </row>
    <row r="42" spans="1:21">
      <c r="A42" s="117"/>
      <c r="B42" s="126"/>
      <c r="C42" s="60" t="s">
        <v>183</v>
      </c>
      <c r="D42" s="60">
        <v>-0.153</v>
      </c>
      <c r="E42" s="60">
        <v>-0.52500000000000002</v>
      </c>
      <c r="F42" s="60">
        <v>0.22</v>
      </c>
      <c r="G42" s="60"/>
      <c r="H42" s="60"/>
      <c r="I42" s="60"/>
      <c r="J42" s="60"/>
      <c r="K42" s="60"/>
      <c r="L42" s="127"/>
      <c r="M42" s="115"/>
      <c r="N42" s="62" t="s">
        <v>183</v>
      </c>
      <c r="O42" s="62">
        <v>-0.60599999999999998</v>
      </c>
      <c r="P42" s="62">
        <v>-1.8160000000000001</v>
      </c>
      <c r="Q42" s="62">
        <v>0.60299999999999998</v>
      </c>
      <c r="R42" s="62" t="s">
        <v>183</v>
      </c>
      <c r="S42" s="62">
        <v>0.19500000000000001</v>
      </c>
      <c r="T42" s="62">
        <v>-0.30499999999999999</v>
      </c>
      <c r="U42" s="62">
        <v>0.69499999999999995</v>
      </c>
    </row>
    <row r="43" spans="1:21">
      <c r="A43" s="122" t="s">
        <v>192</v>
      </c>
      <c r="B43" s="118" t="s">
        <v>169</v>
      </c>
      <c r="C43" s="119"/>
      <c r="D43" s="119"/>
      <c r="E43" s="119"/>
      <c r="F43" s="119"/>
      <c r="G43" s="119"/>
      <c r="H43" s="119"/>
      <c r="I43" s="119"/>
      <c r="J43" s="119"/>
      <c r="K43" s="119"/>
      <c r="L43" s="120" t="s">
        <v>60</v>
      </c>
      <c r="M43" s="121"/>
      <c r="N43" s="121"/>
      <c r="O43" s="121"/>
      <c r="P43" s="121"/>
      <c r="Q43" s="121"/>
      <c r="R43" s="121"/>
      <c r="S43" s="121"/>
      <c r="T43" s="121"/>
      <c r="U43" s="121"/>
    </row>
    <row r="44" spans="1:21">
      <c r="A44" s="122"/>
      <c r="B44" s="48" t="s">
        <v>218</v>
      </c>
      <c r="C44" s="48" t="s">
        <v>0</v>
      </c>
      <c r="D44" s="49" t="s">
        <v>207</v>
      </c>
      <c r="E44" s="49" t="s">
        <v>205</v>
      </c>
      <c r="L44" s="51" t="s">
        <v>71</v>
      </c>
      <c r="M44" s="51" t="s">
        <v>0</v>
      </c>
      <c r="N44" s="51" t="s">
        <v>207</v>
      </c>
      <c r="O44" s="51" t="s">
        <v>205</v>
      </c>
    </row>
    <row r="45" spans="1:21">
      <c r="A45" s="122"/>
      <c r="B45" s="49">
        <v>1</v>
      </c>
      <c r="C45" s="49">
        <v>-0.63756090004999</v>
      </c>
      <c r="D45" s="49">
        <v>-1.2509999999999999</v>
      </c>
      <c r="E45" s="49">
        <v>-3.3009999999999998E-2</v>
      </c>
      <c r="L45" s="51">
        <v>1</v>
      </c>
      <c r="M45" s="51">
        <v>2.8624251914617101E-2</v>
      </c>
      <c r="N45" s="51">
        <v>-0.39960000000000001</v>
      </c>
      <c r="O45" s="51">
        <v>0.1774</v>
      </c>
    </row>
    <row r="46" spans="1:21">
      <c r="A46" s="122"/>
      <c r="B46" s="49">
        <v>2</v>
      </c>
      <c r="C46" s="49">
        <v>-0.329850855368926</v>
      </c>
      <c r="D46" s="49">
        <v>-0.72567749999999998</v>
      </c>
      <c r="E46" s="49">
        <v>8.1449999999999995E-2</v>
      </c>
      <c r="L46" s="51">
        <v>2</v>
      </c>
      <c r="M46" s="51">
        <v>-0.38052507958408299</v>
      </c>
      <c r="N46" s="51">
        <v>-0.68020000000000003</v>
      </c>
      <c r="O46" s="51">
        <v>-0.26592500000000002</v>
      </c>
    </row>
    <row r="47" spans="1:21">
      <c r="A47" s="122"/>
      <c r="B47" s="49">
        <v>3</v>
      </c>
      <c r="C47" s="49">
        <v>6.0294601679664103E-3</v>
      </c>
      <c r="D47" s="49">
        <v>-0.51629000000000003</v>
      </c>
      <c r="E47" s="49">
        <v>0.495195</v>
      </c>
      <c r="L47" s="51">
        <v>3</v>
      </c>
      <c r="M47" s="51">
        <v>0.63743017676464697</v>
      </c>
      <c r="N47" s="51">
        <v>0.18210000000000001</v>
      </c>
      <c r="O47" s="51">
        <v>0.78639999999999999</v>
      </c>
    </row>
    <row r="48" spans="1:21">
      <c r="A48" s="122"/>
      <c r="B48" s="49">
        <v>4</v>
      </c>
      <c r="C48" s="49">
        <v>-0.145148381433713</v>
      </c>
      <c r="D48" s="49">
        <v>-0.65414499999999998</v>
      </c>
      <c r="E48" s="49">
        <v>0.36820000000000003</v>
      </c>
      <c r="L48" s="51">
        <v>4</v>
      </c>
      <c r="M48" s="51">
        <v>8.8382624857028594E-2</v>
      </c>
      <c r="N48" s="51">
        <v>-0.39779750000000003</v>
      </c>
      <c r="O48" s="51">
        <v>0.253</v>
      </c>
    </row>
    <row r="49" spans="1:21">
      <c r="A49" s="122"/>
      <c r="B49" s="49">
        <v>5</v>
      </c>
      <c r="C49" s="49">
        <v>-1.0858562687462501</v>
      </c>
      <c r="D49" s="49">
        <v>-1.7030000000000001</v>
      </c>
      <c r="E49" s="49">
        <v>-0.44230000000000003</v>
      </c>
      <c r="L49" s="51">
        <v>5</v>
      </c>
      <c r="M49" s="51">
        <v>-0.68689771413717304</v>
      </c>
      <c r="N49" s="51">
        <v>-1.103</v>
      </c>
      <c r="O49" s="51">
        <v>-0.54879999999999995</v>
      </c>
    </row>
    <row r="50" spans="1:21">
      <c r="A50" s="122"/>
      <c r="B50" s="49">
        <v>6</v>
      </c>
      <c r="C50" s="49">
        <v>-0.27631084853029397</v>
      </c>
      <c r="D50" s="49">
        <v>-1.5049999999999999</v>
      </c>
      <c r="E50" s="49">
        <v>0.8367</v>
      </c>
      <c r="L50" s="51">
        <v>6</v>
      </c>
      <c r="M50" s="51">
        <v>-0.74987690028994203</v>
      </c>
      <c r="N50" s="51">
        <v>-1.4419</v>
      </c>
      <c r="O50" s="51">
        <v>-0.52559999999999996</v>
      </c>
    </row>
    <row r="51" spans="1:21">
      <c r="A51" s="122"/>
      <c r="B51" s="49">
        <v>7</v>
      </c>
      <c r="C51" s="49">
        <v>0.127152136882623</v>
      </c>
      <c r="D51" s="49">
        <v>-5.6059499999999998E-2</v>
      </c>
      <c r="E51" s="49">
        <v>0.32369999999999999</v>
      </c>
      <c r="L51" s="51">
        <v>7</v>
      </c>
      <c r="M51" s="51">
        <v>-0.14286323699460099</v>
      </c>
      <c r="N51" s="51">
        <v>-0.29919499999999999</v>
      </c>
      <c r="O51" s="51">
        <v>-8.8347499999999995E-2</v>
      </c>
    </row>
    <row r="52" spans="1:21">
      <c r="A52" s="122"/>
      <c r="B52" s="49">
        <v>8</v>
      </c>
      <c r="C52" s="49">
        <v>4.8586052415916799E-2</v>
      </c>
      <c r="D52" s="49">
        <v>-8.2524E-2</v>
      </c>
      <c r="E52" s="49">
        <v>0.17639750000000001</v>
      </c>
      <c r="L52" s="51">
        <v>8</v>
      </c>
      <c r="M52" s="51">
        <v>-5.3202820823835199E-2</v>
      </c>
      <c r="N52" s="51">
        <v>-0.17860000000000001</v>
      </c>
      <c r="O52" s="51">
        <v>-6.0052500000000002E-3</v>
      </c>
    </row>
    <row r="53" spans="1:21">
      <c r="A53" s="122"/>
      <c r="B53" s="49">
        <v>9</v>
      </c>
      <c r="C53" s="49">
        <v>-6.0907364571585701E-2</v>
      </c>
      <c r="D53" s="49">
        <v>-0.2036</v>
      </c>
      <c r="E53" s="49">
        <v>9.139825E-2</v>
      </c>
      <c r="L53" s="51">
        <v>9</v>
      </c>
      <c r="M53" s="51">
        <v>-0.32979222055588903</v>
      </c>
      <c r="N53" s="51">
        <v>-0.50829999999999997</v>
      </c>
      <c r="O53" s="51">
        <v>-0.26829999999999998</v>
      </c>
    </row>
    <row r="54" spans="1:21">
      <c r="A54" s="122"/>
      <c r="B54" s="49">
        <v>10</v>
      </c>
      <c r="C54" s="49">
        <v>-2.3391943137372501E-2</v>
      </c>
      <c r="D54" s="49">
        <v>-0.17048749999999999</v>
      </c>
      <c r="E54" s="49">
        <v>0.12708749999999999</v>
      </c>
      <c r="L54" s="51">
        <v>10</v>
      </c>
      <c r="M54" s="51">
        <v>-0.24439870566586699</v>
      </c>
      <c r="N54" s="51">
        <v>-0.4415</v>
      </c>
      <c r="O54" s="51">
        <v>-0.17369999999999999</v>
      </c>
    </row>
    <row r="55" spans="1:21">
      <c r="A55" s="122"/>
      <c r="B55" s="49">
        <v>11</v>
      </c>
      <c r="C55" s="49">
        <v>0.187209381813637</v>
      </c>
      <c r="D55" s="49">
        <v>-1.2149999999999999E-2</v>
      </c>
      <c r="E55" s="49">
        <v>0.37339499999999998</v>
      </c>
      <c r="L55" s="51">
        <v>11</v>
      </c>
      <c r="M55" s="51">
        <v>-8.5391674753049398E-3</v>
      </c>
      <c r="N55" s="51">
        <v>-0.18969</v>
      </c>
      <c r="O55" s="51">
        <v>4.7199999999999999E-2</v>
      </c>
    </row>
    <row r="56" spans="1:21">
      <c r="A56" s="122"/>
      <c r="B56" s="49">
        <v>12</v>
      </c>
      <c r="C56" s="49">
        <v>3.8251625708858199E-2</v>
      </c>
      <c r="D56" s="49">
        <v>-0.34439999999999998</v>
      </c>
      <c r="E56" s="49">
        <v>0.45296500000000101</v>
      </c>
      <c r="L56" s="51">
        <v>12</v>
      </c>
      <c r="M56" s="51">
        <v>6.87297828530294E-2</v>
      </c>
      <c r="N56" s="51">
        <v>-0.18820000000000001</v>
      </c>
      <c r="O56" s="51">
        <v>0.15820000000000001</v>
      </c>
    </row>
    <row r="57" spans="1:21">
      <c r="A57" s="114" t="s">
        <v>219</v>
      </c>
      <c r="B57" s="110" t="s">
        <v>169</v>
      </c>
      <c r="C57" s="111"/>
      <c r="D57" s="111"/>
      <c r="E57" s="111"/>
      <c r="F57" s="111"/>
      <c r="G57" s="111"/>
      <c r="H57" s="111"/>
      <c r="I57" s="111"/>
      <c r="J57" s="111"/>
      <c r="K57" s="111"/>
      <c r="L57" s="112" t="s">
        <v>60</v>
      </c>
      <c r="M57" s="113"/>
      <c r="N57" s="113"/>
      <c r="O57" s="113"/>
      <c r="P57" s="113"/>
      <c r="Q57" s="113"/>
      <c r="R57" s="113"/>
      <c r="S57" s="113"/>
      <c r="T57" s="113"/>
      <c r="U57" s="113"/>
    </row>
    <row r="58" spans="1:21">
      <c r="A58" s="115"/>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15"/>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15"/>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15"/>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15"/>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15"/>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15"/>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16"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16"/>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16"/>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16"/>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16"/>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16"/>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16"/>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16"/>
      <c r="B72" s="63" t="s">
        <v>226</v>
      </c>
      <c r="C72" s="64" t="s">
        <v>0</v>
      </c>
      <c r="D72" s="64" t="s">
        <v>207</v>
      </c>
      <c r="E72" s="64" t="s">
        <v>205</v>
      </c>
      <c r="F72" s="64"/>
      <c r="G72" s="64"/>
      <c r="H72" s="64"/>
      <c r="I72" s="64"/>
      <c r="J72" s="64"/>
      <c r="K72" s="64"/>
      <c r="L72" s="66" t="s">
        <v>225</v>
      </c>
      <c r="M72" s="66" t="s">
        <v>0</v>
      </c>
      <c r="N72" s="66" t="s">
        <v>207</v>
      </c>
      <c r="O72" s="66" t="s">
        <v>205</v>
      </c>
    </row>
    <row r="73" spans="1:19">
      <c r="A73" s="116"/>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16"/>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16"/>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16"/>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16"/>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16"/>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L1:Q1"/>
    <mergeCell ref="L2:N2"/>
    <mergeCell ref="O2:Q2"/>
    <mergeCell ref="A1:A19"/>
    <mergeCell ref="C1:H1"/>
    <mergeCell ref="B1:B3"/>
    <mergeCell ref="C2:E2"/>
    <mergeCell ref="F2:H2"/>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AG1" workbookViewId="0">
      <selection activeCell="N8" sqref="N8"/>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4" t="s">
        <v>163</v>
      </c>
      <c r="B1" s="104"/>
      <c r="C1" s="104"/>
      <c r="D1" s="104" t="s">
        <v>179</v>
      </c>
      <c r="E1" s="104"/>
      <c r="F1" s="104" t="s">
        <v>306</v>
      </c>
      <c r="G1" s="104"/>
      <c r="H1" s="104"/>
      <c r="I1" s="104"/>
      <c r="J1" s="104"/>
      <c r="K1" s="104"/>
      <c r="L1" s="104"/>
      <c r="M1" s="104"/>
      <c r="N1" s="104"/>
      <c r="O1" s="104"/>
      <c r="P1" s="104"/>
      <c r="Q1" s="104"/>
      <c r="R1" s="104" t="s">
        <v>190</v>
      </c>
      <c r="S1" s="104"/>
      <c r="T1" s="104"/>
      <c r="U1" s="104"/>
      <c r="V1" s="104"/>
      <c r="W1" s="104"/>
      <c r="X1" s="104"/>
      <c r="Y1" s="104"/>
      <c r="Z1" s="104"/>
      <c r="AA1" s="104"/>
      <c r="AB1" s="104"/>
      <c r="AC1" s="104"/>
      <c r="AD1" s="104" t="s">
        <v>191</v>
      </c>
      <c r="AE1" s="104"/>
      <c r="AF1" s="104"/>
      <c r="AG1" s="104"/>
      <c r="AH1" s="104"/>
      <c r="AI1" s="104"/>
      <c r="AJ1" s="104"/>
      <c r="AK1" s="104"/>
      <c r="AL1" s="104"/>
      <c r="AM1" s="104"/>
      <c r="AN1" s="104"/>
      <c r="AO1" s="104"/>
      <c r="AP1" s="137" t="s">
        <v>192</v>
      </c>
      <c r="AQ1" s="137"/>
      <c r="AR1" s="137"/>
      <c r="AS1" s="137"/>
      <c r="AT1" s="137"/>
      <c r="AU1" s="137"/>
      <c r="AV1" s="137"/>
      <c r="AW1" s="137"/>
      <c r="AX1" s="137"/>
      <c r="AY1" s="137"/>
      <c r="AZ1" s="137"/>
      <c r="BA1" s="137"/>
      <c r="BB1" s="104" t="s">
        <v>303</v>
      </c>
      <c r="BC1" s="104"/>
      <c r="BD1" s="104"/>
      <c r="BE1" s="104"/>
      <c r="BF1" s="104"/>
      <c r="BG1" s="104"/>
      <c r="BH1" s="104"/>
      <c r="BI1" s="104"/>
      <c r="BJ1" s="104"/>
      <c r="BK1" s="104"/>
      <c r="BL1" s="104"/>
      <c r="BM1" s="104"/>
      <c r="BN1" s="104" t="s">
        <v>304</v>
      </c>
      <c r="BO1" s="104"/>
      <c r="BP1" s="104"/>
      <c r="BQ1" s="104"/>
      <c r="BR1" s="104"/>
      <c r="BS1" s="104"/>
      <c r="BT1" s="104"/>
      <c r="BU1" s="104"/>
      <c r="BV1" s="104"/>
      <c r="BW1" s="104"/>
      <c r="BX1" s="104"/>
      <c r="BY1" s="104"/>
      <c r="BZ1" s="104" t="s">
        <v>193</v>
      </c>
      <c r="CA1" s="104"/>
      <c r="CB1" s="104"/>
      <c r="CC1" s="104"/>
      <c r="CD1" s="104"/>
      <c r="CE1" s="104"/>
      <c r="CF1" s="104"/>
      <c r="CG1" s="104"/>
      <c r="CH1" s="104"/>
      <c r="CI1" s="104"/>
      <c r="CJ1" s="104"/>
      <c r="CK1" s="104"/>
      <c r="CL1" s="104" t="s">
        <v>194</v>
      </c>
      <c r="CM1" s="104"/>
      <c r="CN1" s="104"/>
      <c r="CO1" s="104"/>
      <c r="CP1" s="104"/>
      <c r="CQ1" s="104"/>
      <c r="CR1" s="104"/>
      <c r="CS1" s="104"/>
      <c r="CT1" s="104"/>
      <c r="CU1" s="104"/>
      <c r="CV1" s="104"/>
      <c r="CW1" s="104"/>
      <c r="CX1" s="104" t="s">
        <v>195</v>
      </c>
      <c r="CY1" s="104"/>
      <c r="CZ1" s="104"/>
      <c r="DA1" s="104"/>
      <c r="DB1" s="104"/>
      <c r="DC1" s="104"/>
      <c r="DD1" s="104"/>
      <c r="DE1" s="104"/>
      <c r="DF1" s="104"/>
      <c r="DG1" s="104"/>
      <c r="DH1" s="104"/>
      <c r="DI1" s="104"/>
      <c r="DJ1" s="137" t="s">
        <v>309</v>
      </c>
      <c r="DK1" s="138" t="s">
        <v>196</v>
      </c>
      <c r="DL1" s="138"/>
      <c r="DM1" s="138"/>
      <c r="DN1" s="138"/>
      <c r="DO1" s="138"/>
      <c r="DP1" s="138"/>
      <c r="DQ1" s="138"/>
      <c r="DR1" s="138"/>
      <c r="DS1" s="138"/>
      <c r="DT1" s="138"/>
      <c r="DU1" s="138"/>
      <c r="DV1" s="138"/>
      <c r="DW1" s="138"/>
      <c r="DX1" s="138"/>
    </row>
    <row r="2" spans="1:128" ht="14.4" customHeight="1">
      <c r="A2" s="104"/>
      <c r="B2" s="104"/>
      <c r="C2" s="104"/>
      <c r="D2" s="104"/>
      <c r="E2" s="104"/>
      <c r="F2" s="104" t="s">
        <v>166</v>
      </c>
      <c r="G2" s="104"/>
      <c r="H2" s="104" t="s">
        <v>182</v>
      </c>
      <c r="I2" s="104"/>
      <c r="J2" s="104" t="s">
        <v>171</v>
      </c>
      <c r="K2" s="104"/>
      <c r="L2" s="104" t="s">
        <v>84</v>
      </c>
      <c r="M2" s="104"/>
      <c r="N2" s="104" t="s">
        <v>178</v>
      </c>
      <c r="O2" s="104"/>
      <c r="P2" s="104" t="s">
        <v>189</v>
      </c>
      <c r="Q2" s="104"/>
      <c r="R2" s="104" t="s">
        <v>166</v>
      </c>
      <c r="S2" s="104"/>
      <c r="T2" s="104" t="s">
        <v>182</v>
      </c>
      <c r="U2" s="104"/>
      <c r="V2" s="104" t="s">
        <v>171</v>
      </c>
      <c r="W2" s="104"/>
      <c r="X2" s="104" t="s">
        <v>84</v>
      </c>
      <c r="Y2" s="104"/>
      <c r="Z2" s="104" t="s">
        <v>178</v>
      </c>
      <c r="AA2" s="104"/>
      <c r="AB2" s="104" t="s">
        <v>189</v>
      </c>
      <c r="AC2" s="104"/>
      <c r="AD2" s="104" t="s">
        <v>166</v>
      </c>
      <c r="AE2" s="104"/>
      <c r="AF2" s="104" t="s">
        <v>182</v>
      </c>
      <c r="AG2" s="104"/>
      <c r="AH2" s="104" t="s">
        <v>171</v>
      </c>
      <c r="AI2" s="104"/>
      <c r="AJ2" s="104" t="s">
        <v>84</v>
      </c>
      <c r="AK2" s="104"/>
      <c r="AL2" s="104" t="s">
        <v>178</v>
      </c>
      <c r="AM2" s="104"/>
      <c r="AN2" s="104" t="s">
        <v>189</v>
      </c>
      <c r="AO2" s="104"/>
      <c r="AP2" s="104" t="s">
        <v>166</v>
      </c>
      <c r="AQ2" s="104"/>
      <c r="AR2" s="104" t="s">
        <v>182</v>
      </c>
      <c r="AS2" s="104"/>
      <c r="AT2" s="104" t="s">
        <v>171</v>
      </c>
      <c r="AU2" s="104"/>
      <c r="AV2" s="104" t="s">
        <v>84</v>
      </c>
      <c r="AW2" s="104"/>
      <c r="AX2" s="104" t="s">
        <v>178</v>
      </c>
      <c r="AY2" s="104"/>
      <c r="AZ2" s="104" t="s">
        <v>189</v>
      </c>
      <c r="BA2" s="104"/>
      <c r="BB2" s="104" t="s">
        <v>166</v>
      </c>
      <c r="BC2" s="104"/>
      <c r="BD2" s="104" t="s">
        <v>182</v>
      </c>
      <c r="BE2" s="104"/>
      <c r="BF2" s="104" t="s">
        <v>171</v>
      </c>
      <c r="BG2" s="104"/>
      <c r="BH2" s="104" t="s">
        <v>84</v>
      </c>
      <c r="BI2" s="104"/>
      <c r="BJ2" s="104" t="s">
        <v>178</v>
      </c>
      <c r="BK2" s="104"/>
      <c r="BL2" s="104" t="s">
        <v>189</v>
      </c>
      <c r="BM2" s="104"/>
      <c r="BN2" s="104" t="s">
        <v>166</v>
      </c>
      <c r="BO2" s="104"/>
      <c r="BP2" s="104" t="s">
        <v>182</v>
      </c>
      <c r="BQ2" s="104"/>
      <c r="BR2" s="104" t="s">
        <v>171</v>
      </c>
      <c r="BS2" s="104"/>
      <c r="BT2" s="104" t="s">
        <v>84</v>
      </c>
      <c r="BU2" s="104"/>
      <c r="BV2" s="104" t="s">
        <v>178</v>
      </c>
      <c r="BW2" s="104"/>
      <c r="BX2" s="104" t="s">
        <v>189</v>
      </c>
      <c r="BY2" s="104"/>
      <c r="BZ2" s="104" t="s">
        <v>166</v>
      </c>
      <c r="CA2" s="104"/>
      <c r="CB2" s="104" t="s">
        <v>182</v>
      </c>
      <c r="CC2" s="104"/>
      <c r="CD2" s="104" t="s">
        <v>171</v>
      </c>
      <c r="CE2" s="104"/>
      <c r="CF2" s="104" t="s">
        <v>84</v>
      </c>
      <c r="CG2" s="104"/>
      <c r="CH2" s="104" t="s">
        <v>178</v>
      </c>
      <c r="CI2" s="104"/>
      <c r="CJ2" s="104" t="s">
        <v>189</v>
      </c>
      <c r="CK2" s="104"/>
      <c r="CL2" s="104" t="s">
        <v>166</v>
      </c>
      <c r="CM2" s="104"/>
      <c r="CN2" s="104" t="s">
        <v>182</v>
      </c>
      <c r="CO2" s="104"/>
      <c r="CP2" s="104" t="s">
        <v>171</v>
      </c>
      <c r="CQ2" s="104"/>
      <c r="CR2" s="104" t="s">
        <v>84</v>
      </c>
      <c r="CS2" s="104"/>
      <c r="CT2" s="104" t="s">
        <v>178</v>
      </c>
      <c r="CU2" s="104"/>
      <c r="CV2" s="104" t="s">
        <v>189</v>
      </c>
      <c r="CW2" s="104"/>
      <c r="CX2" s="104" t="s">
        <v>166</v>
      </c>
      <c r="CY2" s="104"/>
      <c r="CZ2" s="104" t="s">
        <v>182</v>
      </c>
      <c r="DA2" s="104"/>
      <c r="DB2" s="104" t="s">
        <v>171</v>
      </c>
      <c r="DC2" s="104"/>
      <c r="DD2" s="104" t="s">
        <v>84</v>
      </c>
      <c r="DE2" s="104"/>
      <c r="DF2" s="104" t="s">
        <v>178</v>
      </c>
      <c r="DG2" s="104"/>
      <c r="DH2" s="104" t="s">
        <v>189</v>
      </c>
      <c r="DI2" s="104"/>
      <c r="DJ2" s="137"/>
      <c r="DK2" s="135" t="s">
        <v>60</v>
      </c>
      <c r="DL2" s="135"/>
      <c r="DM2" s="135"/>
      <c r="DN2" s="135"/>
      <c r="DO2" s="135"/>
      <c r="DP2" s="135"/>
      <c r="DQ2" s="135"/>
      <c r="DR2" s="136" t="s">
        <v>169</v>
      </c>
      <c r="DS2" s="136"/>
      <c r="DT2" s="136"/>
      <c r="DU2" s="136"/>
      <c r="DV2" s="136"/>
      <c r="DW2" s="136"/>
      <c r="DX2" s="136"/>
    </row>
    <row r="3" spans="1:128">
      <c r="A3" s="104"/>
      <c r="B3" s="104"/>
      <c r="C3" s="104"/>
      <c r="D3" s="104"/>
      <c r="E3" s="104"/>
      <c r="F3" s="104" t="s">
        <v>187</v>
      </c>
      <c r="G3" s="104"/>
      <c r="H3" s="104" t="s">
        <v>188</v>
      </c>
      <c r="I3" s="104"/>
      <c r="J3" s="104" t="s">
        <v>173</v>
      </c>
      <c r="K3" s="104"/>
      <c r="L3" s="104" t="s">
        <v>186</v>
      </c>
      <c r="M3" s="104"/>
      <c r="N3" s="104" t="s">
        <v>184</v>
      </c>
      <c r="O3" s="104"/>
      <c r="P3" s="104" t="s">
        <v>177</v>
      </c>
      <c r="Q3" s="104"/>
      <c r="R3" s="104" t="s">
        <v>187</v>
      </c>
      <c r="S3" s="104"/>
      <c r="T3" s="104" t="s">
        <v>188</v>
      </c>
      <c r="U3" s="104"/>
      <c r="V3" s="104" t="s">
        <v>173</v>
      </c>
      <c r="W3" s="104"/>
      <c r="X3" s="104" t="s">
        <v>186</v>
      </c>
      <c r="Y3" s="104"/>
      <c r="Z3" s="104" t="s">
        <v>184</v>
      </c>
      <c r="AA3" s="104"/>
      <c r="AB3" s="104" t="s">
        <v>177</v>
      </c>
      <c r="AC3" s="104"/>
      <c r="AD3" s="104" t="s">
        <v>187</v>
      </c>
      <c r="AE3" s="104"/>
      <c r="AF3" s="104" t="s">
        <v>188</v>
      </c>
      <c r="AG3" s="104"/>
      <c r="AH3" s="104" t="s">
        <v>173</v>
      </c>
      <c r="AI3" s="104"/>
      <c r="AJ3" s="104" t="s">
        <v>186</v>
      </c>
      <c r="AK3" s="104"/>
      <c r="AL3" s="104" t="s">
        <v>184</v>
      </c>
      <c r="AM3" s="104"/>
      <c r="AN3" s="104" t="s">
        <v>177</v>
      </c>
      <c r="AO3" s="104"/>
      <c r="AP3" s="104" t="s">
        <v>187</v>
      </c>
      <c r="AQ3" s="104"/>
      <c r="AR3" s="104" t="s">
        <v>188</v>
      </c>
      <c r="AS3" s="104"/>
      <c r="AT3" s="104" t="s">
        <v>173</v>
      </c>
      <c r="AU3" s="104"/>
      <c r="AV3" s="104" t="s">
        <v>186</v>
      </c>
      <c r="AW3" s="104"/>
      <c r="AX3" s="104" t="s">
        <v>184</v>
      </c>
      <c r="AY3" s="104"/>
      <c r="AZ3" s="104" t="s">
        <v>177</v>
      </c>
      <c r="BA3" s="104"/>
      <c r="BB3" s="104" t="s">
        <v>187</v>
      </c>
      <c r="BC3" s="104"/>
      <c r="BD3" s="104" t="s">
        <v>188</v>
      </c>
      <c r="BE3" s="104"/>
      <c r="BF3" s="104" t="s">
        <v>173</v>
      </c>
      <c r="BG3" s="104"/>
      <c r="BH3" s="104" t="s">
        <v>186</v>
      </c>
      <c r="BI3" s="104"/>
      <c r="BJ3" s="104" t="s">
        <v>184</v>
      </c>
      <c r="BK3" s="104"/>
      <c r="BL3" s="104" t="s">
        <v>177</v>
      </c>
      <c r="BM3" s="104"/>
      <c r="BN3" s="104" t="s">
        <v>187</v>
      </c>
      <c r="BO3" s="104"/>
      <c r="BP3" s="104" t="s">
        <v>188</v>
      </c>
      <c r="BQ3" s="104"/>
      <c r="BR3" s="104" t="s">
        <v>173</v>
      </c>
      <c r="BS3" s="104"/>
      <c r="BT3" s="104" t="s">
        <v>186</v>
      </c>
      <c r="BU3" s="104"/>
      <c r="BV3" s="104" t="s">
        <v>184</v>
      </c>
      <c r="BW3" s="104"/>
      <c r="BX3" s="104" t="s">
        <v>177</v>
      </c>
      <c r="BY3" s="104"/>
      <c r="BZ3" s="104" t="s">
        <v>187</v>
      </c>
      <c r="CA3" s="104"/>
      <c r="CB3" s="104" t="s">
        <v>188</v>
      </c>
      <c r="CC3" s="104"/>
      <c r="CD3" s="104" t="s">
        <v>173</v>
      </c>
      <c r="CE3" s="104"/>
      <c r="CF3" s="104" t="s">
        <v>186</v>
      </c>
      <c r="CG3" s="104"/>
      <c r="CH3" s="104" t="s">
        <v>184</v>
      </c>
      <c r="CI3" s="104"/>
      <c r="CJ3" s="104" t="s">
        <v>177</v>
      </c>
      <c r="CK3" s="104"/>
      <c r="CL3" s="104" t="s">
        <v>187</v>
      </c>
      <c r="CM3" s="104"/>
      <c r="CN3" s="104" t="s">
        <v>188</v>
      </c>
      <c r="CO3" s="104"/>
      <c r="CP3" s="104" t="s">
        <v>173</v>
      </c>
      <c r="CQ3" s="104"/>
      <c r="CR3" s="104" t="s">
        <v>186</v>
      </c>
      <c r="CS3" s="104"/>
      <c r="CT3" s="104" t="s">
        <v>184</v>
      </c>
      <c r="CU3" s="104"/>
      <c r="CV3" s="104" t="s">
        <v>177</v>
      </c>
      <c r="CW3" s="104"/>
      <c r="CX3" s="104" t="s">
        <v>187</v>
      </c>
      <c r="CY3" s="104"/>
      <c r="CZ3" s="104" t="s">
        <v>188</v>
      </c>
      <c r="DA3" s="104"/>
      <c r="DB3" s="104" t="s">
        <v>173</v>
      </c>
      <c r="DC3" s="104"/>
      <c r="DD3" s="104" t="s">
        <v>186</v>
      </c>
      <c r="DE3" s="104"/>
      <c r="DF3" s="104" t="s">
        <v>184</v>
      </c>
      <c r="DG3" s="104"/>
      <c r="DH3" s="104" t="s">
        <v>177</v>
      </c>
      <c r="DI3" s="104"/>
      <c r="DJ3" s="137"/>
      <c r="DK3" s="135"/>
      <c r="DL3" s="135"/>
      <c r="DM3" s="135"/>
      <c r="DN3" s="135"/>
      <c r="DO3" s="135"/>
      <c r="DP3" s="135"/>
      <c r="DQ3" s="135"/>
      <c r="DR3" s="136"/>
      <c r="DS3" s="136"/>
      <c r="DT3" s="136"/>
      <c r="DU3" s="136"/>
      <c r="DV3" s="136"/>
      <c r="DW3" s="136"/>
      <c r="DX3" s="136"/>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7"/>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$D6^EXP(Parameter!$D$155+Parameter!$D$162*(LN($B6/30.2*21)))</f>
        <v>0.97997258275389854</v>
      </c>
      <c r="CN6" s="12">
        <f>$D6^EXP(Parameter!$D$171+Parameter!$D$178*(LN($B6/30.2*21)))</f>
        <v>0.98412872243837179</v>
      </c>
      <c r="CO6" s="12">
        <f>$D6^EXP(Parameter!$D$156+Parameter!$D$163*(LN($B6/30.2*21)))</f>
        <v>0.9854174406729308</v>
      </c>
      <c r="CP6" s="12">
        <f>$D6^EXP(Parameter!$D$173+Parameter!$D$180*(LN($B6/30.2*21)))</f>
        <v>0.98539465838178542</v>
      </c>
      <c r="CQ6" s="12">
        <f>$D6^EXP(Parameter!$D$158+Parameter!$D$165*(LN($B6/30.2*21)))</f>
        <v>0.99065840559587159</v>
      </c>
      <c r="CR6" s="12">
        <f>$D6^EXP(Parameter!$D$174+Parameter!$D$181*(LN($B6/30.2*21)))</f>
        <v>0.99144069359418818</v>
      </c>
      <c r="CS6" s="12">
        <f>$D6^EXP(Parameter!$D$159+Parameter!$D$166*(LN($B6/30.2*21)))</f>
        <v>0.98808494165826699</v>
      </c>
      <c r="CT6" s="12">
        <f>$D6^EXP(Parameter!$D$175+Parameter!$D$182*(LN($B6/30.2*21)))</f>
        <v>0.98798381216501163</v>
      </c>
      <c r="CU6" s="12">
        <f>$D6^EXP(Parameter!$D$160+Parameter!$D$167*(LN($B6/30.2*21)))</f>
        <v>0.99384509199755788</v>
      </c>
      <c r="CV6" s="12">
        <f>$D6^EXP(Parameter!$D$172+Parameter!$D$179*(LN($B6/30.2*21)))</f>
        <v>0.9831539641848468</v>
      </c>
      <c r="CW6" s="12">
        <f>$D6^EXP(Parameter!$D$157+Parameter!$D$164*(LN($B6/30.2*21)))</f>
        <v>0.99026478426079778</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12">
        <f>$D7^EXP(Parameter!$D$155+Parameter!$D$162*(LN($B7/30.2*21)))</f>
        <v>0.95192002097801465</v>
      </c>
      <c r="CN7" s="12">
        <f>$D7^EXP(Parameter!$D$171+Parameter!$D$178*(LN($B7/30.2*21)))</f>
        <v>0.95703289583008477</v>
      </c>
      <c r="CO7" s="12">
        <f>$D7^EXP(Parameter!$D$156+Parameter!$D$163*(LN($B7/30.2*21)))</f>
        <v>0.96333854984156075</v>
      </c>
      <c r="CP7" s="12">
        <f>$D7^EXP(Parameter!$D$173+Parameter!$D$180*(LN($B7/30.2*21)))</f>
        <v>0.9599733278695991</v>
      </c>
      <c r="CQ7" s="12">
        <f>$D7^EXP(Parameter!$D$158+Parameter!$D$165*(LN($B7/30.2*21)))</f>
        <v>0.97551426409907105</v>
      </c>
      <c r="CR7" s="12">
        <f>$D7^EXP(Parameter!$D$174+Parameter!$D$181*(LN($B7/30.2*21)))</f>
        <v>0.975254728978038</v>
      </c>
      <c r="CS7" s="12">
        <f>$D7^EXP(Parameter!$D$159+Parameter!$D$166*(LN($B7/30.2*21)))</f>
        <v>0.96985064498803397</v>
      </c>
      <c r="CT7" s="12">
        <f>$D7^EXP(Parameter!$D$175+Parameter!$D$182*(LN($B7/30.2*21)))</f>
        <v>0.96529309942091257</v>
      </c>
      <c r="CU7" s="12">
        <f>$D7^EXP(Parameter!$D$160+Parameter!$D$167*(LN($B7/30.2*21)))</f>
        <v>0.98220776732625759</v>
      </c>
      <c r="CV7" s="12">
        <f>$D7^EXP(Parameter!$D$172+Parameter!$D$179*(LN($B7/30.2*21)))</f>
        <v>0.95320799161401193</v>
      </c>
      <c r="CW7" s="41">
        <f>$D7^EXP(Parameter!$D$157+Parameter!$D$164*(LN($B7/30.2*21)))</f>
        <v>0.97076413999468236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12">
        <f>$D8^EXP(Parameter!$D$155+Parameter!$D$162*(LN($B8/30.2*21)))</f>
        <v>0.92287386624586687</v>
      </c>
      <c r="CN8" s="12">
        <f>$D8^EXP(Parameter!$D$171+Parameter!$D$178*(LN($B8/30.2*21)))</f>
        <v>0.92508165780773188</v>
      </c>
      <c r="CO8" s="12">
        <f>$D8^EXP(Parameter!$D$156+Parameter!$D$163*(LN($B8/30.2*21)))</f>
        <v>0.93920287476038256</v>
      </c>
      <c r="CP8" s="12">
        <f>$D8^EXP(Parameter!$D$173+Parameter!$D$180*(LN($B8/30.2*21)))</f>
        <v>0.9295827378389423</v>
      </c>
      <c r="CQ8" s="12">
        <f>$D8^EXP(Parameter!$D$158+Parameter!$D$165*(LN($B8/30.2*21)))</f>
        <v>0.95812914573168739</v>
      </c>
      <c r="CR8" s="12">
        <f>$D8^EXP(Parameter!$D$174+Parameter!$D$181*(LN($B8/30.2*21)))</f>
        <v>0.95469617377477944</v>
      </c>
      <c r="CS8" s="12">
        <f>$D8^EXP(Parameter!$D$159+Parameter!$D$166*(LN($B8/30.2*21)))</f>
        <v>0.94973456606699269</v>
      </c>
      <c r="CT8" s="12">
        <f>$D8^EXP(Parameter!$D$175+Parameter!$D$182*(LN($B8/30.2*21)))</f>
        <v>0.93662537742685059</v>
      </c>
      <c r="CU8" s="12">
        <f>$D8^EXP(Parameter!$D$160+Parameter!$D$167*(LN($B8/30.2*21)))</f>
        <v>0.96738373947575163</v>
      </c>
      <c r="CV8" s="12">
        <f>$D8^EXP(Parameter!$D$172+Parameter!$D$179*(LN($B8/30.2*21)))</f>
        <v>0.91701824663975673</v>
      </c>
      <c r="CW8" s="41">
        <f>$D8^EXP(Parameter!$D$157+Parameter!$D$164*(LN($B8/30.2*21)))</f>
        <v>0.94509350190100549</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12">
        <f>$D9^EXP(Parameter!$D$155+Parameter!$D$162*(LN($B9/30.2*21)))</f>
        <v>0.89504225060022125</v>
      </c>
      <c r="CN9" s="12">
        <f>$D9^EXP(Parameter!$D$171+Parameter!$D$178*(LN($B9/30.2*21)))</f>
        <v>0.89145215502390929</v>
      </c>
      <c r="CO9" s="12">
        <f>$D9^EXP(Parameter!$D$156+Parameter!$D$163*(LN($B9/30.2*21)))</f>
        <v>0.91509437646443725</v>
      </c>
      <c r="CP9" s="12">
        <f>$D9^EXP(Parameter!$D$173+Parameter!$D$180*(LN($B9/30.2*21)))</f>
        <v>0.89725344599147472</v>
      </c>
      <c r="CQ9" s="12">
        <f>$D9^EXP(Parameter!$D$158+Parameter!$D$165*(LN($B9/30.2*21)))</f>
        <v>0.94008202828683973</v>
      </c>
      <c r="CR9" s="12">
        <f>$D9^EXP(Parameter!$D$174+Parameter!$D$181*(LN($B9/30.2*21)))</f>
        <v>0.93173658366253009</v>
      </c>
      <c r="CS9" s="12">
        <f>$D9^EXP(Parameter!$D$159+Parameter!$D$166*(LN($B9/30.2*21)))</f>
        <v>0.92947693209127513</v>
      </c>
      <c r="CT9" s="12">
        <f>$D9^EXP(Parameter!$D$175+Parameter!$D$182*(LN($B9/30.2*21)))</f>
        <v>0.90485327012001437</v>
      </c>
      <c r="CU9" s="12">
        <f>$D9^EXP(Parameter!$D$160+Parameter!$D$167*(LN($B9/30.2*21)))</f>
        <v>0.95075065301059047</v>
      </c>
      <c r="CV9" s="12">
        <f>$D9^EXP(Parameter!$D$172+Parameter!$D$179*(LN($B9/30.2*21)))</f>
        <v>0.87831804153941451</v>
      </c>
      <c r="CW9" s="41">
        <f>$D9^EXP(Parameter!$D$157+Parameter!$D$164*(LN($B9/30.2*21)))</f>
        <v>0.91573661186325706</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12">
        <f>$D10^EXP(Parameter!$D$155+Parameter!$D$162*(LN($B10/30.2*21)))</f>
        <v>0.86907333057445402</v>
      </c>
      <c r="CN10" s="12">
        <f>$D10^EXP(Parameter!$D$171+Parameter!$D$178*(LN($B10/30.2*21)))</f>
        <v>0.85774418594368551</v>
      </c>
      <c r="CO10" s="12">
        <f>$D10^EXP(Parameter!$D$156+Parameter!$D$163*(LN($B10/30.2*21)))</f>
        <v>0.89183024248038356</v>
      </c>
      <c r="CP10" s="12">
        <f>$D10^EXP(Parameter!$D$173+Parameter!$D$180*(LN($B10/30.2*21)))</f>
        <v>0.86456586771947608</v>
      </c>
      <c r="CQ10" s="12">
        <f>$D10^EXP(Parameter!$D$158+Parameter!$D$165*(LN($B10/30.2*21)))</f>
        <v>0.92210252721826846</v>
      </c>
      <c r="CR10" s="12">
        <f>$D10^EXP(Parameter!$D$174+Parameter!$D$181*(LN($B10/30.2*21)))</f>
        <v>0.90754994483810481</v>
      </c>
      <c r="CS10" s="12">
        <f>$D10^EXP(Parameter!$D$159+Parameter!$D$166*(LN($B10/30.2*21)))</f>
        <v>0.90978399920716779</v>
      </c>
      <c r="CT10" s="12">
        <f>$D10^EXP(Parameter!$D$175+Parameter!$D$182*(LN($B10/30.2*21)))</f>
        <v>0.87168687112700605</v>
      </c>
      <c r="CU10" s="12">
        <f>$D10^EXP(Parameter!$D$160+Parameter!$D$167*(LN($B10/30.2*21)))</f>
        <v>0.93312657978000413</v>
      </c>
      <c r="CV10" s="12">
        <f>$D10^EXP(Parameter!$D$172+Parameter!$D$179*(LN($B10/30.2*21)))</f>
        <v>0.83912025857989692</v>
      </c>
      <c r="CW10" s="41">
        <f>$D10^EXP(Parameter!$D$157+Parameter!$D$164*(LN($B10/30.2*21)))</f>
        <v>0.88430905340967647</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12">
        <f>$D11^EXP(Parameter!$D$155+Parameter!$D$162*(LN($B11/30.2*21)))</f>
        <v>0.84506978847368996</v>
      </c>
      <c r="CN11" s="12">
        <f>$D11^EXP(Parameter!$D$171+Parameter!$D$178*(LN($B11/30.2*21)))</f>
        <v>0.82477829257269519</v>
      </c>
      <c r="CO11" s="12">
        <f>$D11^EXP(Parameter!$D$156+Parameter!$D$163*(LN($B11/30.2*21)))</f>
        <v>0.86971384397555151</v>
      </c>
      <c r="CP11" s="12">
        <f>$D11^EXP(Parameter!$D$173+Parameter!$D$180*(LN($B11/30.2*21)))</f>
        <v>0.83236340922255736</v>
      </c>
      <c r="CQ11" s="12">
        <f>$D11^EXP(Parameter!$D$158+Parameter!$D$165*(LN($B11/30.2*21)))</f>
        <v>0.90453744172813255</v>
      </c>
      <c r="CR11" s="12">
        <f>$D11^EXP(Parameter!$D$174+Parameter!$D$181*(LN($B11/30.2*21)))</f>
        <v>0.88285641510787194</v>
      </c>
      <c r="CS11" s="12">
        <f>$D11^EXP(Parameter!$D$159+Parameter!$D$166*(LN($B11/30.2*21)))</f>
        <v>0.89093549747881484</v>
      </c>
      <c r="CT11" s="12">
        <f>$D11^EXP(Parameter!$D$175+Parameter!$D$182*(LN($B11/30.2*21)))</f>
        <v>0.83816553349482092</v>
      </c>
      <c r="CU11" s="12">
        <f>$D11^EXP(Parameter!$D$160+Parameter!$D$167*(LN($B11/30.2*21)))</f>
        <v>0.91501492231189652</v>
      </c>
      <c r="CV11" s="12">
        <f>$D11^EXP(Parameter!$D$172+Parameter!$D$179*(LN($B11/30.2*21)))</f>
        <v>0.8005269245991915</v>
      </c>
      <c r="CW11" s="41">
        <f>$D11^EXP(Parameter!$D$157+Parameter!$D$164*(LN($B11/30.2*21)))</f>
        <v>0.85187495697372206</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12">
        <f>$D12^EXP(Parameter!$D$155+Parameter!$D$162*(LN($B12/30.2*21)))</f>
        <v>0.82293880205419334</v>
      </c>
      <c r="CN12" s="12">
        <f>$D12^EXP(Parameter!$D$171+Parameter!$D$178*(LN($B12/30.2*21)))</f>
        <v>0.79297022863657074</v>
      </c>
      <c r="CO12" s="12">
        <f>$D12^EXP(Parameter!$D$156+Parameter!$D$163*(LN($B12/30.2*21)))</f>
        <v>0.84882651388412422</v>
      </c>
      <c r="CP12" s="12">
        <f>$D12^EXP(Parameter!$D$173+Parameter!$D$180*(LN($B12/30.2*21)))</f>
        <v>0.80109658636754688</v>
      </c>
      <c r="CQ12" s="12">
        <f>$D12^EXP(Parameter!$D$158+Parameter!$D$165*(LN($B12/30.2*21)))</f>
        <v>0.88754854922039306</v>
      </c>
      <c r="CR12" s="12">
        <f>$D12^EXP(Parameter!$D$174+Parameter!$D$181*(LN($B12/30.2*21)))</f>
        <v>0.85810943891953229</v>
      </c>
      <c r="CS12" s="12">
        <f>$D12^EXP(Parameter!$D$159+Parameter!$D$166*(LN($B12/30.2*21)))</f>
        <v>0.87302274413419945</v>
      </c>
      <c r="CT12" s="12">
        <f>$D12^EXP(Parameter!$D$175+Parameter!$D$182*(LN($B12/30.2*21)))</f>
        <v>0.80493140599699309</v>
      </c>
      <c r="CU12" s="12">
        <f>$D12^EXP(Parameter!$D$160+Parameter!$D$167*(LN($B12/30.2*21)))</f>
        <v>0.89673552141069923</v>
      </c>
      <c r="CV12" s="12">
        <f>$D12^EXP(Parameter!$D$172+Parameter!$D$179*(LN($B12/30.2*21)))</f>
        <v>0.76313936391516257</v>
      </c>
      <c r="CW12" s="41">
        <f>$D12^EXP(Parameter!$D$157+Parameter!$D$164*(LN($B12/30.2*21)))</f>
        <v>0.81914706449100594</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12">
        <f>$D13^EXP(Parameter!$D$155+Parameter!$D$162*(LN($B13/30.2*21)))</f>
        <v>0.80252355372854955</v>
      </c>
      <c r="CN13" s="12">
        <f>$D13^EXP(Parameter!$D$171+Parameter!$D$178*(LN($B13/30.2*21)))</f>
        <v>0.76251649427033397</v>
      </c>
      <c r="CO13" s="12">
        <f>$D13^EXP(Parameter!$D$156+Parameter!$D$163*(LN($B13/30.2*21)))</f>
        <v>0.82915099268307213</v>
      </c>
      <c r="CP13" s="12">
        <f>$D13^EXP(Parameter!$D$173+Parameter!$D$180*(LN($B13/30.2*21)))</f>
        <v>0.77099738785800009</v>
      </c>
      <c r="CQ13" s="12">
        <f>$D13^EXP(Parameter!$D$158+Parameter!$D$165*(LN($B13/30.2*21)))</f>
        <v>0.87120348380142021</v>
      </c>
      <c r="CR13" s="12">
        <f>$D13^EXP(Parameter!$D$174+Parameter!$D$181*(LN($B13/30.2*21)))</f>
        <v>0.83359923496134025</v>
      </c>
      <c r="CS13" s="12">
        <f>$D13^EXP(Parameter!$D$159+Parameter!$D$166*(LN($B13/30.2*21)))</f>
        <v>0.85605071889217832</v>
      </c>
      <c r="CT13" s="12">
        <f>$D13^EXP(Parameter!$D$175+Parameter!$D$182*(LN($B13/30.2*21)))</f>
        <v>0.77238297986856119</v>
      </c>
      <c r="CU13" s="12">
        <f>$D13^EXP(Parameter!$D$160+Parameter!$D$167*(LN($B13/30.2*21)))</f>
        <v>0.87849632723968507</v>
      </c>
      <c r="CV13" s="12">
        <f>$D13^EXP(Parameter!$D$172+Parameter!$D$179*(LN($B13/30.2*21)))</f>
        <v>0.72727340840153898</v>
      </c>
      <c r="CW13" s="41">
        <f>$D13^EXP(Parameter!$D$157+Parameter!$D$164*(LN($B13/30.2*21)))</f>
        <v>0.78660816182821047</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12">
        <f>$D14^EXP(Parameter!$D$155+Parameter!$D$162*(LN($B14/30.2*21)))</f>
        <v>0.78365486708615728</v>
      </c>
      <c r="CN14" s="12">
        <f>$D14^EXP(Parameter!$D$171+Parameter!$D$178*(LN($B14/30.2*21)))</f>
        <v>0.73349146951395505</v>
      </c>
      <c r="CO14" s="12">
        <f>$D14^EXP(Parameter!$D$156+Parameter!$D$163*(LN($B14/30.2*21)))</f>
        <v>0.81062717559843356</v>
      </c>
      <c r="CP14" s="12">
        <f>$D14^EXP(Parameter!$D$173+Parameter!$D$180*(LN($B14/30.2*21)))</f>
        <v>0.74217247014076515</v>
      </c>
      <c r="CQ14" s="12">
        <f>$D14^EXP(Parameter!$D$158+Parameter!$D$165*(LN($B14/30.2*21)))</f>
        <v>0.85552044429451879</v>
      </c>
      <c r="CR14" s="12">
        <f>$D14^EXP(Parameter!$D$174+Parameter!$D$181*(LN($B14/30.2*21)))</f>
        <v>0.80951254364522562</v>
      </c>
      <c r="CS14" s="12">
        <f>$D14^EXP(Parameter!$D$159+Parameter!$D$166*(LN($B14/30.2*21)))</f>
        <v>0.83998490988069952</v>
      </c>
      <c r="CT14" s="12">
        <f>$D14^EXP(Parameter!$D$175+Parameter!$D$182*(LN($B14/30.2*21)))</f>
        <v>0.74076466899951998</v>
      </c>
      <c r="CU14" s="12">
        <f>$D14^EXP(Parameter!$D$160+Parameter!$D$167*(LN($B14/30.2*21)))</f>
        <v>0.8604344215901526</v>
      </c>
      <c r="CV14" s="12">
        <f>$D14^EXP(Parameter!$D$172+Parameter!$D$179*(LN($B14/30.2*21)))</f>
        <v>0.69307768513945078</v>
      </c>
      <c r="CW14" s="41">
        <f>$D14^EXP(Parameter!$D$157+Parameter!$D$164*(LN($B14/30.2*21)))</f>
        <v>0.75458645612338471</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12">
        <f>$D15^EXP(Parameter!$D$155+Parameter!$D$162*(LN($B15/30.2*21)))</f>
        <v>0.76617132897152895</v>
      </c>
      <c r="CN15" s="12">
        <f>$D15^EXP(Parameter!$D$171+Parameter!$D$178*(LN($B15/30.2*21)))</f>
        <v>0.70590062192442704</v>
      </c>
      <c r="CO15" s="12">
        <f>$D15^EXP(Parameter!$D$156+Parameter!$D$163*(LN($B15/30.2*21)))</f>
        <v>0.79317837591510365</v>
      </c>
      <c r="CP15" s="12">
        <f>$D15^EXP(Parameter!$D$173+Parameter!$D$180*(LN($B15/30.2*21)))</f>
        <v>0.7146552671156281</v>
      </c>
      <c r="CQ15" s="12">
        <f>$D15^EXP(Parameter!$D$158+Parameter!$D$165*(LN($B15/30.2*21)))</f>
        <v>0.84049138514770849</v>
      </c>
      <c r="CR15" s="12">
        <f>$D15^EXP(Parameter!$D$174+Parameter!$D$181*(LN($B15/30.2*21)))</f>
        <v>0.78596860271686553</v>
      </c>
      <c r="CS15" s="12">
        <f>$D15^EXP(Parameter!$D$159+Parameter!$D$166*(LN($B15/30.2*21)))</f>
        <v>0.82477384601299553</v>
      </c>
      <c r="CT15" s="12">
        <f>$D15^EXP(Parameter!$D$175+Parameter!$D$182*(LN($B15/30.2*21)))</f>
        <v>0.7102211199082169</v>
      </c>
      <c r="CU15" s="12">
        <f>$D15^EXP(Parameter!$D$160+Parameter!$D$167*(LN($B15/30.2*21)))</f>
        <v>0.84264056307630031</v>
      </c>
      <c r="CV15" s="12">
        <f>$D15^EXP(Parameter!$D$172+Parameter!$D$179*(LN($B15/30.2*21)))</f>
        <v>0.66060132884166989</v>
      </c>
      <c r="CW15" s="41">
        <f>$D15^EXP(Parameter!$D$157+Parameter!$D$164*(LN($B15/30.2*21)))</f>
        <v>0.72330384955457405</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12">
        <f>$D16^EXP(Parameter!$D$155+Parameter!$D$162*(LN($B16/30.2*21)))</f>
        <v>0.74992637335421641</v>
      </c>
      <c r="CN16" s="12">
        <f>$D16^EXP(Parameter!$D$171+Parameter!$D$178*(LN($B16/30.2*21)))</f>
        <v>0.6797106967021358</v>
      </c>
      <c r="CO16" s="12">
        <f>$D16^EXP(Parameter!$D$156+Parameter!$D$163*(LN($B16/30.2*21)))</f>
        <v>0.77672394176315496</v>
      </c>
      <c r="CP16" s="12">
        <f>$D16^EXP(Parameter!$D$173+Parameter!$D$180*(LN($B16/30.2*21)))</f>
        <v>0.6884361959514993</v>
      </c>
      <c r="CQ16" s="12">
        <f>$D16^EXP(Parameter!$D$158+Parameter!$D$165*(LN($B16/30.2*21)))</f>
        <v>0.82609453161077673</v>
      </c>
      <c r="CR16" s="12">
        <f>$D16^EXP(Parameter!$D$174+Parameter!$D$181*(LN($B16/30.2*21)))</f>
        <v>0.76304161649349522</v>
      </c>
      <c r="CS16" s="12">
        <f>$D16^EXP(Parameter!$D$159+Parameter!$D$166*(LN($B16/30.2*21)))</f>
        <v>0.81036023196894436</v>
      </c>
      <c r="CT16" s="12">
        <f>$D16^EXP(Parameter!$D$175+Parameter!$D$182*(LN($B16/30.2*21)))</f>
        <v>0.68083125585651971</v>
      </c>
      <c r="CU16" s="12">
        <f>$D16^EXP(Parameter!$D$160+Parameter!$D$167*(LN($B16/30.2*21)))</f>
        <v>0.82517445152805069</v>
      </c>
      <c r="CV16" s="12">
        <f>$D16^EXP(Parameter!$D$172+Parameter!$D$179*(LN($B16/30.2*21)))</f>
        <v>0.62983403807585281</v>
      </c>
      <c r="CW16" s="41">
        <f>$D16^EXP(Parameter!$D$157+Parameter!$D$164*(LN($B16/30.2*21)))</f>
        <v>0.69290778756168858</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12">
        <f>$D17^EXP(Parameter!$D$155+Parameter!$D$162*(LN($B17/30.2*21)))</f>
        <v>0.73478987537756257</v>
      </c>
      <c r="CN17" s="12">
        <f>$D17^EXP(Parameter!$D$171+Parameter!$D$178*(LN($B17/30.2*21)))</f>
        <v>0.6548672998712658</v>
      </c>
      <c r="CO17" s="12">
        <f>$D17^EXP(Parameter!$D$156+Parameter!$D$163*(LN($B17/30.2*21)))</f>
        <v>0.76118526811752518</v>
      </c>
      <c r="CP17" s="12">
        <f>$D17^EXP(Parameter!$D$173+Parameter!$D$180*(LN($B17/30.2*21)))</f>
        <v>0.66348066105929859</v>
      </c>
      <c r="CQ17" s="12">
        <f>$D17^EXP(Parameter!$D$158+Parameter!$D$165*(LN($B17/30.2*21)))</f>
        <v>0.81230132453837456</v>
      </c>
      <c r="CR17" s="12">
        <f>$D17^EXP(Parameter!$D$174+Parameter!$D$181*(LN($B17/30.2*21)))</f>
        <v>0.74077523041273241</v>
      </c>
      <c r="CS17" s="12">
        <f>$D17^EXP(Parameter!$D$159+Parameter!$D$166*(LN($B17/30.2*21)))</f>
        <v>0.79668648109731</v>
      </c>
      <c r="CT17" s="12">
        <f>$D17^EXP(Parameter!$D$175+Parameter!$D$182*(LN($B17/30.2*21)))</f>
        <v>0.65263022134896975</v>
      </c>
      <c r="CU17" s="12">
        <f>$D17^EXP(Parameter!$D$160+Parameter!$D$167*(LN($B17/30.2*21)))</f>
        <v>0.80807453709818666</v>
      </c>
      <c r="CV17" s="12">
        <f>$D17^EXP(Parameter!$D$172+Parameter!$D$179*(LN($B17/30.2*21)))</f>
        <v>0.60073038390082489</v>
      </c>
      <c r="CW17" s="41">
        <f>$D17^EXP(Parameter!$D$157+Parameter!$D$164*(LN($B17/30.2*21)))</f>
        <v>0.66349282486721917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12">
        <f>$D18^EXP(Parameter!$D$155+Parameter!$D$162*(LN($B18/30.2*21)))</f>
        <v>0.72064748603480822</v>
      </c>
      <c r="CN18" s="12">
        <f>$D18^EXP(Parameter!$D$171+Parameter!$D$178*(LN($B18/30.2*21)))</f>
        <v>0.63130532183286348</v>
      </c>
      <c r="CO18" s="12">
        <f>$D18^EXP(Parameter!$D$156+Parameter!$D$163*(LN($B18/30.2*21)))</f>
        <v>0.74648851419291218</v>
      </c>
      <c r="CP18" s="12">
        <f>$D18^EXP(Parameter!$D$173+Parameter!$D$180*(LN($B18/30.2*21)))</f>
        <v>0.63974000852414625</v>
      </c>
      <c r="CQ18" s="12">
        <f>$D18^EXP(Parameter!$D$158+Parameter!$D$165*(LN($B18/30.2*21)))</f>
        <v>0.79908033942204237</v>
      </c>
      <c r="CR18" s="12">
        <f>$D18^EXP(Parameter!$D$174+Parameter!$D$181*(LN($B18/30.2*21)))</f>
        <v>0.71919210056633054</v>
      </c>
      <c r="CS18" s="12">
        <f>$D18^EXP(Parameter!$D$159+Parameter!$D$166*(LN($B18/30.2*21)))</f>
        <v>0.78369739918383041</v>
      </c>
      <c r="CT18" s="12">
        <f>$D18^EXP(Parameter!$D$175+Parameter!$D$182*(LN($B18/30.2*21)))</f>
        <v>0.62562385615938676</v>
      </c>
      <c r="CU18" s="12">
        <f>$D18^EXP(Parameter!$D$160+Parameter!$D$167*(LN($B18/30.2*21)))</f>
        <v>0.79136450080882792</v>
      </c>
      <c r="CV18" s="12">
        <f>$D18^EXP(Parameter!$D$172+Parameter!$D$179*(LN($B18/30.2*21)))</f>
        <v>0.57322484265469353</v>
      </c>
      <c r="CW18" s="41">
        <f>$D18^EXP(Parameter!$D$157+Parameter!$D$164*(LN($B18/30.2*21)))</f>
        <v>0.63511555720516688</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12">
        <f>$D19^EXP(Parameter!$D$155+Parameter!$D$162*(LN($B19/30.2*21)))</f>
        <v>0.70739912734400223</v>
      </c>
      <c r="CN19" s="12">
        <f>$D19^EXP(Parameter!$D$171+Parameter!$D$178*(LN($B19/30.2*21)))</f>
        <v>0.60895517389147846</v>
      </c>
      <c r="CO19" s="12">
        <f>$D19^EXP(Parameter!$D$156+Parameter!$D$163*(LN($B19/30.2*21)))</f>
        <v>0.73256565147388453</v>
      </c>
      <c r="CP19" s="12">
        <f>$D19^EXP(Parameter!$D$173+Parameter!$D$180*(LN($B19/30.2*21)))</f>
        <v>0.61715828351853197</v>
      </c>
      <c r="CQ19" s="12">
        <f>$D19^EXP(Parameter!$D$158+Parameter!$D$165*(LN($B19/30.2*21)))</f>
        <v>0.78639950886677867</v>
      </c>
      <c r="CR19" s="12">
        <f>$D19^EXP(Parameter!$D$174+Parameter!$D$181*(LN($B19/30.2*21)))</f>
        <v>0.69830035915568578</v>
      </c>
      <c r="CS19" s="12">
        <f>$D19^EXP(Parameter!$D$159+Parameter!$D$166*(LN($B19/30.2*21)))</f>
        <v>0.77134138743765779</v>
      </c>
      <c r="CT19" s="12">
        <f>$D19^EXP(Parameter!$D$175+Parameter!$D$182*(LN($B19/30.2*21)))</f>
        <v>0.59979842203407985</v>
      </c>
      <c r="CU19" s="12">
        <f>$D19^EXP(Parameter!$D$160+Parameter!$D$167*(LN($B19/30.2*21)))</f>
        <v>0.77505763752732137</v>
      </c>
      <c r="CV19" s="12">
        <f>$D19^EXP(Parameter!$D$172+Parameter!$D$179*(LN($B19/30.2*21)))</f>
        <v>0.54724120951801858</v>
      </c>
      <c r="CW19" s="41">
        <f>$D19^EXP(Parameter!$D$157+Parameter!$D$164*(LN($B19/30.2*21)))</f>
        <v>0.60780515559153181</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12">
        <f>$D20^EXP(Parameter!$D$155+Parameter!$D$162*(LN($B20/30.2*21)))</f>
        <v>0.69495727446650046</v>
      </c>
      <c r="CN20" s="12">
        <f>$D20^EXP(Parameter!$D$171+Parameter!$D$178*(LN($B20/30.2*21)))</f>
        <v>0.58774651834301417</v>
      </c>
      <c r="CO20" s="12">
        <f>$D20^EXP(Parameter!$D$156+Parameter!$D$163*(LN($B20/30.2*21)))</f>
        <v>0.71935466714586338</v>
      </c>
      <c r="CP20" s="12">
        <f>$D20^EXP(Parameter!$D$173+Parameter!$D$180*(LN($B20/30.2*21)))</f>
        <v>0.59567642688954192</v>
      </c>
      <c r="CQ20" s="12">
        <f>$D20^EXP(Parameter!$D$158+Parameter!$D$165*(LN($B20/30.2*21)))</f>
        <v>0.77422737036269595</v>
      </c>
      <c r="CR20" s="12">
        <f>$D20^EXP(Parameter!$D$174+Parameter!$D$181*(LN($B20/30.2*21)))</f>
        <v>0.67809806241740433</v>
      </c>
      <c r="CS20" s="12">
        <f>$D20^EXP(Parameter!$D$159+Parameter!$D$166*(LN($B20/30.2*21)))</f>
        <v>0.75957086938506735</v>
      </c>
      <c r="CT20" s="12">
        <f>$D20^EXP(Parameter!$D$175+Parameter!$D$182*(LN($B20/30.2*21)))</f>
        <v>0.57512723725042803</v>
      </c>
      <c r="CU20" s="12">
        <f>$D20^EXP(Parameter!$D$160+Parameter!$D$167*(LN($B20/30.2*21)))</f>
        <v>0.75915987968973753</v>
      </c>
      <c r="CV20" s="12">
        <f>$D20^EXP(Parameter!$D$172+Parameter!$D$179*(LN($B20/30.2*21)))</f>
        <v>0.52269852887380652</v>
      </c>
      <c r="CW20" s="41">
        <f>$D20^EXP(Parameter!$D$157+Parameter!$D$164*(LN($B20/30.2*21)))</f>
        <v>0.58157091621777046</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12">
        <f>$D21^EXP(Parameter!$D$155+Parameter!$D$162*(LN($B21/30.2*21)))</f>
        <v>0.68324529296884473</v>
      </c>
      <c r="CN21" s="12">
        <f>$D21^EXP(Parameter!$D$171+Parameter!$D$178*(LN($B21/30.2*21)))</f>
        <v>0.56761047097942485</v>
      </c>
      <c r="CO21" s="12">
        <f>$D21^EXP(Parameter!$D$156+Parameter!$D$163*(LN($B21/30.2*21)))</f>
        <v>0.70679935136944605</v>
      </c>
      <c r="CP21" s="12">
        <f>$D21^EXP(Parameter!$D$173+Parameter!$D$180*(LN($B21/30.2*21)))</f>
        <v>0.57523487810078333</v>
      </c>
      <c r="CQ21" s="12">
        <f>$D21^EXP(Parameter!$D$158+Parameter!$D$165*(LN($B21/30.2*21)))</f>
        <v>0.76253374417670761</v>
      </c>
      <c r="CR21" s="12">
        <f>$D21^EXP(Parameter!$D$174+Parameter!$D$181*(LN($B21/30.2*21)))</f>
        <v>0.6585762966619243</v>
      </c>
      <c r="CS21" s="12">
        <f>$D21^EXP(Parameter!$D$159+Parameter!$D$166*(LN($B21/30.2*21)))</f>
        <v>0.7483423144081518</v>
      </c>
      <c r="CT21" s="12">
        <f>$D21^EXP(Parameter!$D$175+Parameter!$D$182*(LN($B21/30.2*21)))</f>
        <v>0.55157525426264553</v>
      </c>
      <c r="CU21" s="12">
        <f>$D21^EXP(Parameter!$D$160+Parameter!$D$167*(LN($B21/30.2*21)))</f>
        <v>0.74367191862838133</v>
      </c>
      <c r="CV21" s="12">
        <f>$D21^EXP(Parameter!$D$172+Parameter!$D$179*(LN($B21/30.2*21)))</f>
        <v>0.49951482519115964</v>
      </c>
      <c r="CW21" s="41">
        <f>$D21^EXP(Parameter!$D$157+Parameter!$D$164*(LN($B21/30.2*21)))</f>
        <v>0.55640774292108774</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12">
        <f>$D22^EXP(Parameter!$D$155+Parameter!$D$162*(LN($B22/30.2*21)))</f>
        <v>0.67219593524802668</v>
      </c>
      <c r="CN22" s="12">
        <f>$D22^EXP(Parameter!$D$171+Parameter!$D$178*(LN($B22/30.2*21)))</f>
        <v>0.54848086056802192</v>
      </c>
      <c r="CO22" s="12">
        <f>$D22^EXP(Parameter!$D$156+Parameter!$D$163*(LN($B22/30.2*21)))</f>
        <v>0.69484889398811722</v>
      </c>
      <c r="CP22" s="12">
        <f>$D22^EXP(Parameter!$D$173+Parameter!$D$180*(LN($B22/30.2*21)))</f>
        <v>0.55577517105171592</v>
      </c>
      <c r="CQ22" s="12">
        <f>$D22^EXP(Parameter!$D$158+Parameter!$D$165*(LN($B22/30.2*21)))</f>
        <v>0.75129007448523411</v>
      </c>
      <c r="CR22" s="12">
        <f>$D22^EXP(Parameter!$D$174+Parameter!$D$181*(LN($B22/30.2*21)))</f>
        <v>0.63972137383016725</v>
      </c>
      <c r="CS22" s="12">
        <f>$D22^EXP(Parameter!$D$159+Parameter!$D$166*(LN($B22/30.2*21)))</f>
        <v>0.73761605874036806</v>
      </c>
      <c r="CT22" s="12">
        <f>$D22^EXP(Parameter!$D$175+Parameter!$D$182*(LN($B22/30.2*21)))</f>
        <v>0.52910224428888686</v>
      </c>
      <c r="CU22" s="12">
        <f>$D22^EXP(Parameter!$D$160+Parameter!$D$167*(LN($B22/30.2*21)))</f>
        <v>0.72859071404667108</v>
      </c>
      <c r="CV22" s="12">
        <f>$D22^EXP(Parameter!$D$172+Parameter!$D$179*(LN($B22/30.2*21)))</f>
        <v>0.47760942484375907</v>
      </c>
      <c r="CW22" s="41">
        <f>$D22^EXP(Parameter!$D$157+Parameter!$D$164*(LN($B22/30.2*21)))</f>
        <v>0.53230017161652776</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12">
        <f>$D23^EXP(Parameter!$D$155+Parameter!$D$162*(LN($B23/30.2*21)))</f>
        <v>0.66175002519833592</v>
      </c>
      <c r="CN23" s="12">
        <f>$D23^EXP(Parameter!$D$171+Parameter!$D$178*(LN($B23/30.2*21)))</f>
        <v>0.53029490173572336</v>
      </c>
      <c r="CO23" s="12">
        <f>$D23^EXP(Parameter!$D$156+Parameter!$D$163*(LN($B23/30.2*21)))</f>
        <v>0.68345740969569591</v>
      </c>
      <c r="CP23" s="12">
        <f>$D23^EXP(Parameter!$D$173+Parameter!$D$180*(LN($B23/30.2*21)))</f>
        <v>0.53724088625306421</v>
      </c>
      <c r="CQ23" s="12">
        <f>$D23^EXP(Parameter!$D$158+Parameter!$D$165*(LN($B23/30.2*21)))</f>
        <v>0.74046957090281706</v>
      </c>
      <c r="CR23" s="12">
        <f>$D23^EXP(Parameter!$D$174+Parameter!$D$181*(LN($B23/30.2*21)))</f>
        <v>0.62151639851060925</v>
      </c>
      <c r="CS23" s="12">
        <f>$D23^EXP(Parameter!$D$159+Parameter!$D$166*(LN($B23/30.2*21)))</f>
        <v>0.72735603314369168</v>
      </c>
      <c r="CT23" s="12">
        <f>$D23^EXP(Parameter!$D$175+Parameter!$D$182*(LN($B23/30.2*21)))</f>
        <v>0.50766502393476565</v>
      </c>
      <c r="CU23" s="12">
        <f>$D23^EXP(Parameter!$D$160+Parameter!$D$167*(LN($B23/30.2*21)))</f>
        <v>0.71391058092892645</v>
      </c>
      <c r="CV23" s="12">
        <f>$D23^EXP(Parameter!$D$172+Parameter!$D$179*(LN($B23/30.2*21)))</f>
        <v>0.45690436564494369</v>
      </c>
      <c r="CW23" s="41">
        <f>$D23^EXP(Parameter!$D$157+Parameter!$D$164*(LN($B23/30.2*21)))</f>
        <v>0.50922535033566552</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12">
        <f>$D24^EXP(Parameter!$D$155+Parameter!$D$162*(LN($B24/30.2*21)))</f>
        <v>0.65185532711612648</v>
      </c>
      <c r="CN24" s="12">
        <f>$D24^EXP(Parameter!$D$171+Parameter!$D$178*(LN($B24/30.2*21)))</f>
        <v>0.51299350233119601</v>
      </c>
      <c r="CO24" s="12">
        <f>$D24^EXP(Parameter!$D$156+Parameter!$D$163*(LN($B24/30.2*21)))</f>
        <v>0.67258345362575556</v>
      </c>
      <c r="CP24" s="12">
        <f>$D24^EXP(Parameter!$D$173+Parameter!$D$180*(LN($B24/30.2*21)))</f>
        <v>0.51957818876782946</v>
      </c>
      <c r="CQ24" s="12">
        <f>$D24^EXP(Parameter!$D$158+Parameter!$D$165*(LN($B24/30.2*21)))</f>
        <v>0.73004723247063685</v>
      </c>
      <c r="CR24" s="12">
        <f>$D24^EXP(Parameter!$D$174+Parameter!$D$181*(LN($B24/30.2*21)))</f>
        <v>0.60394239449959641</v>
      </c>
      <c r="CS24" s="12">
        <f>$D24^EXP(Parameter!$D$159+Parameter!$D$166*(LN($B24/30.2*21)))</f>
        <v>0.7175294566151772</v>
      </c>
      <c r="CT24" s="12">
        <f>$D24^EXP(Parameter!$D$175+Parameter!$D$182*(LN($B24/30.2*21)))</f>
        <v>0.48721901451865524</v>
      </c>
      <c r="CU24" s="12">
        <f>$D24^EXP(Parameter!$D$160+Parameter!$D$167*(LN($B24/30.2*21)))</f>
        <v>0.69962397986571268</v>
      </c>
      <c r="CV24" s="12">
        <f>$D24^EXP(Parameter!$D$172+Parameter!$D$179*(LN($B24/30.2*21)))</f>
        <v>0.43732521180168904</v>
      </c>
      <c r="CW24" s="41">
        <f>$D24^EXP(Parameter!$D$157+Parameter!$D$164*(LN($B24/30.2*21)))</f>
        <v>0.48715526096998141</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12">
        <f>$D25^EXP(Parameter!$D$155+Parameter!$D$162*(LN($B25/30.2*21)))</f>
        <v>0.6424655815436483</v>
      </c>
      <c r="CN25" s="12">
        <f>$D25^EXP(Parameter!$D$171+Parameter!$D$178*(LN($B25/30.2*21)))</f>
        <v>0.49652134425984923</v>
      </c>
      <c r="CO25" s="12">
        <f>$D25^EXP(Parameter!$D$156+Parameter!$D$163*(LN($B25/30.2*21)))</f>
        <v>0.66218955839554194</v>
      </c>
      <c r="CP25" s="12">
        <f>$D25^EXP(Parameter!$D$173+Parameter!$D$180*(LN($B25/30.2*21)))</f>
        <v>0.50273609893007731</v>
      </c>
      <c r="CQ25" s="12">
        <f>$D25^EXP(Parameter!$D$158+Parameter!$D$165*(LN($B25/30.2*21)))</f>
        <v>0.71999980381637785</v>
      </c>
      <c r="CR25" s="12">
        <f>$D25^EXP(Parameter!$D$174+Parameter!$D$181*(LN($B25/30.2*21)))</f>
        <v>0.58697911867369879</v>
      </c>
      <c r="CS25" s="12">
        <f>$D25^EXP(Parameter!$D$159+Parameter!$D$166*(LN($B25/30.2*21)))</f>
        <v>0.70810652786716699</v>
      </c>
      <c r="CT25" s="12">
        <f>$D25^EXP(Parameter!$D$175+Parameter!$D$182*(LN($B25/30.2*21)))</f>
        <v>0.46771933155862716</v>
      </c>
      <c r="CU25" s="12">
        <f>$D25^EXP(Parameter!$D$160+Parameter!$D$167*(LN($B25/30.2*21)))</f>
        <v>0.68572209624638791</v>
      </c>
      <c r="CV25" s="12">
        <f>$D25^EXP(Parameter!$D$172+Parameter!$D$179*(LN($B25/30.2*21)))</f>
        <v>0.41880148042979637</v>
      </c>
      <c r="CW25" s="41">
        <f>$D25^EXP(Parameter!$D$157+Parameter!$D$164*(LN($B25/30.2*21)))</f>
        <v>0.46605838392504295</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12">
        <f>$D26^EXP(Parameter!$D$155+Parameter!$D$162*(LN($B26/30.2*21)))</f>
        <v>0.63353968673024874</v>
      </c>
      <c r="CN26" s="12">
        <f>$D26^EXP(Parameter!$D$171+Parameter!$D$178*(LN($B26/30.2*21)))</f>
        <v>0.48082682607797739</v>
      </c>
      <c r="CO26" s="12">
        <f>$D26^EXP(Parameter!$D$156+Parameter!$D$163*(LN($B26/30.2*21)))</f>
        <v>0.65224180680449539</v>
      </c>
      <c r="CP26" s="12">
        <f>$D26^EXP(Parameter!$D$173+Parameter!$D$180*(LN($B26/30.2*21)))</f>
        <v>0.48666659122461409</v>
      </c>
      <c r="CQ26" s="12">
        <f>$D26^EXP(Parameter!$D$158+Parameter!$D$165*(LN($B26/30.2*21)))</f>
        <v>0.71030569383104258</v>
      </c>
      <c r="CR26" s="12">
        <f>$D26^EXP(Parameter!$D$174+Parameter!$D$181*(LN($B26/30.2*21)))</f>
        <v>0.57060565038038713</v>
      </c>
      <c r="CS26" s="12">
        <f>$D26^EXP(Parameter!$D$159+Parameter!$D$166*(LN($B26/30.2*21)))</f>
        <v>0.69906013089665242</v>
      </c>
      <c r="CT26" s="12">
        <f>$D26^EXP(Parameter!$D$175+Parameter!$D$182*(LN($B26/30.2*21)))</f>
        <v>0.4491215405495792</v>
      </c>
      <c r="CU26" s="12">
        <f>$D26^EXP(Parameter!$D$160+Parameter!$D$167*(LN($B26/30.2*21)))</f>
        <v>0.67219526726829382</v>
      </c>
      <c r="CV26" s="12">
        <f>$D26^EXP(Parameter!$D$172+Parameter!$D$179*(LN($B26/30.2*21)))</f>
        <v>0.40126681497713418</v>
      </c>
      <c r="CW26" s="41">
        <f>$D26^EXP(Parameter!$D$157+Parameter!$D$164*(LN($B26/30.2*21)))</f>
        <v>0.44590094930311269</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12">
        <f>$D27^EXP(Parameter!$D$155+Parameter!$D$162*(LN($B27/30.2*21)))</f>
        <v>0.62504100456253031</v>
      </c>
      <c r="CN27" s="12">
        <f>$D27^EXP(Parameter!$D$171+Parameter!$D$178*(LN($B27/30.2*21)))</f>
        <v>0.46586192380093733</v>
      </c>
      <c r="CO27" s="12">
        <f>$D27^EXP(Parameter!$D$156+Parameter!$D$163*(LN($B27/30.2*21)))</f>
        <v>0.64270944528461527</v>
      </c>
      <c r="CP27" s="12">
        <f>$D27^EXP(Parameter!$D$173+Parameter!$D$180*(LN($B27/30.2*21)))</f>
        <v>0.47132458381253722</v>
      </c>
      <c r="CQ27" s="12">
        <f>$D27^EXP(Parameter!$D$158+Parameter!$D$165*(LN($B27/30.2*21)))</f>
        <v>0.70094487543155137</v>
      </c>
      <c r="CR27" s="12">
        <f>$D27^EXP(Parameter!$D$174+Parameter!$D$181*(LN($B27/30.2*21)))</f>
        <v>0.55480081812004345</v>
      </c>
      <c r="CS27" s="12">
        <f>$D27^EXP(Parameter!$D$159+Parameter!$D$166*(LN($B27/30.2*21)))</f>
        <v>0.69036556231185175</v>
      </c>
      <c r="CT27" s="12">
        <f>$D27^EXP(Parameter!$D$175+Parameter!$D$182*(LN($B27/30.2*21)))</f>
        <v>0.43138217409477875</v>
      </c>
      <c r="CU27" s="12">
        <f>$D27^EXP(Parameter!$D$160+Parameter!$D$167*(LN($B27/30.2*21)))</f>
        <v>0.65903329804898181</v>
      </c>
      <c r="CV27" s="12">
        <f>$D27^EXP(Parameter!$D$172+Parameter!$D$179*(LN($B27/30.2*21)))</f>
        <v>0.38465899524623776</v>
      </c>
      <c r="CW27" s="41">
        <f>$D27^EXP(Parameter!$D$157+Parameter!$D$164*(LN($B27/30.2*21)))</f>
        <v>0.42664787848978158</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12">
        <f>$D28^EXP(Parameter!$D$155+Parameter!$D$162*(LN($B28/30.2*21)))</f>
        <v>0.61693677172670736</v>
      </c>
      <c r="CN28" s="12">
        <f>$D28^EXP(Parameter!$D$171+Parameter!$D$178*(LN($B28/30.2*21)))</f>
        <v>0.45158200612940974</v>
      </c>
      <c r="CO28" s="12">
        <f>$D28^EXP(Parameter!$D$156+Parameter!$D$163*(LN($B28/30.2*21)))</f>
        <v>0.63356453838264504</v>
      </c>
      <c r="CP28" s="12">
        <f>$D28^EXP(Parameter!$D$173+Parameter!$D$180*(LN($B28/30.2*21)))</f>
        <v>0.45666785991851877</v>
      </c>
      <c r="CQ28" s="12">
        <f>$D28^EXP(Parameter!$D$158+Parameter!$D$165*(LN($B28/30.2*21)))</f>
        <v>0.69189877772539432</v>
      </c>
      <c r="CR28" s="12">
        <f>$D28^EXP(Parameter!$D$174+Parameter!$D$181*(LN($B28/30.2*21)))</f>
        <v>0.53954350733627654</v>
      </c>
      <c r="CS28" s="12">
        <f>$D28^EXP(Parameter!$D$159+Parameter!$D$166*(LN($B28/30.2*21)))</f>
        <v>0.68200028326886475</v>
      </c>
      <c r="CT28" s="12">
        <f>$D28^EXP(Parameter!$D$175+Parameter!$D$182*(LN($B28/30.2*21)))</f>
        <v>0.41445907753154781</v>
      </c>
      <c r="CU28" s="12">
        <f>$D28^EXP(Parameter!$D$160+Parameter!$D$167*(LN($B28/30.2*21)))</f>
        <v>0.64622569615222436</v>
      </c>
      <c r="CV28" s="12">
        <f>$D28^EXP(Parameter!$D$172+Parameter!$D$179*(LN($B28/30.2*21)))</f>
        <v>0.36891984385159388</v>
      </c>
      <c r="CW28" s="41">
        <f>$D28^EXP(Parameter!$D$157+Parameter!$D$164*(LN($B28/30.2*21)))</f>
        <v>0.40826349216713703</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12">
        <f>$D29^EXP(Parameter!$D$155+Parameter!$D$162*(LN($B29/30.2*21)))</f>
        <v>0.60919759933987772</v>
      </c>
      <c r="CN29" s="12">
        <f>$D29^EXP(Parameter!$D$171+Parameter!$D$178*(LN($B29/30.2*21)))</f>
        <v>0.43794562727212361</v>
      </c>
      <c r="CO29" s="12">
        <f>$D29^EXP(Parameter!$D$156+Parameter!$D$163*(LN($B29/30.2*21)))</f>
        <v>0.62478166212509445</v>
      </c>
      <c r="CP29" s="12">
        <f>$D29^EXP(Parameter!$D$173+Parameter!$D$180*(LN($B29/30.2*21)))</f>
        <v>0.44265694837296982</v>
      </c>
      <c r="CQ29" s="12">
        <f>$D29^EXP(Parameter!$D$158+Parameter!$D$165*(LN($B29/30.2*21)))</f>
        <v>0.68315017738479111</v>
      </c>
      <c r="CR29" s="12">
        <f>$D29^EXP(Parameter!$D$174+Parameter!$D$181*(LN($B29/30.2*21)))</f>
        <v>0.52481288075039123</v>
      </c>
      <c r="CS29" s="12">
        <f>$D29^EXP(Parameter!$D$159+Parameter!$D$166*(LN($B29/30.2*21)))</f>
        <v>0.67394369624311101</v>
      </c>
      <c r="CT29" s="12">
        <f>$D29^EXP(Parameter!$D$175+Parameter!$D$182*(LN($B29/30.2*21)))</f>
        <v>0.39831163093585925</v>
      </c>
      <c r="CU29" s="12">
        <f>$D29^EXP(Parameter!$D$160+Parameter!$D$167*(LN($B29/30.2*21)))</f>
        <v>0.63376184559190696</v>
      </c>
      <c r="CV29" s="12">
        <f>$D29^EXP(Parameter!$D$172+Parameter!$D$179*(LN($B29/30.2*21)))</f>
        <v>0.35399506918809387</v>
      </c>
      <c r="CW29" s="41">
        <f>$D29^EXP(Parameter!$D$157+Parameter!$D$164*(LN($B29/30.2*21)))</f>
        <v>0.39071204098061924</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12">
        <f>$D30^EXP(Parameter!$D$155+Parameter!$D$162*(LN($B30/30.2*21)))</f>
        <v>0.60179704677862134</v>
      </c>
      <c r="CN30" s="12">
        <f>$D30^EXP(Parameter!$D$171+Parameter!$D$178*(LN($B30/30.2*21)))</f>
        <v>0.42491431209280678</v>
      </c>
      <c r="CO30" s="12">
        <f>$D30^EXP(Parameter!$D$156+Parameter!$D$163*(LN($B30/30.2*21)))</f>
        <v>0.61633763301636357</v>
      </c>
      <c r="CP30" s="12">
        <f>$D30^EXP(Parameter!$D$173+Parameter!$D$180*(LN($B30/30.2*21)))</f>
        <v>0.42925498139280588</v>
      </c>
      <c r="CQ30" s="12">
        <f>$D30^EXP(Parameter!$D$158+Parameter!$D$165*(LN($B30/30.2*21)))</f>
        <v>0.67468309321772157</v>
      </c>
      <c r="CR30" s="12">
        <f>$D30^EXP(Parameter!$D$174+Parameter!$D$181*(LN($B30/30.2*21)))</f>
        <v>0.51058853402266646</v>
      </c>
      <c r="CS30" s="12">
        <f>$D30^EXP(Parameter!$D$159+Parameter!$D$166*(LN($B30/30.2*21)))</f>
        <v>0.66617694548625861</v>
      </c>
      <c r="CT30" s="12">
        <f>$D30^EXP(Parameter!$D$175+Parameter!$D$182*(LN($B30/30.2*21)))</f>
        <v>0.38290088194727784</v>
      </c>
      <c r="CU30" s="12">
        <f>$D30^EXP(Parameter!$D$160+Parameter!$D$167*(LN($B30/30.2*21)))</f>
        <v>0.62163113561853489</v>
      </c>
      <c r="CV30" s="12">
        <f>$D30^EXP(Parameter!$D$172+Parameter!$D$179*(LN($B30/30.2*21)))</f>
        <v>0.33983407177800018</v>
      </c>
      <c r="CW30" s="41">
        <f>$D30^EXP(Parameter!$D$157+Parameter!$D$164*(LN($B30/30.2*21)))</f>
        <v>0.37395810083907699</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12">
        <f>$D31^EXP(Parameter!$D$155+Parameter!$D$162*(LN($B31/30.2*21)))</f>
        <v>0.59471125771206579</v>
      </c>
      <c r="CN31" s="12">
        <f>$D31^EXP(Parameter!$D$171+Parameter!$D$178*(LN($B31/30.2*21)))</f>
        <v>0.41245234279300791</v>
      </c>
      <c r="CO31" s="12">
        <f>$D31^EXP(Parameter!$D$156+Parameter!$D$163*(LN($B31/30.2*21)))</f>
        <v>0.60821126904918521</v>
      </c>
      <c r="CP31" s="12">
        <f>$D31^EXP(Parameter!$D$173+Parameter!$D$180*(LN($B31/30.2*21)))</f>
        <v>0.41642754154071848</v>
      </c>
      <c r="CQ31" s="12">
        <f>$D31^EXP(Parameter!$D$158+Parameter!$D$165*(LN($B31/30.2*21)))</f>
        <v>0.66648268615540673</v>
      </c>
      <c r="CR31" s="12">
        <f>$D31^EXP(Parameter!$D$174+Parameter!$D$181*(LN($B31/30.2*21)))</f>
        <v>0.49685060340097881</v>
      </c>
      <c r="CS31" s="12">
        <f>$D31^EXP(Parameter!$D$159+Parameter!$D$166*(LN($B31/30.2*21)))</f>
        <v>0.65868273936349109</v>
      </c>
      <c r="CT31" s="12">
        <f>$D31^EXP(Parameter!$D$175+Parameter!$D$182*(LN($B31/30.2*21)))</f>
        <v>0.36818961436459657</v>
      </c>
      <c r="CU31" s="12">
        <f>$D31^EXP(Parameter!$D$160+Parameter!$D$167*(LN($B31/30.2*21)))</f>
        <v>0.60982305551897842</v>
      </c>
      <c r="CV31" s="12">
        <f>$D31^EXP(Parameter!$D$172+Parameter!$D$179*(LN($B31/30.2*21)))</f>
        <v>0.32638973195976662</v>
      </c>
      <c r="CW31" s="41">
        <f>$D31^EXP(Parameter!$D$157+Parameter!$D$164*(LN($B31/30.2*21)))</f>
        <v>0.35796686445461029</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12">
        <f>$D32^EXP(Parameter!$D$155+Parameter!$D$162*(LN($B32/30.2*21)))</f>
        <v>0.58791864833318841</v>
      </c>
      <c r="CN32" s="12">
        <f>$D32^EXP(Parameter!$D$171+Parameter!$D$178*(LN($B32/30.2*21)))</f>
        <v>0.40052655272921078</v>
      </c>
      <c r="CO32" s="12">
        <f>$D32^EXP(Parameter!$D$156+Parameter!$D$163*(LN($B32/30.2*21)))</f>
        <v>0.60038317912520633</v>
      </c>
      <c r="CP32" s="12">
        <f>$D32^EXP(Parameter!$D$173+Parameter!$D$180*(LN($B32/30.2*21)))</f>
        <v>0.40414250567693544</v>
      </c>
      <c r="CQ32" s="12">
        <f>$D32^EXP(Parameter!$D$158+Parameter!$D$165*(LN($B32/30.2*21)))</f>
        <v>0.6585351657702373</v>
      </c>
      <c r="CR32" s="12">
        <f>$D32^EXP(Parameter!$D$174+Parameter!$D$181*(LN($B32/30.2*21)))</f>
        <v>0.48357983763744444</v>
      </c>
      <c r="CS32" s="12">
        <f>$D32^EXP(Parameter!$D$159+Parameter!$D$166*(LN($B32/30.2*21)))</f>
        <v>0.65144519251710842</v>
      </c>
      <c r="CT32" s="12">
        <f>$D32^EXP(Parameter!$D$175+Parameter!$D$182*(LN($B32/30.2*21)))</f>
        <v>0.35414237069431842</v>
      </c>
      <c r="CU32" s="12">
        <f>$D32^EXP(Parameter!$D$160+Parameter!$D$167*(LN($B32/30.2*21)))</f>
        <v>0.59832726374411127</v>
      </c>
      <c r="CV32" s="12">
        <f>$D32^EXP(Parameter!$D$172+Parameter!$D$179*(LN($B32/30.2*21)))</f>
        <v>0.31361819084075321</v>
      </c>
      <c r="CW32" s="41">
        <f>$D32^EXP(Parameter!$D$157+Parameter!$D$164*(LN($B32/30.2*21)))</f>
        <v>0.34270435309759101</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12">
        <f>$D33^EXP(Parameter!$D$155+Parameter!$D$162*(LN($B33/30.2*21)))</f>
        <v>0.58139963946936268</v>
      </c>
      <c r="CN33" s="12">
        <f>$D33^EXP(Parameter!$D$171+Parameter!$D$178*(LN($B33/30.2*21)))</f>
        <v>0.38910613059511096</v>
      </c>
      <c r="CO33" s="12">
        <f>$D33^EXP(Parameter!$D$156+Parameter!$D$163*(LN($B33/30.2*21)))</f>
        <v>0.5928355774988292</v>
      </c>
      <c r="CP33" s="12">
        <f>$D33^EXP(Parameter!$D$173+Parameter!$D$180*(LN($B33/30.2*21)))</f>
        <v>0.39236989093409136</v>
      </c>
      <c r="CQ33" s="12">
        <f>$D33^EXP(Parameter!$D$158+Parameter!$D$165*(LN($B33/30.2*21)))</f>
        <v>0.65082770375265742</v>
      </c>
      <c r="CR33" s="12">
        <f>$D33^EXP(Parameter!$D$174+Parameter!$D$181*(LN($B33/30.2*21)))</f>
        <v>0.47075764328868808</v>
      </c>
      <c r="CS33" s="12">
        <f>$D33^EXP(Parameter!$D$159+Parameter!$D$166*(LN($B33/30.2*21)))</f>
        <v>0.64444968577923911</v>
      </c>
      <c r="CT33" s="12">
        <f>$D33^EXP(Parameter!$D$175+Parameter!$D$182*(LN($B33/30.2*21)))</f>
        <v>0.34072544196453164</v>
      </c>
      <c r="CU33" s="12">
        <f>$D33^EXP(Parameter!$D$160+Parameter!$D$167*(LN($B33/30.2*21)))</f>
        <v>0.58713363756962733</v>
      </c>
      <c r="CV33" s="12">
        <f>$D33^EXP(Parameter!$D$172+Parameter!$D$179*(LN($B33/30.2*21)))</f>
        <v>0.30147863231797106</v>
      </c>
      <c r="CW33" s="41">
        <f>$D33^EXP(Parameter!$D$157+Parameter!$D$164*(LN($B33/30.2*21)))</f>
        <v>0.32813756687477075</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12">
        <f>$D34^EXP(Parameter!$D$155+Parameter!$D$162*(LN($B34/30.2*21)))</f>
        <v>0.57513642566463719</v>
      </c>
      <c r="CN34" s="12">
        <f>$D34^EXP(Parameter!$D$171+Parameter!$D$178*(LN($B34/30.2*21)))</f>
        <v>0.37816243665371635</v>
      </c>
      <c r="CO34" s="12">
        <f>$D34^EXP(Parameter!$D$156+Parameter!$D$163*(LN($B34/30.2*21)))</f>
        <v>0.5855521201602919</v>
      </c>
      <c r="CP34" s="12">
        <f>$D34^EXP(Parameter!$D$173+Parameter!$D$180*(LN($B34/30.2*21)))</f>
        <v>0.3810817058636129</v>
      </c>
      <c r="CQ34" s="12">
        <f>$D34^EXP(Parameter!$D$158+Parameter!$D$165*(LN($B34/30.2*21)))</f>
        <v>0.64334835435770121</v>
      </c>
      <c r="CR34" s="12">
        <f>$D34^EXP(Parameter!$D$174+Parameter!$D$181*(LN($B34/30.2*21)))</f>
        <v>0.45836611020699725</v>
      </c>
      <c r="CS34" s="12">
        <f>$D34^EXP(Parameter!$D$159+Parameter!$D$166*(LN($B34/30.2*21)))</f>
        <v>0.63768274185266105</v>
      </c>
      <c r="CT34" s="12">
        <f>$D34^EXP(Parameter!$D$175+Parameter!$D$182*(LN($B34/30.2*21)))</f>
        <v>0.32790683458505515</v>
      </c>
      <c r="CU34" s="12">
        <f>$D34^EXP(Parameter!$D$160+Parameter!$D$167*(LN($B34/30.2*21)))</f>
        <v>0.57623230795435376</v>
      </c>
      <c r="CV34" s="12">
        <f>$D34^EXP(Parameter!$D$172+Parameter!$D$179*(LN($B34/30.2*21)))</f>
        <v>0.28993307115659489</v>
      </c>
      <c r="CW34" s="41">
        <f>$D34^EXP(Parameter!$D$157+Parameter!$D$164*(LN($B34/30.2*21)))</f>
        <v>0.31423458759266965</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12">
        <f>$D35^EXP(Parameter!$D$155+Parameter!$D$162*(LN($B35/30.2*21)))</f>
        <v>0.56911277549700234</v>
      </c>
      <c r="CN35" s="12">
        <f>$D35^EXP(Parameter!$D$171+Parameter!$D$178*(LN($B35/30.2*21)))</f>
        <v>0.36766883170259185</v>
      </c>
      <c r="CO35" s="12">
        <f>$D35^EXP(Parameter!$D$156+Parameter!$D$163*(LN($B35/30.2*21)))</f>
        <v>0.57851776040403913</v>
      </c>
      <c r="CP35" s="12">
        <f>$D35^EXP(Parameter!$D$173+Parameter!$D$180*(LN($B35/30.2*21)))</f>
        <v>0.37025180862955626</v>
      </c>
      <c r="CQ35" s="12">
        <f>$D35^EXP(Parameter!$D$158+Parameter!$D$165*(LN($B35/30.2*21)))</f>
        <v>0.63608598158518248</v>
      </c>
      <c r="CR35" s="12">
        <f>$D35^EXP(Parameter!$D$174+Parameter!$D$181*(LN($B35/30.2*21)))</f>
        <v>0.44638802233214259</v>
      </c>
      <c r="CS35" s="12">
        <f>$D35^EXP(Parameter!$D$159+Parameter!$D$166*(LN($B35/30.2*21)))</f>
        <v>0.63113191493279508</v>
      </c>
      <c r="CT35" s="12">
        <f>$D35^EXP(Parameter!$D$175+Parameter!$D$182*(LN($B35/30.2*21)))</f>
        <v>0.31565622145550676</v>
      </c>
      <c r="CU35" s="12">
        <f>$D35^EXP(Parameter!$D$160+Parameter!$D$167*(LN($B35/30.2*21)))</f>
        <v>0.56561368312460336</v>
      </c>
      <c r="CV35" s="12">
        <f>$D35^EXP(Parameter!$D$172+Parameter!$D$179*(LN($B35/30.2*21)))</f>
        <v>0.278946150191902</v>
      </c>
      <c r="CW35" s="41">
        <f>$D35^EXP(Parameter!$D$157+Parameter!$D$164*(LN($B35/30.2*21)))</f>
        <v>0.30096464506285048</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12">
        <f>$D36^EXP(Parameter!$D$155+Parameter!$D$162*(LN($B36/30.2*21)))</f>
        <v>0.56331385836038472</v>
      </c>
      <c r="CN36" s="12">
        <f>$D36^EXP(Parameter!$D$171+Parameter!$D$178*(LN($B36/30.2*21)))</f>
        <v>0.35760051881682764</v>
      </c>
      <c r="CO36" s="12">
        <f>$D36^EXP(Parameter!$D$156+Parameter!$D$163*(LN($B36/30.2*21)))</f>
        <v>0.57171862115313143</v>
      </c>
      <c r="CP36" s="12">
        <f>$D36^EXP(Parameter!$D$173+Parameter!$D$180*(LN($B36/30.2*21)))</f>
        <v>0.35985577326830787</v>
      </c>
      <c r="CQ36" s="12">
        <f>$D36^EXP(Parameter!$D$158+Parameter!$D$165*(LN($B36/30.2*21)))</f>
        <v>0.62903019271992677</v>
      </c>
      <c r="CR36" s="12">
        <f>$D36^EXP(Parameter!$D$174+Parameter!$D$181*(LN($B36/30.2*21)))</f>
        <v>0.43480685763581522</v>
      </c>
      <c r="CS36" s="12">
        <f>$D36^EXP(Parameter!$D$159+Parameter!$D$166*(LN($B36/30.2*21)))</f>
        <v>0.62478569262024441</v>
      </c>
      <c r="CT36" s="12">
        <f>$D36^EXP(Parameter!$D$175+Parameter!$D$182*(LN($B36/30.2*21)))</f>
        <v>0.30394488262757174</v>
      </c>
      <c r="CU36" s="12">
        <f>$D36^EXP(Parameter!$D$160+Parameter!$D$167*(LN($B36/30.2*21)))</f>
        <v>0.55526846356899917</v>
      </c>
      <c r="CV36" s="12">
        <f>$D36^EXP(Parameter!$D$172+Parameter!$D$179*(LN($B36/30.2*21)))</f>
        <v>0.26848494840789233</v>
      </c>
      <c r="CW36" s="41">
        <f>$D36^EXP(Parameter!$D$157+Parameter!$D$164*(LN($B36/30.2*21)))</f>
        <v>0.28829815526787811</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12">
        <f>$D37^EXP(Parameter!$D$155+Parameter!$D$162*(LN($B37/30.2*21)))</f>
        <v>0.5577260937373405</v>
      </c>
      <c r="CN37" s="12">
        <f>$D37^EXP(Parameter!$D$171+Parameter!$D$178*(LN($B37/30.2*21)))</f>
        <v>0.34793439751746397</v>
      </c>
      <c r="CO37" s="12">
        <f>$D37^EXP(Parameter!$D$156+Parameter!$D$163*(LN($B37/30.2*21)))</f>
        <v>0.56514188191358505</v>
      </c>
      <c r="CP37" s="12">
        <f>$D37^EXP(Parameter!$D$173+Parameter!$D$180*(LN($B37/30.2*21)))</f>
        <v>0.34987076445900411</v>
      </c>
      <c r="CQ37" s="12">
        <f>$D37^EXP(Parameter!$D$158+Parameter!$D$165*(LN($B37/30.2*21)))</f>
        <v>0.62217127779013537</v>
      </c>
      <c r="CR37" s="12">
        <f>$D37^EXP(Parameter!$D$174+Parameter!$D$181*(LN($B37/30.2*21)))</f>
        <v>0.42360678013233999</v>
      </c>
      <c r="CS37" s="12">
        <f>$D37^EXP(Parameter!$D$159+Parameter!$D$166*(LN($B37/30.2*21)))</f>
        <v>0.61863340865206062</v>
      </c>
      <c r="CT37" s="12">
        <f>$D37^EXP(Parameter!$D$175+Parameter!$D$182*(LN($B37/30.2*21)))</f>
        <v>0.29274563942767506</v>
      </c>
      <c r="CU37" s="12">
        <f>$D37^EXP(Parameter!$D$160+Parameter!$D$167*(LN($B37/30.2*21)))</f>
        <v>0.54518765049619888</v>
      </c>
      <c r="CV37" s="12">
        <f>$D37^EXP(Parameter!$D$172+Parameter!$D$179*(LN($B37/30.2*21)))</f>
        <v>0.25851880075595768</v>
      </c>
      <c r="CW37" s="41">
        <f>$D37^EXP(Parameter!$D$157+Parameter!$D$164*(LN($B37/30.2*21)))</f>
        <v>0.27620673694086967</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12">
        <f>$D38^EXP(Parameter!$D$155+Parameter!$D$162*(LN($B38/30.2*21)))</f>
        <v>0.55233701964402515</v>
      </c>
      <c r="CN38" s="12">
        <f>$D38^EXP(Parameter!$D$171+Parameter!$D$178*(LN($B38/30.2*21)))</f>
        <v>0.33864892977728789</v>
      </c>
      <c r="CO38" s="12">
        <f>$D38^EXP(Parameter!$D$156+Parameter!$D$163*(LN($B38/30.2*21)))</f>
        <v>0.55877567850693466</v>
      </c>
      <c r="CP38" s="12">
        <f>$D38^EXP(Parameter!$D$173+Parameter!$D$180*(LN($B38/30.2*21)))</f>
        <v>0.34027542087074181</v>
      </c>
      <c r="CQ38" s="12">
        <f>$D38^EXP(Parameter!$D$158+Parameter!$D$165*(LN($B38/30.2*21)))</f>
        <v>0.61550015447708561</v>
      </c>
      <c r="CR38" s="12">
        <f>$D38^EXP(Parameter!$D$174+Parameter!$D$181*(LN($B38/30.2*21)))</f>
        <v>0.41277262616499011</v>
      </c>
      <c r="CS38" s="12">
        <f>$D38^EXP(Parameter!$D$159+Parameter!$D$166*(LN($B38/30.2*21)))</f>
        <v>0.61266516515045266</v>
      </c>
      <c r="CT38" s="12">
        <f>$D38^EXP(Parameter!$D$175+Parameter!$D$182*(LN($B38/30.2*21)))</f>
        <v>0.28203278490734818</v>
      </c>
      <c r="CU38" s="12">
        <f>$D38^EXP(Parameter!$D$160+Parameter!$D$167*(LN($B38/30.2*21)))</f>
        <v>0.5353625493314319</v>
      </c>
      <c r="CV38" s="12">
        <f>$D38^EXP(Parameter!$D$172+Parameter!$D$179*(LN($B38/30.2*21)))</f>
        <v>0.24901912997976325</v>
      </c>
      <c r="CW38" s="41">
        <f>$D38^EXP(Parameter!$D$157+Parameter!$D$164*(LN($B38/30.2*21)))</f>
        <v>0.26466321167481466</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12">
        <f>$D39^EXP(Parameter!$D$155+Parameter!$D$162*(LN($B39/30.2*21)))</f>
        <v>0.54713517746918749</v>
      </c>
      <c r="CN39" s="12">
        <f>$D39^EXP(Parameter!$D$171+Parameter!$D$178*(LN($B39/30.2*21)))</f>
        <v>0.32972401714693611</v>
      </c>
      <c r="CO39" s="12">
        <f>$D39^EXP(Parameter!$D$156+Parameter!$D$163*(LN($B39/30.2*21)))</f>
        <v>0.55260901397302986</v>
      </c>
      <c r="CP39" s="12">
        <f>$D39^EXP(Parameter!$D$173+Parameter!$D$180*(LN($B39/30.2*21)))</f>
        <v>0.33104974690777067</v>
      </c>
      <c r="CQ39" s="12">
        <f>$D39^EXP(Parameter!$D$158+Parameter!$D$165*(LN($B39/30.2*21)))</f>
        <v>0.60900831801116695</v>
      </c>
      <c r="CR39" s="12">
        <f>$D39^EXP(Parameter!$D$174+Parameter!$D$181*(LN($B39/30.2*21)))</f>
        <v>0.40228988664565568</v>
      </c>
      <c r="CS39" s="12">
        <f>$D39^EXP(Parameter!$D$159+Parameter!$D$166*(LN($B39/30.2*21)))</f>
        <v>0.60687176324477621</v>
      </c>
      <c r="CT39" s="12">
        <f>$D39^EXP(Parameter!$D$175+Parameter!$D$182*(LN($B39/30.2*21)))</f>
        <v>0.2717820127149419</v>
      </c>
      <c r="CU39" s="12">
        <f>$D39^EXP(Parameter!$D$160+Parameter!$D$167*(LN($B39/30.2*21)))</f>
        <v>0.5257847694662181</v>
      </c>
      <c r="CV39" s="12">
        <f>$D39^EXP(Parameter!$D$172+Parameter!$D$179*(LN($B39/30.2*21)))</f>
        <v>0.23995929031852931</v>
      </c>
      <c r="CW39" s="41">
        <f>$D39^EXP(Parameter!$D$157+Parameter!$D$164*(LN($B39/30.2*21)))</f>
        <v>0.2536415915656775</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12">
        <f>$D40^EXP(Parameter!$D$155+Parameter!$D$162*(LN($B40/30.2*21)))</f>
        <v>0.54211001087466593</v>
      </c>
      <c r="CN40" s="12">
        <f>$D40^EXP(Parameter!$D$171+Parameter!$D$178*(LN($B40/30.2*21)))</f>
        <v>0.3211408882255255</v>
      </c>
      <c r="CO40" s="12">
        <f>$D40^EXP(Parameter!$D$156+Parameter!$D$163*(LN($B40/30.2*21)))</f>
        <v>0.54663167924892564</v>
      </c>
      <c r="CP40" s="12">
        <f>$D40^EXP(Parameter!$D$173+Parameter!$D$180*(LN($B40/30.2*21)))</f>
        <v>0.32217501252096326</v>
      </c>
      <c r="CQ40" s="12">
        <f>$D40^EXP(Parameter!$D$158+Parameter!$D$165*(LN($B40/30.2*21)))</f>
        <v>0.60268779560688823</v>
      </c>
      <c r="CR40" s="12">
        <f>$D40^EXP(Parameter!$D$174+Parameter!$D$181*(LN($B40/30.2*21)))</f>
        <v>0.39214468652246093</v>
      </c>
      <c r="CS40" s="12">
        <f>$D40^EXP(Parameter!$D$159+Parameter!$D$166*(LN($B40/30.2*21)))</f>
        <v>0.60124464106427788</v>
      </c>
      <c r="CT40" s="12">
        <f>$D40^EXP(Parameter!$D$175+Parameter!$D$182*(LN($B40/30.2*21)))</f>
        <v>0.26197034590465335</v>
      </c>
      <c r="CU40" s="12">
        <f>$D40^EXP(Parameter!$D$160+Parameter!$D$167*(LN($B40/30.2*21)))</f>
        <v>0.5164462211997477</v>
      </c>
      <c r="CV40" s="12">
        <f>$D40^EXP(Parameter!$D$172+Parameter!$D$179*(LN($B40/30.2*21)))</f>
        <v>0.23131442270805078</v>
      </c>
      <c r="CW40" s="41">
        <f>$D40^EXP(Parameter!$D$157+Parameter!$D$164*(LN($B40/30.2*21)))</f>
        <v>0.24311705752818763</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12">
        <f>$D41^EXP(Parameter!$D$155+Parameter!$D$162*(LN($B41/30.2*21)))</f>
        <v>0.53725177679338909</v>
      </c>
      <c r="CN41" s="12">
        <f>$D41^EXP(Parameter!$D$171+Parameter!$D$178*(LN($B41/30.2*21)))</f>
        <v>0.31288199568689862</v>
      </c>
      <c r="CO41" s="12">
        <f>$D41^EXP(Parameter!$D$156+Parameter!$D$163*(LN($B41/30.2*21)))</f>
        <v>0.54083418241590597</v>
      </c>
      <c r="CP41" s="12">
        <f>$D41^EXP(Parameter!$D$173+Parameter!$D$180*(LN($B41/30.2*21)))</f>
        <v>0.31363366066400028</v>
      </c>
      <c r="CQ41" s="12">
        <f>$D41^EXP(Parameter!$D$158+Parameter!$D$165*(LN($B41/30.2*21)))</f>
        <v>0.59653110501596063</v>
      </c>
      <c r="CR41" s="12">
        <f>$D41^EXP(Parameter!$D$174+Parameter!$D$181*(LN($B41/30.2*21)))</f>
        <v>0.38232376244290533</v>
      </c>
      <c r="CS41" s="12">
        <f>$D41^EXP(Parameter!$D$159+Parameter!$D$166*(LN($B41/30.2*21)))</f>
        <v>0.59577581822502179</v>
      </c>
      <c r="CT41" s="12">
        <f>$D41^EXP(Parameter!$D$175+Parameter!$D$182*(LN($B41/30.2*21)))</f>
        <v>0.25257606676675604</v>
      </c>
      <c r="CU41" s="12">
        <f>$D41^EXP(Parameter!$D$160+Parameter!$D$167*(LN($B41/30.2*21)))</f>
        <v>0.50733911059881542</v>
      </c>
      <c r="CV41" s="12">
        <f>$D41^EXP(Parameter!$D$172+Parameter!$D$179*(LN($B41/30.2*21)))</f>
        <v>0.22306132094376452</v>
      </c>
      <c r="CW41" s="41">
        <f>$D41^EXP(Parameter!$D$157+Parameter!$D$164*(LN($B41/30.2*21)))</f>
        <v>0.23306593074741516</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12">
        <f>$D42^EXP(Parameter!$D$155+Parameter!$D$162*(LN($B42/30.2*21)))</f>
        <v>0.53255146686619292</v>
      </c>
      <c r="CN42" s="12">
        <f>$D42^EXP(Parameter!$D$171+Parameter!$D$178*(LN($B42/30.2*21)))</f>
        <v>0.30493092208818107</v>
      </c>
      <c r="CO42" s="12">
        <f>$D42^EXP(Parameter!$D$156+Parameter!$D$163*(LN($B42/30.2*21)))</f>
        <v>0.53520768546783171</v>
      </c>
      <c r="CP42" s="12">
        <f>$D42^EXP(Parameter!$D$173+Parameter!$D$180*(LN($B42/30.2*21)))</f>
        <v>0.30540922192564435</v>
      </c>
      <c r="CQ42" s="12">
        <f>$D42^EXP(Parameter!$D$158+Parameter!$D$165*(LN($B42/30.2*21)))</f>
        <v>0.59053121680826515</v>
      </c>
      <c r="CR42" s="12">
        <f>$D42^EXP(Parameter!$D$174+Parameter!$D$181*(LN($B42/30.2*21)))</f>
        <v>0.37281443934531866</v>
      </c>
      <c r="CS42" s="12">
        <f>$D42^EXP(Parameter!$D$159+Parameter!$D$166*(LN($B42/30.2*21)))</f>
        <v>0.59045784604526375</v>
      </c>
      <c r="CT42" s="12">
        <f>$D42^EXP(Parameter!$D$175+Parameter!$D$182*(LN($B42/30.2*21)))</f>
        <v>0.24357864843936791</v>
      </c>
      <c r="CU42" s="12">
        <f>$D42^EXP(Parameter!$D$160+Parameter!$D$167*(LN($B42/30.2*21)))</f>
        <v>0.49845593284003231</v>
      </c>
      <c r="CV42" s="12">
        <f>$D42^EXP(Parameter!$D$172+Parameter!$D$179*(LN($B42/30.2*21)))</f>
        <v>0.2151783081825222</v>
      </c>
      <c r="CW42" s="41">
        <f>$D42^EXP(Parameter!$D$157+Parameter!$D$164*(LN($B42/30.2*21)))</f>
        <v>0.2234656391991445</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12">
        <f>$D43^EXP(Parameter!$D$155+Parameter!$D$162*(LN($B43/30.2*21)))</f>
        <v>0.52800073791252644</v>
      </c>
      <c r="CN43" s="12">
        <f>$D43^EXP(Parameter!$D$171+Parameter!$D$178*(LN($B43/30.2*21)))</f>
        <v>0.297272293720652</v>
      </c>
      <c r="CO43" s="12">
        <f>$D43^EXP(Parameter!$D$156+Parameter!$D$163*(LN($B43/30.2*21)))</f>
        <v>0.52974394769322974</v>
      </c>
      <c r="CP43" s="12">
        <f>$D43^EXP(Parameter!$D$173+Parameter!$D$180*(LN($B43/30.2*21)))</f>
        <v>0.29748623585145656</v>
      </c>
      <c r="CQ43" s="12">
        <f>$D43^EXP(Parameter!$D$158+Parameter!$D$165*(LN($B43/30.2*21)))</f>
        <v>0.58468152002279505</v>
      </c>
      <c r="CR43" s="12">
        <f>$D43^EXP(Parameter!$D$174+Parameter!$D$181*(LN($B43/30.2*21)))</f>
        <v>0.36360460653152166</v>
      </c>
      <c r="CS43" s="12">
        <f>$D43^EXP(Parameter!$D$159+Parameter!$D$166*(LN($B43/30.2*21)))</f>
        <v>0.58528376282069017</v>
      </c>
      <c r="CT43" s="12">
        <f>$D43^EXP(Parameter!$D$175+Parameter!$D$182*(LN($B43/30.2*21)))</f>
        <v>0.23495868882010107</v>
      </c>
      <c r="CU43" s="12">
        <f>$D43^EXP(Parameter!$D$160+Parameter!$D$167*(LN($B43/30.2*21)))</f>
        <v>0.48978946447188132</v>
      </c>
      <c r="CV43" s="12">
        <f>$D43^EXP(Parameter!$D$172+Parameter!$D$179*(LN($B43/30.2*21)))</f>
        <v>0.20764512311837524</v>
      </c>
      <c r="CW43" s="41">
        <f>$D43^EXP(Parameter!$D$157+Parameter!$D$164*(LN($B43/30.2*21)))</f>
        <v>0.21429468075505703</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12">
        <f>$D44^EXP(Parameter!$D$155+Parameter!$D$162*(LN($B44/30.2*21)))</f>
        <v>0.52359185024139498</v>
      </c>
      <c r="CN44" s="12">
        <f>$D44^EXP(Parameter!$D$171+Parameter!$D$178*(LN($B44/30.2*21)))</f>
        <v>0.28989170180607421</v>
      </c>
      <c r="CO44" s="12">
        <f>$D44^EXP(Parameter!$D$156+Parameter!$D$163*(LN($B44/30.2*21)))</f>
        <v>0.52443527488338282</v>
      </c>
      <c r="CP44" s="12">
        <f>$D44^EXP(Parameter!$D$173+Parameter!$D$180*(LN($B44/30.2*21)))</f>
        <v>0.28985017846929606</v>
      </c>
      <c r="CQ44" s="12">
        <f>$D44^EXP(Parameter!$D$158+Parameter!$D$165*(LN($B44/30.2*21)))</f>
        <v>0.57897579086253925</v>
      </c>
      <c r="CR44" s="12">
        <f>$D44^EXP(Parameter!$D$174+Parameter!$D$181*(LN($B44/30.2*21)))</f>
        <v>0.35468269363518246</v>
      </c>
      <c r="CS44" s="12">
        <f>$D44^EXP(Parameter!$D$159+Parameter!$D$166*(LN($B44/30.2*21)))</f>
        <v>0.58024705357550177</v>
      </c>
      <c r="CT44" s="12">
        <f>$D44^EXP(Parameter!$D$175+Parameter!$D$182*(LN($B44/30.2*21)))</f>
        <v>0.2266978471150197</v>
      </c>
      <c r="CU44" s="12">
        <f>$D44^EXP(Parameter!$D$160+Parameter!$D$167*(LN($B44/30.2*21)))</f>
        <v>0.48133275493602401</v>
      </c>
      <c r="CV44" s="12">
        <f>$D44^EXP(Parameter!$D$172+Parameter!$D$179*(LN($B44/30.2*21)))</f>
        <v>0.20044281515738022</v>
      </c>
      <c r="CW44" s="41">
        <f>$D44^EXP(Parameter!$D$157+Parameter!$D$164*(LN($B44/30.2*21)))</f>
        <v>0.20553258405950225</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12">
        <f>$D45^EXP(Parameter!$D$155+Parameter!$D$162*(LN($B45/30.2*21)))</f>
        <v>0.51931761278549504</v>
      </c>
      <c r="CN45" s="12">
        <f>$D45^EXP(Parameter!$D$171+Parameter!$D$178*(LN($B45/30.2*21)))</f>
        <v>0.28277563038984616</v>
      </c>
      <c r="CO45" s="12">
        <f>$D45^EXP(Parameter!$D$156+Parameter!$D$163*(LN($B45/30.2*21)))</f>
        <v>0.51927447368195856</v>
      </c>
      <c r="CP45" s="12">
        <f>$D45^EXP(Parameter!$D$173+Parameter!$D$180*(LN($B45/30.2*21)))</f>
        <v>0.28248739554645158</v>
      </c>
      <c r="CQ45" s="12">
        <f>$D45^EXP(Parameter!$D$158+Parameter!$D$165*(LN($B45/30.2*21)))</f>
        <v>0.57340816413792128</v>
      </c>
      <c r="CR45" s="12">
        <f>$D45^EXP(Parameter!$D$174+Parameter!$D$181*(LN($B45/30.2*21)))</f>
        <v>0.34603764679391308</v>
      </c>
      <c r="CS45" s="12">
        <f>$D45^EXP(Parameter!$D$159+Parameter!$D$166*(LN($B45/30.2*21)))</f>
        <v>0.57534161377898141</v>
      </c>
      <c r="CT45" s="12">
        <f>$D45^EXP(Parameter!$D$175+Parameter!$D$182*(LN($B45/30.2*21)))</f>
        <v>0.21877878322774302</v>
      </c>
      <c r="CU45" s="12">
        <f>$D45^EXP(Parameter!$D$160+Parameter!$D$167*(LN($B45/30.2*21)))</f>
        <v>0.47307911761088572</v>
      </c>
      <c r="CV45" s="12">
        <f>$D45^EXP(Parameter!$D$172+Parameter!$D$179*(LN($B45/30.2*21)))</f>
        <v>0.19355364792693408</v>
      </c>
      <c r="CW45" s="41">
        <f>$D45^EXP(Parameter!$D$157+Parameter!$D$164*(LN($B45/30.2*21)))</f>
        <v>0.19715986810428213</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12">
        <f>$D46^EXP(Parameter!$D$155+Parameter!$D$162*(LN($B46/30.2*21)))</f>
        <v>0.51517133418937999</v>
      </c>
      <c r="CN46" s="12">
        <f>$D46^EXP(Parameter!$D$171+Parameter!$D$178*(LN($B46/30.2*21)))</f>
        <v>0.27591139033207923</v>
      </c>
      <c r="CO46" s="12">
        <f>$D46^EXP(Parameter!$D$156+Parameter!$D$163*(LN($B46/30.2*21)))</f>
        <v>0.51425481048053368</v>
      </c>
      <c r="CP46" s="12">
        <f>$D46^EXP(Parameter!$D$173+Parameter!$D$180*(LN($B46/30.2*21)))</f>
        <v>0.27538504112733225</v>
      </c>
      <c r="CQ46" s="12">
        <f>$D46^EXP(Parameter!$D$158+Parameter!$D$165*(LN($B46/30.2*21)))</f>
        <v>0.56797310719206917</v>
      </c>
      <c r="CR46" s="12">
        <f>$D46^EXP(Parameter!$D$174+Parameter!$D$181*(LN($B46/30.2*21)))</f>
        <v>0.3376589052510201</v>
      </c>
      <c r="CS46" s="12">
        <f>$D46^EXP(Parameter!$D$159+Parameter!$D$166*(LN($B46/30.2*21)))</f>
        <v>0.57056171658105403</v>
      </c>
      <c r="CT46" s="12">
        <f>$D46^EXP(Parameter!$D$175+Parameter!$D$182*(LN($B46/30.2*21)))</f>
        <v>0.21118510009175673</v>
      </c>
      <c r="CU46" s="12">
        <f>$D46^EXP(Parameter!$D$160+Parameter!$D$167*(LN($B46/30.2*21)))</f>
        <v>0.4650221205807375</v>
      </c>
      <c r="CV46" s="12">
        <f>$D46^EXP(Parameter!$D$172+Parameter!$D$179*(LN($B46/30.2*21)))</f>
        <v>0.18696101047882799</v>
      </c>
      <c r="CW46" s="41">
        <f>$D46^EXP(Parameter!$D$157+Parameter!$D$164*(LN($B46/30.2*21)))</f>
        <v>0.18915800122139426</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12">
        <f>$D47^EXP(Parameter!$D$155+Parameter!$D$162*(LN($B47/30.2*21)))</f>
        <v>0.51114677910680828</v>
      </c>
      <c r="CN47" s="12">
        <f>$D47^EXP(Parameter!$D$171+Parameter!$D$178*(LN($B47/30.2*21)))</f>
        <v>0.26928705884700876</v>
      </c>
      <c r="CO47" s="12">
        <f>$D47^EXP(Parameter!$D$156+Parameter!$D$163*(LN($B47/30.2*21)))</f>
        <v>0.50936997434090736</v>
      </c>
      <c r="CP47" s="12">
        <f>$D47^EXP(Parameter!$D$173+Parameter!$D$180*(LN($B47/30.2*21)))</f>
        <v>0.26853102092622494</v>
      </c>
      <c r="CQ47" s="12">
        <f>$D47^EXP(Parameter!$D$158+Parameter!$D$165*(LN($B47/30.2*21)))</f>
        <v>0.56266539606772237</v>
      </c>
      <c r="CR47" s="12">
        <f>$D47^EXP(Parameter!$D$174+Parameter!$D$181*(LN($B47/30.2*21)))</f>
        <v>0.32953637854956352</v>
      </c>
      <c r="CS47" s="12">
        <f>$D47^EXP(Parameter!$D$159+Parameter!$D$166*(LN($B47/30.2*21)))</f>
        <v>0.56590198317584561</v>
      </c>
      <c r="CT47" s="12">
        <f>$D47^EXP(Parameter!$D$175+Parameter!$D$182*(LN($B47/30.2*21)))</f>
        <v>0.20390128897573745</v>
      </c>
      <c r="CU47" s="12">
        <f>$D47^EXP(Parameter!$D$160+Parameter!$D$167*(LN($B47/30.2*21)))</f>
        <v>0.45715557728670608</v>
      </c>
      <c r="CV47" s="12">
        <f>$D47^EXP(Parameter!$D$172+Parameter!$D$179*(LN($B47/30.2*21)))</f>
        <v>0.18064933557706436</v>
      </c>
      <c r="CW47" s="41">
        <f>$D47^EXP(Parameter!$D$157+Parameter!$D$164*(LN($B47/30.2*21)))</f>
        <v>0.18150936004980706</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12">
        <f>$D48^EXP(Parameter!$D$155+Parameter!$D$162*(LN($B48/30.2*21)))</f>
        <v>0.50723812906711718</v>
      </c>
      <c r="CN48" s="12">
        <f>$D48^EXP(Parameter!$D$171+Parameter!$D$178*(LN($B48/30.2*21)))</f>
        <v>0.26289142408854671</v>
      </c>
      <c r="CO48" s="12">
        <f>$D48^EXP(Parameter!$D$156+Parameter!$D$163*(LN($B48/30.2*21)))</f>
        <v>0.50461404349098726</v>
      </c>
      <c r="CP48" s="12">
        <f>$D48^EXP(Parameter!$D$173+Parameter!$D$180*(LN($B48/30.2*21)))</f>
        <v>0.26191394017733161</v>
      </c>
      <c r="CQ48" s="12">
        <f>$D48^EXP(Parameter!$D$158+Parameter!$D$165*(LN($B48/30.2*21)))</f>
        <v>0.55748009369978269</v>
      </c>
      <c r="CR48" s="12">
        <f>$D48^EXP(Parameter!$D$174+Parameter!$D$181*(LN($B48/30.2*21)))</f>
        <v>0.32166042443257975</v>
      </c>
      <c r="CS48" s="12">
        <f>$D48^EXP(Parameter!$D$159+Parameter!$D$166*(LN($B48/30.2*21)))</f>
        <v>0.56135735595033098</v>
      </c>
      <c r="CT48" s="12">
        <f>$D48^EXP(Parameter!$D$175+Parameter!$D$182*(LN($B48/30.2*21)))</f>
        <v>0.19691267773841359</v>
      </c>
      <c r="CU48" s="12">
        <f>$D48^EXP(Parameter!$D$160+Parameter!$D$167*(LN($B48/30.2*21)))</f>
        <v>0.44947353717934574</v>
      </c>
      <c r="CV48" s="12">
        <f>$D48^EXP(Parameter!$D$172+Parameter!$D$179*(LN($B48/30.2*21)))</f>
        <v>0.17460402449778184</v>
      </c>
      <c r="CW48" s="41">
        <f>$D48^EXP(Parameter!$D$157+Parameter!$D$164*(LN($B48/30.2*21)))</f>
        <v>0.17419718890204783</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12">
        <f>$D49^EXP(Parameter!$D$155+Parameter!$D$162*(LN($B49/30.2*21)))</f>
        <v>0.50343994735902609</v>
      </c>
      <c r="CN49" s="12">
        <f>$D49^EXP(Parameter!$D$171+Parameter!$D$178*(LN($B49/30.2*21)))</f>
        <v>0.25671393432466005</v>
      </c>
      <c r="CO49" s="12">
        <f>$D49^EXP(Parameter!$D$156+Parameter!$D$163*(LN($B49/30.2*21)))</f>
        <v>0.49998145499796182</v>
      </c>
      <c r="CP49" s="12">
        <f>$D49^EXP(Parameter!$D$173+Parameter!$D$180*(LN($B49/30.2*21)))</f>
        <v>0.25552305557279453</v>
      </c>
      <c r="CQ49" s="12">
        <f>$D49^EXP(Parameter!$D$158+Parameter!$D$165*(LN($B49/30.2*21)))</f>
        <v>0.55241252993955459</v>
      </c>
      <c r="CR49" s="12">
        <f>$D49^EXP(Parameter!$D$174+Parameter!$D$181*(LN($B49/30.2*21)))</f>
        <v>0.31402182752586683</v>
      </c>
      <c r="CS49" s="12">
        <f>$D49^EXP(Parameter!$D$159+Parameter!$D$166*(LN($B49/30.2*21)))</f>
        <v>0.55692307411699071</v>
      </c>
      <c r="CT49" s="12">
        <f>$D49^EXP(Parameter!$D$175+Parameter!$D$182*(LN($B49/30.2*21)))</f>
        <v>0.19020538197147444</v>
      </c>
      <c r="CU49" s="12">
        <f>$D49^EXP(Parameter!$D$160+Parameter!$D$167*(LN($B49/30.2*21)))</f>
        <v>0.44197027646357018</v>
      </c>
      <c r="CV49" s="12">
        <f>$D49^EXP(Parameter!$D$172+Parameter!$D$179*(LN($B49/30.2*21)))</f>
        <v>0.16881137780705172</v>
      </c>
      <c r="CW49" s="41">
        <f>$D49^EXP(Parameter!$D$157+Parameter!$D$164*(LN($B49/30.2*21)))</f>
        <v>0.16720555985286101</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12">
        <f>$D50^EXP(Parameter!$D$155+Parameter!$D$162*(LN($B50/30.2*21)))</f>
        <v>0.49974714745520449</v>
      </c>
      <c r="CN50" s="12">
        <f>$D50^EXP(Parameter!$D$171+Parameter!$D$178*(LN($B50/30.2*21)))</f>
        <v>0.25074465128499374</v>
      </c>
      <c r="CO50" s="12">
        <f>$D50^EXP(Parameter!$D$156+Parameter!$D$163*(LN($B50/30.2*21)))</f>
        <v>0.49546697727152234</v>
      </c>
      <c r="CP50" s="12">
        <f>$D50^EXP(Parameter!$D$173+Parameter!$D$180*(LN($B50/30.2*21)))</f>
        <v>0.24934823094748509</v>
      </c>
      <c r="CQ50" s="12">
        <f>$D50^EXP(Parameter!$D$158+Parameter!$D$165*(LN($B50/30.2*21)))</f>
        <v>0.54745828323650869</v>
      </c>
      <c r="CR50" s="12">
        <f>$D50^EXP(Parameter!$D$174+Parameter!$D$181*(LN($B50/30.2*21)))</f>
        <v>0.3066117788508893</v>
      </c>
      <c r="CS50" s="12">
        <f>$D50^EXP(Parameter!$D$159+Parameter!$D$166*(LN($B50/30.2*21)))</f>
        <v>0.55259465156562282</v>
      </c>
      <c r="CT50" s="12">
        <f>$D50^EXP(Parameter!$D$175+Parameter!$D$182*(LN($B50/30.2*21)))</f>
        <v>0.18376625894242729</v>
      </c>
      <c r="CU50" s="12">
        <f>$D50^EXP(Parameter!$D$160+Parameter!$D$167*(LN($B50/30.2*21)))</f>
        <v>0.43464028900394702</v>
      </c>
      <c r="CV50" s="12">
        <f>$D50^EXP(Parameter!$D$172+Parameter!$D$179*(LN($B50/30.2*21)))</f>
        <v>0.16325853162097645</v>
      </c>
      <c r="CW50" s="41">
        <f>$D50^EXP(Parameter!$D$157+Parameter!$D$164*(LN($B50/30.2*21)))</f>
        <v>0.16051933378979524</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12">
        <f>$D51^EXP(Parameter!$D$155+Parameter!$D$162*(LN($B51/30.2*21)))</f>
        <v>0.49615496456475</v>
      </c>
      <c r="CN51" s="12">
        <f>$D51^EXP(Parameter!$D$171+Parameter!$D$178*(LN($B51/30.2*21)))</f>
        <v>0.24497420730482944</v>
      </c>
      <c r="CO51" s="12">
        <f>$D51^EXP(Parameter!$D$156+Parameter!$D$163*(LN($B51/30.2*21)))</f>
        <v>0.49106568509245241</v>
      </c>
      <c r="CP51" s="12">
        <f>$D51^EXP(Parameter!$D$173+Parameter!$D$180*(LN($B51/30.2*21)))</f>
        <v>0.24337989639657692</v>
      </c>
      <c r="CQ51" s="12">
        <f>$D51^EXP(Parameter!$D$158+Parameter!$D$165*(LN($B51/30.2*21)))</f>
        <v>0.54261316382131419</v>
      </c>
      <c r="CR51" s="12">
        <f>$D51^EXP(Parameter!$D$174+Parameter!$D$181*(LN($B51/30.2*21)))</f>
        <v>0.29942185619345552</v>
      </c>
      <c r="CS51" s="12">
        <f>$D51^EXP(Parameter!$D$159+Parameter!$D$166*(LN($B51/30.2*21)))</f>
        <v>0.54836785670106436</v>
      </c>
      <c r="CT51" s="12">
        <f>$D51^EXP(Parameter!$D$175+Parameter!$D$182*(LN($B51/30.2*21)))</f>
        <v>0.17758286423149083</v>
      </c>
      <c r="CU51" s="12">
        <f>$D51^EXP(Parameter!$D$160+Parameter!$D$167*(LN($B51/30.2*21)))</f>
        <v>0.42747827744054445</v>
      </c>
      <c r="CV51" s="12">
        <f>$D51^EXP(Parameter!$D$172+Parameter!$D$179*(LN($B51/30.2*21)))</f>
        <v>0.15793339889054112</v>
      </c>
      <c r="CW51" s="41">
        <f>$D51^EXP(Parameter!$D$157+Parameter!$D$164*(LN($B51/30.2*21)))</f>
        <v>0.15412412260022104</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12">
        <f>$D52^EXP(Parameter!$D$155+Parameter!$D$162*(LN($B52/30.2*21)))</f>
        <v>0.49265892995497096</v>
      </c>
      <c r="CN52" s="12">
        <f>$D52^EXP(Parameter!$D$171+Parameter!$D$178*(LN($B52/30.2*21)))</f>
        <v>0.23939376592382486</v>
      </c>
      <c r="CO52" s="12">
        <f>$D52^EXP(Parameter!$D$156+Parameter!$D$163*(LN($B52/30.2*21)))</f>
        <v>0.48677293689864731</v>
      </c>
      <c r="CP52" s="12">
        <f>$D52^EXP(Parameter!$D$173+Parameter!$D$180*(LN($B52/30.2*21)))</f>
        <v>0.23760901053770936</v>
      </c>
      <c r="CQ52" s="12">
        <f>$D52^EXP(Parameter!$D$158+Parameter!$D$165*(LN($B52/30.2*21)))</f>
        <v>0.53787319824983548</v>
      </c>
      <c r="CR52" s="12">
        <f>$D52^EXP(Parameter!$D$174+Parameter!$D$181*(LN($B52/30.2*21)))</f>
        <v>0.2924440053370731</v>
      </c>
      <c r="CS52" s="12">
        <f>$D52^EXP(Parameter!$D$159+Parameter!$D$166*(LN($B52/30.2*21)))</f>
        <v>0.54423869406098813</v>
      </c>
      <c r="CT52" s="12">
        <f>$D52^EXP(Parameter!$D$175+Parameter!$D$182*(LN($B52/30.2*21)))</f>
        <v>0.17164341094524629</v>
      </c>
      <c r="CU52" s="12">
        <f>$D52^EXP(Parameter!$D$160+Parameter!$D$167*(LN($B52/30.2*21)))</f>
        <v>0.42047914455139773</v>
      </c>
      <c r="CV52" s="12">
        <f>$D52^EXP(Parameter!$D$172+Parameter!$D$179*(LN($B52/30.2*21)))</f>
        <v>0.15282461529010238</v>
      </c>
      <c r="CW52" s="41">
        <f>$D52^EXP(Parameter!$D$157+Parameter!$D$164*(LN($B52/30.2*21)))</f>
        <v>0.14800625261734815</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12">
        <f>$D53^EXP(Parameter!$D$155+Parameter!$D$162*(LN($B53/30.2*21)))</f>
        <v>0.48925484773032107</v>
      </c>
      <c r="CN53" s="12">
        <f>$D53^EXP(Parameter!$D$171+Parameter!$D$178*(LN($B53/30.2*21)))</f>
        <v>0.23399498563033508</v>
      </c>
      <c r="CO53" s="12">
        <f>$D53^EXP(Parameter!$D$156+Parameter!$D$163*(LN($B53/30.2*21)))</f>
        <v>0.48258435409259792</v>
      </c>
      <c r="CP53" s="12">
        <f>$D53^EXP(Parameter!$D$173+Parameter!$D$180*(LN($B53/30.2*21)))</f>
        <v>0.23202702565386008</v>
      </c>
      <c r="CQ53" s="12">
        <f>$D53^EXP(Parameter!$D$158+Parameter!$D$165*(LN($B53/30.2*21)))</f>
        <v>0.53323461518215365</v>
      </c>
      <c r="CR53" s="12">
        <f>$D53^EXP(Parameter!$D$174+Parameter!$D$181*(LN($B53/30.2*21)))</f>
        <v>0.28567052215738409</v>
      </c>
      <c r="CS53" s="12">
        <f>$D53^EXP(Parameter!$D$159+Parameter!$D$166*(LN($B53/30.2*21)))</f>
        <v>0.54020338753191244</v>
      </c>
      <c r="CT53" s="12">
        <f>$D53^EXP(Parameter!$D$175+Parameter!$D$182*(LN($B53/30.2*21)))</f>
        <v>0.16593673138338413</v>
      </c>
      <c r="CU53" s="12">
        <f>$D53^EXP(Parameter!$D$160+Parameter!$D$167*(LN($B53/30.2*21)))</f>
        <v>0.41363798488666237</v>
      </c>
      <c r="CV53" s="12">
        <f>$D53^EXP(Parameter!$D$172+Parameter!$D$179*(LN($B53/30.2*21)))</f>
        <v>0.14792148932301191</v>
      </c>
      <c r="CW53" s="41">
        <f>$D53^EXP(Parameter!$D$157+Parameter!$D$164*(LN($B53/30.2*21)))</f>
        <v>0.14215272940678852</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12">
        <f>$D54^EXP(Parameter!$D$155+Parameter!$D$162*(LN($B54/30.2*21)))</f>
        <v>0.48593877379606537</v>
      </c>
      <c r="CN54" s="12">
        <f>$D54^EXP(Parameter!$D$171+Parameter!$D$178*(LN($B54/30.2*21)))</f>
        <v>0.22876998647147345</v>
      </c>
      <c r="CO54" s="12">
        <f>$D54^EXP(Parameter!$D$156+Parameter!$D$163*(LN($B54/30.2*21)))</f>
        <v>0.47849580216211296</v>
      </c>
      <c r="CP54" s="12">
        <f>$D54^EXP(Parameter!$D$173+Parameter!$D$180*(LN($B54/30.2*21)))</f>
        <v>0.2266258554756356</v>
      </c>
      <c r="CQ54" s="12">
        <f>$D54^EXP(Parameter!$D$158+Parameter!$D$165*(LN($B54/30.2*21)))</f>
        <v>0.52869383228346645</v>
      </c>
      <c r="CR54" s="12">
        <f>$D54^EXP(Parameter!$D$174+Parameter!$D$181*(LN($B54/30.2*21)))</f>
        <v>0.27909403556473061</v>
      </c>
      <c r="CS54" s="12">
        <f>$D54^EXP(Parameter!$D$159+Parameter!$D$166*(LN($B54/30.2*21)))</f>
        <v>0.53625836500243385</v>
      </c>
      <c r="CT54" s="12">
        <f>$D54^EXP(Parameter!$D$175+Parameter!$D$182*(LN($B54/30.2*21)))</f>
        <v>0.16045224103210817</v>
      </c>
      <c r="CU54" s="12">
        <f>$D54^EXP(Parameter!$D$160+Parameter!$D$167*(LN($B54/30.2*21)))</f>
        <v>0.40695007669085825</v>
      </c>
      <c r="CV54" s="12">
        <f>$D54^EXP(Parameter!$D$172+Parameter!$D$179*(LN($B54/30.2*21)))</f>
        <v>0.1432139562902813</v>
      </c>
      <c r="CW54" s="41">
        <f>$D54^EXP(Parameter!$D$157+Parameter!$D$164*(LN($B54/30.2*21)))</f>
        <v>0.13655120394283002</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12">
        <f>$D55^EXP(Parameter!$D$155+Parameter!$D$162*(LN($B55/30.2*21)))</f>
        <v>0.48270699676838968</v>
      </c>
      <c r="CN55" s="12">
        <f>$D55^EXP(Parameter!$D$171+Parameter!$D$178*(LN($B55/30.2*21)))</f>
        <v>0.22371131927567542</v>
      </c>
      <c r="CO55" s="12">
        <f>$D55^EXP(Parameter!$D$156+Parameter!$D$163*(LN($B55/30.2*21)))</f>
        <v>0.47450337343020155</v>
      </c>
      <c r="CP55" s="12">
        <f>$D55^EXP(Parameter!$D$173+Parameter!$D$180*(LN($B55/30.2*21)))</f>
        <v>0.22139784538259177</v>
      </c>
      <c r="CQ55" s="12">
        <f>$D55^EXP(Parameter!$D$158+Parameter!$D$165*(LN($B55/30.2*21)))</f>
        <v>0.52424744414514757</v>
      </c>
      <c r="CR55" s="12">
        <f>$D55^EXP(Parameter!$D$174+Parameter!$D$181*(LN($B55/30.2*21)))</f>
        <v>0.27270749127506061</v>
      </c>
      <c r="CS55" s="12">
        <f>$D55^EXP(Parameter!$D$159+Parameter!$D$166*(LN($B55/30.2*21)))</f>
        <v>0.5324002443109398</v>
      </c>
      <c r="CT55" s="12">
        <f>$D55^EXP(Parameter!$D$175+Parameter!$D$182*(LN($B55/30.2*21)))</f>
        <v>0.15517990475766397</v>
      </c>
      <c r="CU55" s="12">
        <f>$D55^EXP(Parameter!$D$160+Parameter!$D$167*(LN($B55/30.2*21)))</f>
        <v>0.40041087412283022</v>
      </c>
      <c r="CV55" s="12">
        <f>$D55^EXP(Parameter!$D$172+Parameter!$D$179*(LN($B55/30.2*21)))</f>
        <v>0.13869253579836016</v>
      </c>
      <c r="CW55" s="41">
        <f>$D55^EXP(Parameter!$D$157+Parameter!$D$164*(LN($B55/30.2*21)))</f>
        <v>0.13118994019815974</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12">
        <f>$D56^EXP(Parameter!$D$155+Parameter!$D$162*(LN($B56/30.2*21)))</f>
        <v>0.47955602062207831</v>
      </c>
      <c r="CN56" s="12">
        <f>$D56^EXP(Parameter!$D$171+Parameter!$D$178*(LN($B56/30.2*21)))</f>
        <v>0.21881193725863324</v>
      </c>
      <c r="CO56" s="12">
        <f>$D56^EXP(Parameter!$D$156+Parameter!$D$163*(LN($B56/30.2*21)))</f>
        <v>0.47060337127113194</v>
      </c>
      <c r="CP56" s="12">
        <f>$D56^EXP(Parameter!$D$173+Parameter!$D$180*(LN($B56/30.2*21)))</f>
        <v>0.21633574482247561</v>
      </c>
      <c r="CQ56" s="12">
        <f>$D56^EXP(Parameter!$D$158+Parameter!$D$165*(LN($B56/30.2*21)))</f>
        <v>0.51989221113448303</v>
      </c>
      <c r="CR56" s="12">
        <f>$D56^EXP(Parameter!$D$174+Parameter!$D$181*(LN($B56/30.2*21)))</f>
        <v>0.26650413638454445</v>
      </c>
      <c r="CS56" s="12">
        <f>$D56^EXP(Parameter!$D$159+Parameter!$D$166*(LN($B56/30.2*21)))</f>
        <v>0.52862582036105676</v>
      </c>
      <c r="CT56" s="12">
        <f>$D56^EXP(Parameter!$D$175+Parameter!$D$182*(LN($B56/30.2*21)))</f>
        <v>0.15011020507535497</v>
      </c>
      <c r="CU56" s="12">
        <f>$D56^EXP(Parameter!$D$160+Parameter!$D$167*(LN($B56/30.2*21)))</f>
        <v>0.39401599977783319</v>
      </c>
      <c r="CV56" s="12">
        <f>$D56^EXP(Parameter!$D$172+Parameter!$D$179*(LN($B56/30.2*21)))</f>
        <v>0.13434829251003477</v>
      </c>
      <c r="CW56" s="41">
        <f>$D56^EXP(Parameter!$D$157+Parameter!$D$164*(LN($B56/30.2*21)))</f>
        <v>0.12605778415099309</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12">
        <f>$D57^EXP(Parameter!$D$155+Parameter!$D$162*(LN($B57/30.2*21)))</f>
        <v>0.47648254889225683</v>
      </c>
      <c r="CN57" s="12">
        <f>$D57^EXP(Parameter!$D$171+Parameter!$D$178*(LN($B57/30.2*21)))</f>
        <v>0.21406516980520574</v>
      </c>
      <c r="CO57" s="12">
        <f>$D57^EXP(Parameter!$D$156+Parameter!$D$163*(LN($B57/30.2*21)))</f>
        <v>0.46679229564809094</v>
      </c>
      <c r="CP57" s="12">
        <f>$D57^EXP(Parameter!$D$173+Parameter!$D$180*(LN($B57/30.2*21)))</f>
        <v>0.21143268176493649</v>
      </c>
      <c r="CQ57" s="12">
        <f>$D57^EXP(Parameter!$D$158+Parameter!$D$165*(LN($B57/30.2*21)))</f>
        <v>0.51562504909072149</v>
      </c>
      <c r="CR57" s="12">
        <f>$D57^EXP(Parameter!$D$174+Parameter!$D$181*(LN($B57/30.2*21)))</f>
        <v>0.26047750471991449</v>
      </c>
      <c r="CS57" s="12">
        <f>$D57^EXP(Parameter!$D$159+Parameter!$D$166*(LN($B57/30.2*21)))</f>
        <v>0.52493205329210024</v>
      </c>
      <c r="CT57" s="12">
        <f>$D57^EXP(Parameter!$D$175+Parameter!$D$182*(LN($B57/30.2*21)))</f>
        <v>0.14523411237266498</v>
      </c>
      <c r="CU57" s="12">
        <f>$D57^EXP(Parameter!$D$160+Parameter!$D$167*(LN($B57/30.2*21)))</f>
        <v>0.38776123751208691</v>
      </c>
      <c r="CV57" s="12">
        <f>$D57^EXP(Parameter!$D$172+Parameter!$D$179*(LN($B57/30.2*21)))</f>
        <v>0.13017279986816277</v>
      </c>
      <c r="CW57" s="41">
        <f>$D57^EXP(Parameter!$D$157+Parameter!$D$164*(LN($B57/30.2*21)))</f>
        <v>0.12114413419823711</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12">
        <f>$D58^EXP(Parameter!$D$155+Parameter!$D$162*(LN($B58/30.2*21)))</f>
        <v>0.47348347026859638</v>
      </c>
      <c r="CN58" s="12">
        <f>$D58^EXP(Parameter!$D$171+Parameter!$D$178*(LN($B58/30.2*21)))</f>
        <v>0.20946469823948763</v>
      </c>
      <c r="CO58" s="12">
        <f>$D58^EXP(Parameter!$D$156+Parameter!$D$163*(LN($B58/30.2*21)))</f>
        <v>0.46306682984393782</v>
      </c>
      <c r="CP58" s="12">
        <f>$D58^EXP(Parameter!$D$173+Parameter!$D$180*(LN($B58/30.2*21)))</f>
        <v>0.20668213902237301</v>
      </c>
      <c r="CQ58" s="12">
        <f>$D58^EXP(Parameter!$D$158+Parameter!$D$165*(LN($B58/30.2*21)))</f>
        <v>0.51144301979318363</v>
      </c>
      <c r="CR58" s="12">
        <f>$D58^EXP(Parameter!$D$174+Parameter!$D$181*(LN($B58/30.2*21)))</f>
        <v>0.25462140293432522</v>
      </c>
      <c r="CS58" s="12">
        <f>$D58^EXP(Parameter!$D$159+Parameter!$D$166*(LN($B58/30.2*21)))</f>
        <v>0.52131605760405042</v>
      </c>
      <c r="CT58" s="12">
        <f>$D58^EXP(Parameter!$D$175+Parameter!$D$182*(LN($B58/30.2*21)))</f>
        <v>0.14054305696929731</v>
      </c>
      <c r="CU58" s="12">
        <f>$D58^EXP(Parameter!$D$160+Parameter!$D$167*(LN($B58/30.2*21)))</f>
        <v>0.38164252556700468</v>
      </c>
      <c r="CV58" s="12">
        <f>$D58^EXP(Parameter!$D$172+Parameter!$D$179*(LN($B58/30.2*21)))</f>
        <v>0.12615810654552329</v>
      </c>
      <c r="CW58" s="41">
        <f>$D58^EXP(Parameter!$D$157+Parameter!$D$164*(LN($B58/30.2*21)))</f>
        <v>0.11643891295158187</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12">
        <f>$D59^EXP(Parameter!$D$155+Parameter!$D$162*(LN($B59/30.2*21)))</f>
        <v>0.47055584543948431</v>
      </c>
      <c r="CN59" s="12">
        <f>$D59^EXP(Parameter!$D$171+Parameter!$D$178*(LN($B59/30.2*21)))</f>
        <v>0.20500453341297187</v>
      </c>
      <c r="CO59" s="12">
        <f>$D59^EXP(Parameter!$D$156+Parameter!$D$163*(LN($B59/30.2*21)))</f>
        <v>0.45942382827074402</v>
      </c>
      <c r="CP59" s="12">
        <f>$D59^EXP(Parameter!$D$173+Parameter!$D$180*(LN($B59/30.2*21)))</f>
        <v>0.20207793228538914</v>
      </c>
      <c r="CQ59" s="12">
        <f>$D59^EXP(Parameter!$D$158+Parameter!$D$165*(LN($B59/30.2*21)))</f>
        <v>0.50734332213451794</v>
      </c>
      <c r="CR59" s="12">
        <f>$D59^EXP(Parameter!$D$174+Parameter!$D$181*(LN($B59/30.2*21)))</f>
        <v>0.2489298973173385</v>
      </c>
      <c r="CS59" s="12">
        <f>$D59^EXP(Parameter!$D$159+Parameter!$D$166*(LN($B59/30.2*21)))</f>
        <v>0.51777509214747031</v>
      </c>
      <c r="CT59" s="12">
        <f>$D59^EXP(Parameter!$D$175+Parameter!$D$182*(LN($B59/30.2*21)))</f>
        <v>0.13602890290185088</v>
      </c>
      <c r="CU59" s="12">
        <f>$D59^EXP(Parameter!$D$160+Parameter!$D$167*(LN($B59/30.2*21)))</f>
        <v>0.37565594998802815</v>
      </c>
      <c r="CV59" s="12">
        <f>$D59^EXP(Parameter!$D$172+Parameter!$D$179*(LN($B59/30.2*21)))</f>
        <v>0.12229670539571816</v>
      </c>
      <c r="CW59" s="41">
        <f>$D59^EXP(Parameter!$D$157+Parameter!$D$164*(LN($B59/30.2*21)))</f>
        <v>0.11193254038465605</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12">
        <f>$D60^EXP(Parameter!$D$155+Parameter!$D$162*(LN($B60/30.2*21)))</f>
        <v>0.46769689506011952</v>
      </c>
      <c r="CN60" s="12">
        <f>$D60^EXP(Parameter!$D$171+Parameter!$D$178*(LN($B60/30.2*21)))</f>
        <v>0.20067899495660052</v>
      </c>
      <c r="CO60" s="12">
        <f>$D60^EXP(Parameter!$D$156+Parameter!$D$163*(LN($B60/30.2*21)))</f>
        <v>0.45586030525613835</v>
      </c>
      <c r="CP60" s="12">
        <f>$D60^EXP(Parameter!$D$173+Parameter!$D$180*(LN($B60/30.2*21)))</f>
        <v>0.19761418973369307</v>
      </c>
      <c r="CQ60" s="12">
        <f>$D60^EXP(Parameter!$D$158+Parameter!$D$165*(LN($B60/30.2*21)))</f>
        <v>0.50332328393862591</v>
      </c>
      <c r="CR60" s="12">
        <f>$D60^EXP(Parameter!$D$174+Parameter!$D$181*(LN($B60/30.2*21)))</f>
        <v>0.24339730128698853</v>
      </c>
      <c r="CS60" s="12">
        <f>$D60^EXP(Parameter!$D$159+Parameter!$D$166*(LN($B60/30.2*21)))</f>
        <v>0.51430655089823185</v>
      </c>
      <c r="CT60" s="12">
        <f>$D60^EXP(Parameter!$D$175+Parameter!$D$182*(LN($B60/30.2*21)))</f>
        <v>0.13168392332603912</v>
      </c>
      <c r="CU60" s="12">
        <f>$D60^EXP(Parameter!$D$160+Parameter!$D$167*(LN($B60/30.2*21)))</f>
        <v>0.36979773833117602</v>
      </c>
      <c r="CV60" s="12">
        <f>$D60^EXP(Parameter!$D$172+Parameter!$D$179*(LN($B60/30.2*21)))</f>
        <v>0.11858150469973004</v>
      </c>
      <c r="CW60" s="41">
        <f>$D60^EXP(Parameter!$D$157+Parameter!$D$164*(LN($B60/30.2*21)))</f>
        <v>0.10761590829283556</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12">
        <f>$D61^EXP(Parameter!$D$155+Parameter!$D$162*(LN($B61/30.2*21)))</f>
        <v>0.46490398873295824</v>
      </c>
      <c r="CN61" s="12">
        <f>$D61^EXP(Parameter!$D$171+Parameter!$D$178*(LN($B61/30.2*21)))</f>
        <v>0.19648269205691149</v>
      </c>
      <c r="CO61" s="12">
        <f>$D61^EXP(Parameter!$D$156+Parameter!$D$163*(LN($B61/30.2*21)))</f>
        <v>0.45237342471544495</v>
      </c>
      <c r="CP61" s="12">
        <f>$D61^EXP(Parameter!$D$173+Parameter!$D$180*(LN($B61/30.2*21)))</f>
        <v>0.19328533309554941</v>
      </c>
      <c r="CQ61" s="12">
        <f>$D61^EXP(Parameter!$D$158+Parameter!$D$165*(LN($B61/30.2*21)))</f>
        <v>0.49938035436864792</v>
      </c>
      <c r="CR61" s="12">
        <f>$D61^EXP(Parameter!$D$174+Parameter!$D$181*(LN($B61/30.2*21)))</f>
        <v>0.238018163531897</v>
      </c>
      <c r="CS61" s="12">
        <f>$D61^EXP(Parameter!$D$159+Parameter!$D$166*(LN($B61/30.2*21)))</f>
        <v>0.51090795444538073</v>
      </c>
      <c r="CT61" s="12">
        <f>$D61^EXP(Parameter!$D$175+Parameter!$D$182*(LN($B61/30.2*21)))</f>
        <v>0.12750077743484348</v>
      </c>
      <c r="CU61" s="12">
        <f>$D61^EXP(Parameter!$D$160+Parameter!$D$167*(LN($B61/30.2*21)))</f>
        <v>0.36406425364920803</v>
      </c>
      <c r="CV61" s="12">
        <f>$D61^EXP(Parameter!$D$172+Parameter!$D$179*(LN($B61/30.2*21)))</f>
        <v>0.11500580152078063</v>
      </c>
      <c r="CW61" s="41">
        <f>$D61^EXP(Parameter!$D$157+Parameter!$D$164*(LN($B61/30.2*21)))</f>
        <v>0.10348035602270572</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12">
        <f>$D62^EXP(Parameter!$D$155+Parameter!$D$162*(LN($B62/30.2*21)))</f>
        <v>0.46217463490145744</v>
      </c>
      <c r="CN62" s="12">
        <f>$D62^EXP(Parameter!$D$171+Parameter!$D$178*(LN($B62/30.2*21)))</f>
        <v>0.19241050562938092</v>
      </c>
      <c r="CO62" s="12">
        <f>$D62^EXP(Parameter!$D$156+Parameter!$D$163*(LN($B62/30.2*21)))</f>
        <v>0.44896049062817889</v>
      </c>
      <c r="CP62" s="12">
        <f>$D62^EXP(Parameter!$D$173+Parameter!$D$180*(LN($B62/30.2*21)))</f>
        <v>0.18908606003996803</v>
      </c>
      <c r="CQ62" s="12">
        <f>$D62^EXP(Parameter!$D$158+Parameter!$D$165*(LN($B62/30.2*21)))</f>
        <v>0.49551209687556697</v>
      </c>
      <c r="CR62" s="12">
        <f>$D62^EXP(Parameter!$D$174+Parameter!$D$181*(LN($B62/30.2*21)))</f>
        <v>0.23278725677171841</v>
      </c>
      <c r="CS62" s="12">
        <f>$D62^EXP(Parameter!$D$159+Parameter!$D$166*(LN($B62/30.2*21)))</f>
        <v>0.50757694212785753</v>
      </c>
      <c r="CT62" s="12">
        <f>$D62^EXP(Parameter!$D$175+Parameter!$D$182*(LN($B62/30.2*21)))</f>
        <v>0.12347248879646684</v>
      </c>
      <c r="CU62" s="12">
        <f>$D62^EXP(Parameter!$D$160+Parameter!$D$167*(LN($B62/30.2*21)))</f>
        <v>0.35845198874837053</v>
      </c>
      <c r="CV62" s="12">
        <f>$D62^EXP(Parameter!$D$172+Parameter!$D$179*(LN($B62/30.2*21)))</f>
        <v>0.11156325699649218</v>
      </c>
      <c r="CW62" s="41">
        <f>$D62^EXP(Parameter!$D$157+Parameter!$D$164*(LN($B62/30.2*21)))</f>
        <v>9.9517647424994235E-2</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12">
        <f>$D63^EXP(Parameter!$D$155+Parameter!$D$162*(LN($B63/30.2*21)))</f>
        <v>0.45950647156910074</v>
      </c>
      <c r="CN63" s="12">
        <f>$D63^EXP(Parameter!$D$171+Parameter!$D$178*(LN($B63/30.2*21)))</f>
        <v>0.18845757177375699</v>
      </c>
      <c r="CO63" s="12">
        <f>$D63^EXP(Parameter!$D$156+Parameter!$D$163*(LN($B63/30.2*21)))</f>
        <v>0.44561893824598603</v>
      </c>
      <c r="CP63" s="12">
        <f>$D63^EXP(Parameter!$D$173+Parameter!$D$180*(LN($B63/30.2*21)))</f>
        <v>0.18501132779595136</v>
      </c>
      <c r="CQ63" s="12">
        <f>$D63^EXP(Parameter!$D$158+Parameter!$D$165*(LN($B63/30.2*21)))</f>
        <v>0.49171618264269462</v>
      </c>
      <c r="CR63" s="12">
        <f>$D63^EXP(Parameter!$D$174+Parameter!$D$181*(LN($B63/30.2*21)))</f>
        <v>0.22769956710489153</v>
      </c>
      <c r="CS63" s="12">
        <f>$D63^EXP(Parameter!$D$159+Parameter!$D$166*(LN($B63/30.2*21)))</f>
        <v>0.50431126476240096</v>
      </c>
      <c r="CT63" s="12">
        <f>$D63^EXP(Parameter!$D$175+Parameter!$D$182*(LN($B63/30.2*21)))</f>
        <v>0.11959242502145577</v>
      </c>
      <c r="CU63" s="12">
        <f>$D63^EXP(Parameter!$D$160+Parameter!$D$167*(LN($B63/30.2*21)))</f>
        <v>0.35295756070614293</v>
      </c>
      <c r="CV63" s="12">
        <f>$D63^EXP(Parameter!$D$172+Parameter!$D$179*(LN($B63/30.2*21)))</f>
        <v>0.10824787341230771</v>
      </c>
      <c r="CW63" s="41">
        <f>$D63^EXP(Parameter!$D$157+Parameter!$D$164*(LN($B63/30.2*21)))</f>
        <v>9.5719948982851522E-2</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12">
        <f>$D64^EXP(Parameter!$D$155+Parameter!$D$162*(LN($B64/30.2*21)))</f>
        <v>0.45689725776527584</v>
      </c>
      <c r="CN64" s="12">
        <f>$D64^EXP(Parameter!$D$171+Parameter!$D$178*(LN($B64/30.2*21)))</f>
        <v>0.18461926640664489</v>
      </c>
      <c r="CO64" s="12">
        <f>$D64^EXP(Parameter!$D$156+Parameter!$D$163*(LN($B64/30.2*21)))</f>
        <v>0.44234632596657802</v>
      </c>
      <c r="CP64" s="12">
        <f>$D64^EXP(Parameter!$D$173+Parameter!$D$180*(LN($B64/30.2*21)))</f>
        <v>0.1810563379022509</v>
      </c>
      <c r="CQ64" s="12">
        <f>$D64^EXP(Parameter!$D$158+Parameter!$D$165*(LN($B64/30.2*21)))</f>
        <v>0.4879903844854302</v>
      </c>
      <c r="CR64" s="12">
        <f>$D64^EXP(Parameter!$D$174+Parameter!$D$181*(LN($B64/30.2*21)))</f>
        <v>0.22275028391348378</v>
      </c>
      <c r="CS64" s="12">
        <f>$D64^EXP(Parameter!$D$159+Parameter!$D$166*(LN($B64/30.2*21)))</f>
        <v>0.50110877791074415</v>
      </c>
      <c r="CT64" s="12">
        <f>$D64^EXP(Parameter!$D$175+Parameter!$D$182*(LN($B64/30.2*21)))</f>
        <v>0.11585427867367545</v>
      </c>
      <c r="CU64" s="12">
        <f>$D64^EXP(Parameter!$D$160+Parameter!$D$167*(LN($B64/30.2*21)))</f>
        <v>0.34757770563999751</v>
      </c>
      <c r="CV64" s="12">
        <f>$D64^EXP(Parameter!$D$172+Parameter!$D$179*(LN($B64/30.2*21)))</f>
        <v>0.10505397291366018</v>
      </c>
      <c r="CW64" s="41">
        <f>$D64^EXP(Parameter!$D$157+Parameter!$D$164*(LN($B64/30.2*21)))</f>
        <v>9.2079809066278703E-2</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12">
        <f>$D65^EXP(Parameter!$D$155+Parameter!$D$162*(LN($B65/30.2*21)))</f>
        <v>0.45434486568807908</v>
      </c>
      <c r="CN65" s="12">
        <f>$D65^EXP(Parameter!$D$171+Parameter!$D$178*(LN($B65/30.2*21)))</f>
        <v>0.18089119097611667</v>
      </c>
      <c r="CO65" s="12">
        <f>$D65^EXP(Parameter!$D$156+Parameter!$D$163*(LN($B65/30.2*21)))</f>
        <v>0.43914032781489587</v>
      </c>
      <c r="CP65" s="12">
        <f>$D65^EXP(Parameter!$D$173+Parameter!$D$180*(LN($B65/30.2*21)))</f>
        <v>0.17721652199945984</v>
      </c>
      <c r="CQ65" s="12">
        <f>$D65^EXP(Parameter!$D$158+Parameter!$D$165*(LN($B65/30.2*21)))</f>
        <v>0.4843325711694878</v>
      </c>
      <c r="CR65" s="12">
        <f>$D65^EXP(Parameter!$D$174+Parameter!$D$181*(LN($B65/30.2*21)))</f>
        <v>0.21793479029597679</v>
      </c>
      <c r="CS65" s="12">
        <f>$D65^EXP(Parameter!$D$159+Parameter!$D$166*(LN($B65/30.2*21)))</f>
        <v>0.49796743563942614</v>
      </c>
      <c r="CT65" s="12">
        <f>$D65^EXP(Parameter!$D$175+Parameter!$D$182*(LN($B65/30.2*21)))</f>
        <v>0.11225204934505051</v>
      </c>
      <c r="CU65" s="12">
        <f>$D65^EXP(Parameter!$D$160+Parameter!$D$167*(LN($B65/30.2*21)))</f>
        <v>0.3423092737170611</v>
      </c>
      <c r="CV65" s="12">
        <f>$D65^EXP(Parameter!$D$172+Parameter!$D$179*(LN($B65/30.2*21)))</f>
        <v>0.10197617772675684</v>
      </c>
      <c r="CW65" s="41">
        <f>$D65^EXP(Parameter!$D$157+Parameter!$D$164*(LN($B65/30.2*21)))</f>
        <v>8.8590138263227786E-2</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$D66^EXP(Parameter!$D$236+Parameter!$D$243)</f>
        <v>0.19139141802358797</v>
      </c>
      <c r="BK66" s="91">
        <f>$E66^EXP(Parameter!$D$221+Parameter!$D$228)</f>
        <v>0.13942909216299751</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12">
        <f>$D66^EXP(Parameter!$D$155+Parameter!$D$162*(LN($B66/30.2*21)))</f>
        <v>0.45184727346152831</v>
      </c>
      <c r="CN66" s="12">
        <f>$D66^EXP(Parameter!$D$171+Parameter!$D$178*(LN($B66/30.2*21)))</f>
        <v>0.1772691591716444</v>
      </c>
      <c r="CO66" s="12">
        <f>$D66^EXP(Parameter!$D$156+Parameter!$D$163*(LN($B66/30.2*21)))</f>
        <v>0.43599872647860177</v>
      </c>
      <c r="CP66" s="12">
        <f>$D66^EXP(Parameter!$D$173+Parameter!$D$180*(LN($B66/30.2*21)))</f>
        <v>0.17348752858380645</v>
      </c>
      <c r="CQ66" s="12">
        <f>$D66^EXP(Parameter!$D$158+Parameter!$D$165*(LN($B66/30.2*21)))</f>
        <v>0.48074070211411862</v>
      </c>
      <c r="CR66" s="12">
        <f>$D66^EXP(Parameter!$D$174+Parameter!$D$181*(LN($B66/30.2*21)))</f>
        <v>0.21324865399992607</v>
      </c>
      <c r="CS66" s="12">
        <f>$D66^EXP(Parameter!$D$159+Parameter!$D$166*(LN($B66/30.2*21)))</f>
        <v>0.49488528473010934</v>
      </c>
      <c r="CT66" s="12">
        <f>$D66^EXP(Parameter!$D$175+Parameter!$D$182*(LN($B66/30.2*21)))</f>
        <v>0.1087800268189512</v>
      </c>
      <c r="CU66" s="12">
        <f>$D66^EXP(Parameter!$D$160+Parameter!$D$167*(LN($B66/30.2*21)))</f>
        <v>0.33714922439450445</v>
      </c>
      <c r="CV66" s="12">
        <f>$D66^EXP(Parameter!$D$172+Parameter!$D$179*(LN($B66/30.2*21)))</f>
        <v>9.9009391769043775E-2</v>
      </c>
      <c r="CW66" s="41">
        <f>$D66^EXP(Parameter!$D$157+Parameter!$D$164*(LN($B66/30.2*21)))</f>
        <v>8.5244190738140324E-2</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$D67^EXP(Parameter!$D$236+Parameter!$D$243)</f>
        <v>0.18796385278420821</v>
      </c>
      <c r="BK67" s="91">
        <f>$E67^EXP(Parameter!$D$221+Parameter!$D$228)</f>
        <v>0.13664722731189705</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12">
        <f>$D67^EXP(Parameter!$D$155+Parameter!$D$162*(LN($B67/30.2*21)))</f>
        <v>0.44940255845124544</v>
      </c>
      <c r="CN67" s="12">
        <f>$D67^EXP(Parameter!$D$171+Parameter!$D$178*(LN($B67/30.2*21)))</f>
        <v>0.17374918455038457</v>
      </c>
      <c r="CO67" s="12">
        <f>$D67^EXP(Parameter!$D$156+Parameter!$D$163*(LN($B67/30.2*21)))</f>
        <v>0.43291940685025193</v>
      </c>
      <c r="CP67" s="12">
        <f>$D67^EXP(Parameter!$D$173+Parameter!$D$180*(LN($B67/30.2*21)))</f>
        <v>0.1698652106489052</v>
      </c>
      <c r="CQ67" s="12">
        <f>$D67^EXP(Parameter!$D$158+Parameter!$D$165*(LN($B67/30.2*21)))</f>
        <v>0.47721282244990393</v>
      </c>
      <c r="CR67" s="12">
        <f>$D67^EXP(Parameter!$D$174+Parameter!$D$181*(LN($B67/30.2*21)))</f>
        <v>0.20868761882761899</v>
      </c>
      <c r="CS67" s="12">
        <f>$D67^EXP(Parameter!$D$159+Parameter!$D$166*(LN($B67/30.2*21)))</f>
        <v>0.4918604593024028</v>
      </c>
      <c r="CT67" s="12">
        <f>$D67^EXP(Parameter!$D$175+Parameter!$D$182*(LN($B67/30.2*21)))</f>
        <v>0.10543277525188793</v>
      </c>
      <c r="CU67" s="12">
        <f>$D67^EXP(Parameter!$D$160+Parameter!$D$167*(LN($B67/30.2*21)))</f>
        <v>0.33209462188058436</v>
      </c>
      <c r="CV67" s="12">
        <f>$D67^EXP(Parameter!$D$172+Parameter!$D$179*(LN($B67/30.2*21)))</f>
        <v>9.6148783540625463E-2</v>
      </c>
      <c r="CW67" s="41">
        <f>$D67^EXP(Parameter!$D$157+Parameter!$D$164*(LN($B67/30.2*21)))</f>
        <v>8.2035546569404927E-2</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$D68^EXP(Parameter!$D$236+Parameter!$D$243)</f>
        <v>0.18462830030427602</v>
      </c>
      <c r="BK68" s="91">
        <f>$E68^EXP(Parameter!$D$221+Parameter!$D$228)</f>
        <v>0.13394800525949985</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12">
        <f>$D68^EXP(Parameter!$D$155+Parameter!$D$162*(LN($B68/30.2*21)))</f>
        <v>0.44700889108844311</v>
      </c>
      <c r="CN68" s="12">
        <f>$D68^EXP(Parameter!$D$171+Parameter!$D$178*(LN($B68/30.2*21)))</f>
        <v>0.17032746900780615</v>
      </c>
      <c r="CO68" s="12">
        <f>$D68^EXP(Parameter!$D$156+Parameter!$D$163*(LN($B68/30.2*21)))</f>
        <v>0.42990035003314458</v>
      </c>
      <c r="CP68" s="12">
        <f>$D68^EXP(Parameter!$D$173+Parameter!$D$180*(LN($B68/30.2*21)))</f>
        <v>0.16634561414795954</v>
      </c>
      <c r="CQ68" s="12">
        <f>$D68^EXP(Parameter!$D$158+Parameter!$D$165*(LN($B68/30.2*21)))</f>
        <v>0.47374705840340914</v>
      </c>
      <c r="CR68" s="12">
        <f>$D68^EXP(Parameter!$D$174+Parameter!$D$181*(LN($B68/30.2*21)))</f>
        <v>0.2042475964890571</v>
      </c>
      <c r="CS68" s="12">
        <f>$D68^EXP(Parameter!$D$159+Parameter!$D$166*(LN($B68/30.2*21)))</f>
        <v>0.48889117581482766</v>
      </c>
      <c r="CT68" s="12">
        <f>$D68^EXP(Parameter!$D$175+Parameter!$D$182*(LN($B68/30.2*21)))</f>
        <v>0.10220511830769949</v>
      </c>
      <c r="CU68" s="12">
        <f>$D68^EXP(Parameter!$D$160+Parameter!$D$167*(LN($B68/30.2*21)))</f>
        <v>0.32714263080641803</v>
      </c>
      <c r="CV68" s="12">
        <f>$D68^EXP(Parameter!$D$172+Parameter!$D$179*(LN($B68/30.2*21)))</f>
        <v>9.3389770197183739E-2</v>
      </c>
      <c r="CW68" s="41">
        <f>$D68^EXP(Parameter!$D$157+Parameter!$D$164*(LN($B68/30.2*21)))</f>
        <v>7.895809501824623E-2</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$D69^EXP(Parameter!$D$236+Parameter!$D$243)</f>
        <v>0.18138139219484181</v>
      </c>
      <c r="BK69" s="91">
        <f>$E69^EXP(Parameter!$D$221+Parameter!$D$228)</f>
        <v>0.13132810398866573</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12">
        <f>$D69^EXP(Parameter!$D$155+Parameter!$D$162*(LN($B69/30.2*21)))</f>
        <v>0.44466452915719135</v>
      </c>
      <c r="CN69" s="12">
        <f>$D69^EXP(Parameter!$D$171+Parameter!$D$178*(LN($B69/30.2*21)))</f>
        <v>0.16700039202696659</v>
      </c>
      <c r="CO69" s="12">
        <f>$D69^EXP(Parameter!$D$156+Parameter!$D$163*(LN($B69/30.2*21)))</f>
        <v>0.42693962777200495</v>
      </c>
      <c r="CP69" s="12">
        <f>$D69^EXP(Parameter!$D$173+Parameter!$D$180*(LN($B69/30.2*21)))</f>
        <v>0.1629249672145977</v>
      </c>
      <c r="CQ69" s="12">
        <f>$D69^EXP(Parameter!$D$158+Parameter!$D$165*(LN($B69/30.2*21)))</f>
        <v>0.47034161298345623</v>
      </c>
      <c r="CR69" s="12">
        <f>$D69^EXP(Parameter!$D$174+Parameter!$D$181*(LN($B69/30.2*21)))</f>
        <v>0.19992465887781924</v>
      </c>
      <c r="CS69" s="12">
        <f>$D69^EXP(Parameter!$D$159+Parameter!$D$166*(LN($B69/30.2*21)))</f>
        <v>0.48597572841283637</v>
      </c>
      <c r="CT69" s="12">
        <f>$D69^EXP(Parameter!$D$175+Parameter!$D$182*(LN($B69/30.2*21)))</f>
        <v>9.9092125182723603E-2</v>
      </c>
      <c r="CU69" s="12">
        <f>$D69^EXP(Parameter!$D$160+Parameter!$D$167*(LN($B69/30.2*21)))</f>
        <v>0.32229051209880683</v>
      </c>
      <c r="CV69" s="12">
        <f>$D69^EXP(Parameter!$D$172+Parameter!$D$179*(LN($B69/30.2*21)))</f>
        <v>9.0728002713379025E-2</v>
      </c>
      <c r="CW69" s="41">
        <f>$D69^EXP(Parameter!$D$157+Parameter!$D$164*(LN($B69/30.2*21)))</f>
        <v>7.600601868285338E-2</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$D70^EXP(Parameter!$D$236+Parameter!$D$243)</f>
        <v>0.17821991762098355</v>
      </c>
      <c r="BK70" s="91">
        <f>$E70^EXP(Parameter!$D$221+Parameter!$D$228)</f>
        <v>0.12878437097275799</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12">
        <f>$D70^EXP(Parameter!$D$155+Parameter!$D$162*(LN($B70/30.2*21)))</f>
        <v>0.44236781250445362</v>
      </c>
      <c r="CN70" s="12">
        <f>$D70^EXP(Parameter!$D$171+Parameter!$D$178*(LN($B70/30.2*21)))</f>
        <v>0.16376450064642661</v>
      </c>
      <c r="CO70" s="12">
        <f>$D70^EXP(Parameter!$D$156+Parameter!$D$163*(LN($B70/30.2*21)))</f>
        <v>0.42403539727335487</v>
      </c>
      <c r="CP70" s="12">
        <f>$D70^EXP(Parameter!$D$173+Parameter!$D$180*(LN($B70/30.2*21)))</f>
        <v>0.15959967008567383</v>
      </c>
      <c r="CQ70" s="12">
        <f>$D70^EXP(Parameter!$D$158+Parameter!$D$165*(LN($B70/30.2*21)))</f>
        <v>0.46699476194597167</v>
      </c>
      <c r="CR70" s="12">
        <f>$D70^EXP(Parameter!$D$174+Parameter!$D$181*(LN($B70/30.2*21)))</f>
        <v>0.19571503074656113</v>
      </c>
      <c r="CS70" s="12">
        <f>$D70^EXP(Parameter!$D$159+Parameter!$D$166*(LN($B70/30.2*21)))</f>
        <v>0.48311248459568995</v>
      </c>
      <c r="CT70" s="12">
        <f>$D70^EXP(Parameter!$D$175+Parameter!$D$182*(LN($B70/30.2*21)))</f>
        <v>9.6089097464473416E-2</v>
      </c>
      <c r="CU70" s="12">
        <f>$D70^EXP(Parameter!$D$160+Parameter!$D$167*(LN($B70/30.2*21)))</f>
        <v>0.31753561904468947</v>
      </c>
      <c r="CV70" s="12">
        <f>$D70^EXP(Parameter!$D$172+Parameter!$D$179*(LN($B70/30.2*21)))</f>
        <v>8.8159352053379048E-2</v>
      </c>
      <c r="CW70" s="41">
        <f>$D70^EXP(Parameter!$D$157+Parameter!$D$164*(LN($B70/30.2*21)))</f>
        <v>7.317377849301708E-2</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$D71^EXP(Parameter!$D$236+Parameter!$D$243)</f>
        <v>0.17514081431203804</v>
      </c>
      <c r="BK71" s="91">
        <f>$E71^EXP(Parameter!$D$221+Parameter!$D$228)</f>
        <v>0.1263138126792433</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12">
        <f>$D71^EXP(Parameter!$D$155+Parameter!$D$162*(LN($B71/30.2*21)))</f>
        <v>0.44011715813643215</v>
      </c>
      <c r="CN71" s="12">
        <f>$D71^EXP(Parameter!$D$171+Parameter!$D$178*(LN($B71/30.2*21)))</f>
        <v>0.16061650009197131</v>
      </c>
      <c r="CO71" s="12">
        <f>$D71^EXP(Parameter!$D$156+Parameter!$D$163*(LN($B71/30.2*21)))</f>
        <v>0.42118589638373771</v>
      </c>
      <c r="CP71" s="12">
        <f>$D71^EXP(Parameter!$D$173+Parameter!$D$180*(LN($B71/30.2*21)))</f>
        <v>0.15636628567407546</v>
      </c>
      <c r="CQ71" s="12">
        <f>$D71^EXP(Parameter!$D$158+Parameter!$D$165*(LN($B71/30.2*21)))</f>
        <v>0.46370485001638029</v>
      </c>
      <c r="CR71" s="12">
        <f>$D71^EXP(Parameter!$D$174+Parameter!$D$181*(LN($B71/30.2*21)))</f>
        <v>0.19161508276011199</v>
      </c>
      <c r="CS71" s="12">
        <f>$D71^EXP(Parameter!$D$159+Parameter!$D$166*(LN($B71/30.2*21)))</f>
        <v>0.48029988117662509</v>
      </c>
      <c r="CT71" s="12">
        <f>$D71^EXP(Parameter!$D$175+Parameter!$D$182*(LN($B71/30.2*21)))</f>
        <v>9.3191556770164621E-2</v>
      </c>
      <c r="CU71" s="12">
        <f>$D71^EXP(Parameter!$D$160+Parameter!$D$167*(LN($B71/30.2*21)))</f>
        <v>0.31287539353812416</v>
      </c>
      <c r="CV71" s="12">
        <f>$D71^EXP(Parameter!$D$172+Parameter!$D$179*(LN($B71/30.2*21)))</f>
        <v>8.5679896272147602E-2</v>
      </c>
      <c r="CW71" s="41">
        <f>$D71^EXP(Parameter!$D$157+Parameter!$D$164*(LN($B71/30.2*21)))</f>
        <v>7.0456099502148664E-2</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$D72^EXP(Parameter!$D$236+Parameter!$D$243)</f>
        <v>0.17214116017648901</v>
      </c>
      <c r="BK72" s="91">
        <f>$E72^EXP(Parameter!$D$221+Parameter!$D$228)</f>
        <v>0.12391358483706612</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12">
        <f>$D72^EXP(Parameter!$D$155+Parameter!$D$162*(LN($B72/30.2*21)))</f>
        <v>0.4379110556683346</v>
      </c>
      <c r="CN72" s="12">
        <f>$D72^EXP(Parameter!$D$171+Parameter!$D$178*(LN($B72/30.2*21)))</f>
        <v>0.15755324502197293</v>
      </c>
      <c r="CO72" s="12">
        <f>$D72^EXP(Parameter!$D$156+Parameter!$D$163*(LN($B72/30.2*21)))</f>
        <v>0.41838943909692972</v>
      </c>
      <c r="CP72" s="12">
        <f>$D72^EXP(Parameter!$D$173+Parameter!$D$180*(LN($B72/30.2*21)))</f>
        <v>0.15322153074385045</v>
      </c>
      <c r="CQ72" s="12">
        <f>$D72^EXP(Parameter!$D$158+Parameter!$D$165*(LN($B72/30.2*21)))</f>
        <v>0.46047028735031958</v>
      </c>
      <c r="CR72" s="12">
        <f>$D72^EXP(Parameter!$D$174+Parameter!$D$181*(LN($B72/30.2*21)))</f>
        <v>0.18762132490529002</v>
      </c>
      <c r="CS72" s="12">
        <f>$D72^EXP(Parameter!$D$159+Parameter!$D$166*(LN($B72/30.2*21)))</f>
        <v>0.47753642051307782</v>
      </c>
      <c r="CT72" s="12">
        <f>$D72^EXP(Parameter!$D$175+Parameter!$D$182*(LN($B72/30.2*21)))</f>
        <v>9.0395233115011464E-2</v>
      </c>
      <c r="CU72" s="12">
        <f>$D72^EXP(Parameter!$D$160+Parameter!$D$167*(LN($B72/30.2*21)))</f>
        <v>0.30830736250102575</v>
      </c>
      <c r="CV72" s="12">
        <f>$D72^EXP(Parameter!$D$172+Parameter!$D$179*(LN($B72/30.2*21)))</f>
        <v>8.328590847747637E-2</v>
      </c>
      <c r="CW72" s="41">
        <f>$D72^EXP(Parameter!$D$157+Parameter!$D$164*(LN($B72/30.2*21)))</f>
        <v>6.7847957435230033E-2</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$D73^EXP(Parameter!$D$236+Parameter!$D$243)</f>
        <v>0.16921816547480312</v>
      </c>
      <c r="BK73" s="91">
        <f>$E73^EXP(Parameter!$D$221+Parameter!$D$228)</f>
        <v>0.12158098340408179</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12">
        <f>$D73^EXP(Parameter!$D$155+Parameter!$D$162*(LN($B73/30.2*21)))</f>
        <v>0.43574806309784159</v>
      </c>
      <c r="CN73" s="12">
        <f>$D73^EXP(Parameter!$D$171+Parameter!$D$178*(LN($B73/30.2*21)))</f>
        <v>0.15457173134045724</v>
      </c>
      <c r="CO73" s="12">
        <f>$D73^EXP(Parameter!$D$156+Parameter!$D$163*(LN($B73/30.2*21)))</f>
        <v>0.41564441136390151</v>
      </c>
      <c r="CP73" s="12">
        <f>$D73^EXP(Parameter!$D$173+Parameter!$D$180*(LN($B73/30.2*21)))</f>
        <v>0.15016226764384266</v>
      </c>
      <c r="CQ73" s="12">
        <f>$D73^EXP(Parameter!$D$158+Parameter!$D$165*(LN($B73/30.2*21)))</f>
        <v>0.45728954621506368</v>
      </c>
      <c r="CR73" s="12">
        <f>$D73^EXP(Parameter!$D$174+Parameter!$D$181*(LN($B73/30.2*21)))</f>
        <v>0.1837304002376654</v>
      </c>
      <c r="CS73" s="12">
        <f>$D73^EXP(Parameter!$D$159+Parameter!$D$166*(LN($B73/30.2*21)))</f>
        <v>0.4748206669858126</v>
      </c>
      <c r="CT73" s="12">
        <f>$D73^EXP(Parameter!$D$175+Parameter!$D$182*(LN($B73/30.2*21)))</f>
        <v>8.7696053963546225E-2</v>
      </c>
      <c r="CU73" s="12">
        <f>$D73^EXP(Parameter!$D$160+Parameter!$D$167*(LN($B73/30.2*21)))</f>
        <v>0.30382913446920784</v>
      </c>
      <c r="CV73" s="12">
        <f>$D73^EXP(Parameter!$D$172+Parameter!$D$179*(LN($B73/30.2*21)))</f>
        <v>8.0973845588515281E-2</v>
      </c>
      <c r="CW73" s="41">
        <f>$D73^EXP(Parameter!$D$157+Parameter!$D$164*(LN($B73/30.2*21)))</f>
        <v>6.5344565952957664E-2</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$D74^EXP(Parameter!$D$236+Parameter!$D$243)</f>
        <v>0.16636916550758449</v>
      </c>
      <c r="BK74" s="91">
        <f>$E74^EXP(Parameter!$D$221+Parameter!$D$228)</f>
        <v>0.11931343617681101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12">
        <f>$D74^EXP(Parameter!$D$155+Parameter!$D$162*(LN($B74/30.2*21)))</f>
        <v>0.43362680287542821</v>
      </c>
      <c r="CN74" s="12">
        <f>$D74^EXP(Parameter!$D$171+Parameter!$D$178*(LN($B74/30.2*21)))</f>
        <v>0.15166908853580238</v>
      </c>
      <c r="CO74" s="12">
        <f>$D74^EXP(Parameter!$D$156+Parameter!$D$163*(LN($B74/30.2*21)))</f>
        <v>0.41294926718170405</v>
      </c>
      <c r="CP74" s="12">
        <f>$D74^EXP(Parameter!$D$173+Parameter!$D$180*(LN($B74/30.2*21)))</f>
        <v>0.14718549655959559</v>
      </c>
      <c r="CQ74" s="12">
        <f>$D74^EXP(Parameter!$D$158+Parameter!$D$165*(LN($B74/30.2*21)))</f>
        <v>0.45416115787555095</v>
      </c>
      <c r="CR74" s="12">
        <f>$D74^EXP(Parameter!$D$174+Parameter!$D$181*(LN($B74/30.2*21)))</f>
        <v>0.17993907894660877</v>
      </c>
      <c r="CS74" s="12">
        <f>$D74^EXP(Parameter!$D$159+Parameter!$D$166*(LN($B74/30.2*21)))</f>
        <v>0.47215124370771644</v>
      </c>
      <c r="CT74" s="12">
        <f>$D74^EXP(Parameter!$D$175+Parameter!$D$182*(LN($B74/30.2*21)))</f>
        <v>8.5090133920372776E-2</v>
      </c>
      <c r="CU74" s="12">
        <f>$D74^EXP(Parameter!$D$160+Parameter!$D$167*(LN($B74/30.2*21)))</f>
        <v>0.29943839633565833</v>
      </c>
      <c r="CV74" s="12">
        <f>$D74^EXP(Parameter!$D$172+Parameter!$D$179*(LN($B74/30.2*21)))</f>
        <v>7.874033783184238E-2</v>
      </c>
      <c r="CW74" s="41">
        <f>$D74^EXP(Parameter!$D$157+Parameter!$D$164*(LN($B74/30.2*21)))</f>
        <v>6.2941364594103225E-2</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$D75^EXP(Parameter!$D$236+Parameter!$D$243)</f>
        <v>0.16359161378007706</v>
      </c>
      <c r="BK75" s="91">
        <f>$E75^EXP(Parameter!$D$221+Parameter!$D$228)</f>
        <v>0.11710849499013506</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12">
        <f>$D75^EXP(Parameter!$D$155+Parameter!$D$162*(LN($B75/30.2*21)))</f>
        <v>0.43154595824722097</v>
      </c>
      <c r="CN75" s="12">
        <f>$D75^EXP(Parameter!$D$171+Parameter!$D$178*(LN($B75/30.2*21)))</f>
        <v>0.14884257250648578</v>
      </c>
      <c r="CO75" s="12">
        <f>$D75^EXP(Parameter!$D$156+Parameter!$D$163*(LN($B75/30.2*21)))</f>
        <v>0.41030252493958391</v>
      </c>
      <c r="CP75" s="12">
        <f>$D75^EXP(Parameter!$D$173+Parameter!$D$180*(LN($B75/30.2*21)))</f>
        <v>0.14428834824651005</v>
      </c>
      <c r="CQ75" s="12">
        <f>$D75^EXP(Parameter!$D$158+Parameter!$D$165*(LN($B75/30.2*21)))</f>
        <v>0.45108370967024736</v>
      </c>
      <c r="CR75" s="12">
        <f>$D75^EXP(Parameter!$D$174+Parameter!$D$181*(LN($B75/30.2*21)))</f>
        <v>0.1762442527209955</v>
      </c>
      <c r="CS75" s="12">
        <f>$D75^EXP(Parameter!$D$159+Parameter!$D$166*(LN($B75/30.2*21)))</f>
        <v>0.4695268294447173</v>
      </c>
      <c r="CT75" s="12">
        <f>$D75^EXP(Parameter!$D$175+Parameter!$D$182*(LN($B75/30.2*21)))</f>
        <v>8.2573765019684733E-2</v>
      </c>
      <c r="CU75" s="12">
        <f>$D75^EXP(Parameter!$D$160+Parameter!$D$167*(LN($B75/30.2*21)))</f>
        <v>0.29513291024331828</v>
      </c>
      <c r="CV75" s="12">
        <f>$D75^EXP(Parameter!$D$172+Parameter!$D$179*(LN($B75/30.2*21)))</f>
        <v>7.6582178920913832E-2</v>
      </c>
      <c r="CW75" s="41">
        <f>$D75^EXP(Parameter!$D$157+Parameter!$D$164*(LN($B75/30.2*21)))</f>
        <v>6.0634007359847711E-2</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$D76^EXP(Parameter!$D$236+Parameter!$D$243)</f>
        <v>0.16088307560734019</v>
      </c>
      <c r="BK76" s="91">
        <f>$E76^EXP(Parameter!$D$221+Parameter!$D$228)</f>
        <v>0.11496382845935689</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12">
        <f>$D76^EXP(Parameter!$D$155+Parameter!$D$162*(LN($B76/30.2*21)))</f>
        <v>0.42950426984831758</v>
      </c>
      <c r="CN76" s="12">
        <f>$D76^EXP(Parameter!$D$171+Parameter!$D$178*(LN($B76/30.2*21)))</f>
        <v>0.14608955883844832</v>
      </c>
      <c r="CO76" s="12">
        <f>$D76^EXP(Parameter!$D$156+Parameter!$D$163*(LN($B76/30.2*21)))</f>
        <v>0.40770276400253536</v>
      </c>
      <c r="CP76" s="12">
        <f>$D76^EXP(Parameter!$D$173+Parameter!$D$180*(LN($B76/30.2*21)))</f>
        <v>0.14146807721017382</v>
      </c>
      <c r="CQ76" s="12">
        <f>$D76^EXP(Parameter!$D$158+Parameter!$D$165*(LN($B76/30.2*21)))</f>
        <v>0.44805584226326578</v>
      </c>
      <c r="CR76" s="12">
        <f>$D76^EXP(Parameter!$D$174+Parameter!$D$181*(LN($B76/30.2*21)))</f>
        <v>0.17264292939890891</v>
      </c>
      <c r="CS76" s="12">
        <f>$D76^EXP(Parameter!$D$159+Parameter!$D$166*(LN($B76/30.2*21)))</f>
        <v>0.46694615573278719</v>
      </c>
      <c r="CT76" s="12">
        <f>$D76^EXP(Parameter!$D$175+Parameter!$D$182*(LN($B76/30.2*21)))</f>
        <v>8.0143407575602205E-2</v>
      </c>
      <c r="CU76" s="12">
        <f>$D76^EXP(Parameter!$D$160+Parameter!$D$167*(LN($B76/30.2*21)))</f>
        <v>0.29091051061996392</v>
      </c>
      <c r="CV76" s="12">
        <f>$D76^EXP(Parameter!$D$172+Parameter!$D$179*(LN($B76/30.2*21)))</f>
        <v>7.4496316869099605E-2</v>
      </c>
      <c r="CW76" s="41">
        <f>$D76^EXP(Parameter!$D$157+Parameter!$D$164*(LN($B76/30.2*21)))</f>
        <v>5.8418351905556345E-2</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$D77^EXP(Parameter!$D$236+Parameter!$D$243)</f>
        <v>0.15824122212745062</v>
      </c>
      <c r="BK77" s="91">
        <f>$E77^EXP(Parameter!$D$221+Parameter!$D$228)</f>
        <v>0.11287721522137062</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12">
        <f>$D77^EXP(Parameter!$D$155+Parameter!$D$162*(LN($B77/30.2*21)))</f>
        <v>0.42750053252655484</v>
      </c>
      <c r="CN77" s="12">
        <f>$D77^EXP(Parameter!$D$171+Parameter!$D$178*(LN($B77/30.2*21)))</f>
        <v>0.14340753650155236</v>
      </c>
      <c r="CO77" s="12">
        <f>$D77^EXP(Parameter!$D$156+Parameter!$D$163*(LN($B77/30.2*21)))</f>
        <v>0.40514862151425252</v>
      </c>
      <c r="CP77" s="12">
        <f>$D77^EXP(Parameter!$D$173+Parameter!$D$180*(LN($B77/30.2*21)))</f>
        <v>0.13872205530249063</v>
      </c>
      <c r="CQ77" s="12">
        <f>$D77^EXP(Parameter!$D$158+Parameter!$D$165*(LN($B77/30.2*21)))</f>
        <v>0.44507624706029242</v>
      </c>
      <c r="CR77" s="12">
        <f>$D77^EXP(Parameter!$D$174+Parameter!$D$181*(LN($B77/30.2*21)))</f>
        <v>0.1691322278856501</v>
      </c>
      <c r="CS77" s="12">
        <f>$D77^EXP(Parameter!$D$159+Parameter!$D$166*(LN($B77/30.2*21)))</f>
        <v>0.46440800417639838</v>
      </c>
      <c r="CT77" s="12">
        <f>$D77^EXP(Parameter!$D$175+Parameter!$D$182*(LN($B77/30.2*21)))</f>
        <v>7.7795681557942961E-2</v>
      </c>
      <c r="CU77" s="12">
        <f>$D77^EXP(Parameter!$D$160+Parameter!$D$167*(LN($B77/30.2*21)))</f>
        <v>0.28676910134815298</v>
      </c>
      <c r="CV77" s="12">
        <f>$D77^EXP(Parameter!$D$172+Parameter!$D$179*(LN($B77/30.2*21)))</f>
        <v>7.2479845390520811E-2</v>
      </c>
      <c r="CW77" s="41">
        <f>$D77^EXP(Parameter!$D$157+Parameter!$D$164*(LN($B77/30.2*21)))</f>
        <v>5.6290449307161608E-2</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$D78^EXP(Parameter!$D$236+Parameter!$D$243)</f>
        <v>0.15566382469282009</v>
      </c>
      <c r="BK78" s="91">
        <f>$E78^EXP(Parameter!$D$221+Parameter!$D$228)</f>
        <v>0.11084653763556483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12">
        <f>$D78^EXP(Parameter!$D$155+Parameter!$D$162*(LN($B78/30.2*21)))</f>
        <v>0.42553359237855293</v>
      </c>
      <c r="CN78" s="12">
        <f>$D78^EXP(Parameter!$D$171+Parameter!$D$178*(LN($B78/30.2*21)))</f>
        <v>0.14079410193525116</v>
      </c>
      <c r="CO78" s="12">
        <f>$D78^EXP(Parameter!$D$156+Parameter!$D$163*(LN($B78/30.2*21)))</f>
        <v>0.40263878940302883</v>
      </c>
      <c r="CP78" s="12">
        <f>$D78^EXP(Parameter!$D$173+Parameter!$D$180*(LN($B78/30.2*21)))</f>
        <v>0.13604776570471228</v>
      </c>
      <c r="CQ78" s="12">
        <f>$D78^EXP(Parameter!$D$158+Parameter!$D$165*(LN($B78/30.2*21)))</f>
        <v>0.44214366377689451</v>
      </c>
      <c r="CR78" s="12">
        <f>$D78^EXP(Parameter!$D$174+Parameter!$D$181*(LN($B78/30.2*21)))</f>
        <v>0.16570937332527805</v>
      </c>
      <c r="CS78" s="12">
        <f>$D78^EXP(Parameter!$D$159+Parameter!$D$166*(LN($B78/30.2*21)))</f>
        <v>0.46191120391506818</v>
      </c>
      <c r="CT78" s="12">
        <f>$D78^EXP(Parameter!$D$175+Parameter!$D$182*(LN($B78/30.2*21)))</f>
        <v>7.5527358460432334E-2</v>
      </c>
      <c r="CU78" s="12">
        <f>$D78^EXP(Parameter!$D$160+Parameter!$D$167*(LN($B78/30.2*21)))</f>
        <v>0.2827066530635588</v>
      </c>
      <c r="CV78" s="12">
        <f>$D78^EXP(Parameter!$D$172+Parameter!$D$179*(LN($B78/30.2*21)))</f>
        <v>7.0529995846564428E-2</v>
      </c>
      <c r="CW78" s="41">
        <f>$D78^EXP(Parameter!$D$157+Parameter!$D$164*(LN($B78/30.2*21)))</f>
        <v>5.4246534370972391E-2</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$D79^EXP(Parameter!$D$236+Parameter!$D$243)</f>
        <v>0.1531487496121339</v>
      </c>
      <c r="BK79" s="91">
        <f>$E79^EXP(Parameter!$D$221+Parameter!$D$228)</f>
        <v>0.10886977590858471</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12">
        <f>$D79^EXP(Parameter!$D$155+Parameter!$D$162*(LN($B79/30.2*21)))</f>
        <v>0.42360234398142399</v>
      </c>
      <c r="CN79" s="12">
        <f>$D79^EXP(Parameter!$D$171+Parameter!$D$178*(LN($B79/30.2*21)))</f>
        <v>0.13824695349592239</v>
      </c>
      <c r="CO79" s="12">
        <f>$D79^EXP(Parameter!$D$156+Parameter!$D$163*(LN($B79/30.2*21)))</f>
        <v>0.40017201157548693</v>
      </c>
      <c r="CP79" s="12">
        <f>$D79^EXP(Parameter!$D$173+Parameter!$D$180*(LN($B79/30.2*21)))</f>
        <v>0.13344279727066682</v>
      </c>
      <c r="CQ79" s="12">
        <f>$D79^EXP(Parameter!$D$158+Parameter!$D$165*(LN($B79/30.2*21)))</f>
        <v>0.43925687814862213</v>
      </c>
      <c r="CR79" s="12">
        <f>$D79^EXP(Parameter!$D$174+Parameter!$D$181*(LN($B79/30.2*21)))</f>
        <v>0.16237169251169062</v>
      </c>
      <c r="CS79" s="12">
        <f>$D79^EXP(Parameter!$D$159+Parameter!$D$166*(LN($B79/30.2*21)))</f>
        <v>0.4594546292456827</v>
      </c>
      <c r="CT79" s="12">
        <f>$D79^EXP(Parameter!$D$175+Parameter!$D$182*(LN($B79/30.2*21)))</f>
        <v>7.3335353630527747E-2</v>
      </c>
      <c r="CU79" s="12">
        <f>$D79^EXP(Parameter!$D$160+Parameter!$D$167*(LN($B79/30.2*21)))</f>
        <v>0.27872120057526151</v>
      </c>
      <c r="CV79" s="12">
        <f>$D79^EXP(Parameter!$D$172+Parameter!$D$179*(LN($B79/30.2*21)))</f>
        <v>6.8644129699242329E-2</v>
      </c>
      <c r="CW79" s="41">
        <f>$D79^EXP(Parameter!$D$157+Parameter!$D$164*(LN($B79/30.2*21)))</f>
        <v>5.2283016457290825E-2</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$D80^EXP(Parameter!$D$236+Parameter!$D$243)</f>
        <v>0.15069395321774445</v>
      </c>
      <c r="BK80" s="91">
        <f>$E80^EXP(Parameter!$D$221+Parameter!$D$228)</f>
        <v>0.1069450026102252</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12">
        <f>$D80^EXP(Parameter!$D$155+Parameter!$D$162*(LN($B80/30.2*21)))</f>
        <v>0.4217057278051165</v>
      </c>
      <c r="CN80" s="12">
        <f>$D80^EXP(Parameter!$D$171+Parameter!$D$178*(LN($B80/30.2*21)))</f>
        <v>0.13576388624058316</v>
      </c>
      <c r="CO80" s="12">
        <f>$D80^EXP(Parameter!$D$156+Parameter!$D$163*(LN($B80/30.2*21)))</f>
        <v>0.39774708128440661</v>
      </c>
      <c r="CP80" s="12">
        <f>$D80^EXP(Parameter!$D$173+Parameter!$D$180*(LN($B80/30.2*21)))</f>
        <v>0.1309048392056128</v>
      </c>
      <c r="CQ80" s="12">
        <f>$D80^EXP(Parameter!$D$158+Parameter!$D$165*(LN($B80/30.2*21)))</f>
        <v>0.43641471977325391</v>
      </c>
      <c r="CR80" s="12">
        <f>$D80^EXP(Parameter!$D$174+Parameter!$D$181*(LN($B80/30.2*21)))</f>
        <v>0.15911660952615245</v>
      </c>
      <c r="CS80" s="12">
        <f>$D80^EXP(Parameter!$D$159+Parameter!$D$166*(LN($B80/30.2*21)))</f>
        <v>0.45703719738941601</v>
      </c>
      <c r="CT80" s="12">
        <f>$D80^EXP(Parameter!$D$175+Parameter!$D$182*(LN($B80/30.2*21)))</f>
        <v>7.1216719032153472E-2</v>
      </c>
      <c r="CU80" s="12">
        <f>$D80^EXP(Parameter!$D$160+Parameter!$D$167*(LN($B80/30.2*21)))</f>
        <v>0.2748108404019895</v>
      </c>
      <c r="CV80" s="12">
        <f>$D80^EXP(Parameter!$D$172+Parameter!$D$179*(LN($B80/30.2*21)))</f>
        <v>6.6819731435665164E-2</v>
      </c>
      <c r="CW80" s="41">
        <f>$D80^EXP(Parameter!$D$157+Parameter!$D$164*(LN($B80/30.2*21)))</f>
        <v>5.0396470789803131E-2</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$D81^EXP(Parameter!$D$236+Parameter!$D$243)</f>
        <v>0.14829747723531403</v>
      </c>
      <c r="BK81" s="91">
        <f>$E81^EXP(Parameter!$D$221+Parameter!$D$228)</f>
        <v>0.10507037755057766</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12">
        <f>$D81^EXP(Parameter!$D$155+Parameter!$D$162*(LN($B81/30.2*21)))</f>
        <v>0.41984272779157955</v>
      </c>
      <c r="CN81" s="12">
        <f>$D81^EXP(Parameter!$D$171+Parameter!$D$178*(LN($B81/30.2*21)))</f>
        <v>0.13334278702361377</v>
      </c>
      <c r="CO81" s="12">
        <f>$D81^EXP(Parameter!$D$156+Parameter!$D$163*(LN($B81/30.2*21)))</f>
        <v>0.39536283865796384</v>
      </c>
      <c r="CP81" s="12">
        <f>$D81^EXP(Parameter!$D$173+Parameter!$D$180*(LN($B81/30.2*21)))</f>
        <v>0.12843167605795178</v>
      </c>
      <c r="CQ81" s="12">
        <f>$D81^EXP(Parameter!$D$158+Parameter!$D$165*(LN($B81/30.2*21)))</f>
        <v>0.43361606007619141</v>
      </c>
      <c r="CR81" s="12">
        <f>$D81^EXP(Parameter!$D$174+Parameter!$D$181*(LN($B81/30.2*21)))</f>
        <v>0.15594164158884863</v>
      </c>
      <c r="CS81" s="12">
        <f>$D81^EXP(Parameter!$D$159+Parameter!$D$166*(LN($B81/30.2*21)))</f>
        <v>0.4546578663928833</v>
      </c>
      <c r="CT81" s="12">
        <f>$D81^EXP(Parameter!$D$175+Parameter!$D$182*(LN($B81/30.2*21)))</f>
        <v>6.9168636414503423E-2</v>
      </c>
      <c r="CU81" s="12">
        <f>$D81^EXP(Parameter!$D$160+Parameter!$D$167*(LN($B81/30.2*21)))</f>
        <v>0.27097372841850337</v>
      </c>
      <c r="CV81" s="12">
        <f>$D81^EXP(Parameter!$D$172+Parameter!$D$179*(LN($B81/30.2*21)))</f>
        <v>6.5054401930632957E-2</v>
      </c>
      <c r="CW81" s="41">
        <f>$D81^EXP(Parameter!$D$157+Parameter!$D$164*(LN($B81/30.2*21)))</f>
        <v>4.8583630224145712E-2</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$D82^EXP(Parameter!$D$236+Parameter!$D$243)</f>
        <v>0.14595744443443598</v>
      </c>
      <c r="BK82" s="91">
        <f>$E82^EXP(Parameter!$D$221+Parameter!$D$228)</f>
        <v>0.10324414299112153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12">
        <f>$D82^EXP(Parameter!$D$155+Parameter!$D$162*(LN($B82/30.2*21)))</f>
        <v>0.4180123690882328</v>
      </c>
      <c r="CN82" s="12">
        <f>$D82^EXP(Parameter!$D$171+Parameter!$D$178*(LN($B82/30.2*21)))</f>
        <v>0.13098162988500883</v>
      </c>
      <c r="CO82" s="12">
        <f>$D82^EXP(Parameter!$D$156+Parameter!$D$163*(LN($B82/30.2*21)))</f>
        <v>0.39301816837884246</v>
      </c>
      <c r="CP82" s="12">
        <f>$D82^EXP(Parameter!$D$173+Parameter!$D$180*(LN($B82/30.2*21)))</f>
        <v>0.12602118300282822</v>
      </c>
      <c r="CQ82" s="12">
        <f>$D82^EXP(Parameter!$D$158+Parameter!$D$165*(LN($B82/30.2*21)))</f>
        <v>0.43085981039079413</v>
      </c>
      <c r="CR82" s="12">
        <f>$D82^EXP(Parameter!$D$174+Parameter!$D$181*(LN($B82/30.2*21)))</f>
        <v>0.15284439511284237</v>
      </c>
      <c r="CS82" s="12">
        <f>$D82^EXP(Parameter!$D$159+Parameter!$D$166*(LN($B82/30.2*21)))</f>
        <v>0.45231563315410472</v>
      </c>
      <c r="CT82" s="12">
        <f>$D82^EXP(Parameter!$D$175+Parameter!$D$182*(LN($B82/30.2*21)))</f>
        <v>6.7188410861906508E-2</v>
      </c>
      <c r="CU82" s="12">
        <f>$D82^EXP(Parameter!$D$160+Parameter!$D$167*(LN($B82/30.2*21)))</f>
        <v>0.26720807760670334</v>
      </c>
      <c r="CV82" s="12">
        <f>$D82^EXP(Parameter!$D$172+Parameter!$D$179*(LN($B82/30.2*21)))</f>
        <v>6.3345852216943513E-2</v>
      </c>
      <c r="CW82" s="41">
        <f>$D82^EXP(Parameter!$D$157+Parameter!$D$164*(LN($B82/30.2*21)))</f>
        <v>4.6841377450510022E-2</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$D83^EXP(Parameter!$D$236+Parameter!$D$243)</f>
        <v>0.14367205454058429</v>
      </c>
      <c r="BK83" s="91">
        <f>$E83^EXP(Parameter!$D$221+Parameter!$D$228)</f>
        <v>0.10146461916477535</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12">
        <f>$D83^EXP(Parameter!$D$155+Parameter!$D$162*(LN($B83/30.2*21)))</f>
        <v>0.41621371592420536</v>
      </c>
      <c r="CN83" s="12">
        <f>$D83^EXP(Parameter!$D$171+Parameter!$D$178*(LN($B83/30.2*21)))</f>
        <v>0.12867847171026719</v>
      </c>
      <c r="CO83" s="12">
        <f>$D83^EXP(Parameter!$D$156+Parameter!$D$163*(LN($B83/30.2*21)))</f>
        <v>0.39071199750253321</v>
      </c>
      <c r="CP83" s="12">
        <f>$D83^EXP(Parameter!$D$173+Parameter!$D$180*(LN($B83/30.2*21)))</f>
        <v>0.123671321398155</v>
      </c>
      <c r="CQ83" s="12">
        <f>$D83^EXP(Parameter!$D$158+Parameter!$D$165*(LN($B83/30.2*21)))</f>
        <v>0.42814492014598743</v>
      </c>
      <c r="CR83" s="12">
        <f>$D83^EXP(Parameter!$D$174+Parameter!$D$181*(LN($B83/30.2*21)))</f>
        <v>0.14982256194941626</v>
      </c>
      <c r="CS83" s="12">
        <f>$D83^EXP(Parameter!$D$159+Parameter!$D$166*(LN($B83/30.2*21)))</f>
        <v>0.45000953156452789</v>
      </c>
      <c r="CT83" s="12">
        <f>$D83^EXP(Parameter!$D$175+Parameter!$D$182*(LN($B83/30.2*21)))</f>
        <v>6.5273464701363693E-2</v>
      </c>
      <c r="CU83" s="12">
        <f>$D83^EXP(Parameter!$D$160+Parameter!$D$167*(LN($B83/30.2*21)))</f>
        <v>0.2635121559062264</v>
      </c>
      <c r="CV83" s="12">
        <f>$D83^EXP(Parameter!$D$172+Parameter!$D$179*(LN($B83/30.2*21)))</f>
        <v>6.1691897635308031E-2</v>
      </c>
      <c r="CW83" s="41">
        <f>$D83^EXP(Parameter!$D$157+Parameter!$D$164*(LN($B83/30.2*21)))</f>
        <v>4.5166737606466882E-2</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$D84^EXP(Parameter!$D$236+Parameter!$D$243)</f>
        <v>0.14143958039035459</v>
      </c>
      <c r="BK84" s="91">
        <f>$E84^EXP(Parameter!$D$221+Parameter!$D$228)</f>
        <v>9.9730200082032858E-2</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12">
        <f>$D84^EXP(Parameter!$D$155+Parameter!$D$162*(LN($B84/30.2*21)))</f>
        <v>0.4144458696188752</v>
      </c>
      <c r="CN84" s="12">
        <f>$D84^EXP(Parameter!$D$171+Parameter!$D$178*(LN($B84/30.2*21)))</f>
        <v>0.12643144814361562</v>
      </c>
      <c r="CO84" s="12">
        <f>$D84^EXP(Parameter!$D$156+Parameter!$D$163*(LN($B84/30.2*21)))</f>
        <v>0.38844329340508515</v>
      </c>
      <c r="CP84" s="12">
        <f>$D84^EXP(Parameter!$D$173+Parameter!$D$180*(LN($B84/30.2*21)))</f>
        <v>0.12138013459511793</v>
      </c>
      <c r="CQ84" s="12">
        <f>$D84^EXP(Parameter!$D$158+Parameter!$D$165*(LN($B84/30.2*21)))</f>
        <v>0.4254703751541401</v>
      </c>
      <c r="CR84" s="12">
        <f>$D84^EXP(Parameter!$D$174+Parameter!$D$181*(LN($B84/30.2*21)))</f>
        <v>0.14687391581448583</v>
      </c>
      <c r="CS84" s="12">
        <f>$D84^EXP(Parameter!$D$159+Parameter!$D$166*(LN($B84/30.2*21)))</f>
        <v>0.44773863075913561</v>
      </c>
      <c r="CT84" s="12">
        <f>$D84^EXP(Parameter!$D$175+Parameter!$D$182*(LN($B84/30.2*21)))</f>
        <v>6.3421331745955295E-2</v>
      </c>
      <c r="CU84" s="12">
        <f>$D84^EXP(Parameter!$D$160+Parameter!$D$167*(LN($B84/30.2*21)))</f>
        <v>0.25988428415965736</v>
      </c>
      <c r="CV84" s="12">
        <f>$D84^EXP(Parameter!$D$172+Parameter!$D$179*(LN($B84/30.2*21)))</f>
        <v>6.0090452337946729E-2</v>
      </c>
      <c r="CW84" s="41">
        <f>$D84^EXP(Parameter!$D$157+Parameter!$D$164*(LN($B84/30.2*21)))</f>
        <v>4.3556871277524369E-2</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$D85^EXP(Parameter!$D$236+Parameter!$D$243)</f>
        <v>0.13925836431331101</v>
      </c>
      <c r="BK85" s="91">
        <f>$E85^EXP(Parameter!$D$221+Parameter!$D$228)</f>
        <v>9.8039349602211584E-2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12">
        <f>$D85^EXP(Parameter!$D$155+Parameter!$D$162*(LN($B85/30.2*21)))</f>
        <v>0.41270796671304627</v>
      </c>
      <c r="CN85" s="12">
        <f>$D85^EXP(Parameter!$D$171+Parameter!$D$178*(LN($B85/30.2*21)))</f>
        <v>0.12423876973759951</v>
      </c>
      <c r="CO85" s="12">
        <f>$D85^EXP(Parameter!$D$156+Parameter!$D$163*(LN($B85/30.2*21)))</f>
        <v>0.3862110618512859</v>
      </c>
      <c r="CP85" s="12">
        <f>$D85^EXP(Parameter!$D$173+Parameter!$D$180*(LN($B85/30.2*21)))</f>
        <v>0.11914574398648818</v>
      </c>
      <c r="CQ85" s="12">
        <f>$D85^EXP(Parameter!$D$158+Parameter!$D$165*(LN($B85/30.2*21)))</f>
        <v>0.42283519599266478</v>
      </c>
      <c r="CR85" s="12">
        <f>$D85^EXP(Parameter!$D$174+Parameter!$D$181*(LN($B85/30.2*21)))</f>
        <v>0.14399630888631704</v>
      </c>
      <c r="CS85" s="12">
        <f>$D85^EXP(Parameter!$D$159+Parameter!$D$166*(LN($B85/30.2*21)))</f>
        <v>0.44550203346723072</v>
      </c>
      <c r="CT85" s="12">
        <f>$D85^EXP(Parameter!$D$175+Parameter!$D$182*(LN($B85/30.2*21)))</f>
        <v>6.1629651853720803E-2</v>
      </c>
      <c r="CU85" s="12">
        <f>$D85^EXP(Parameter!$D$160+Parameter!$D$167*(LN($B85/30.2*21)))</f>
        <v>0.25632283414765611</v>
      </c>
      <c r="CV85" s="12">
        <f>$D85^EXP(Parameter!$D$172+Parameter!$D$179*(LN($B85/30.2*21)))</f>
        <v>5.8539524121863196E-2</v>
      </c>
      <c r="CW85" s="41">
        <f>$D85^EXP(Parameter!$D$157+Parameter!$D$164*(LN($B85/30.2*21)))</f>
        <v>4.2009067864138251E-2</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$D86^EXP(Parameter!$D$236+Parameter!$D$243)</f>
        <v>0.13712681472508781</v>
      </c>
      <c r="BK86" s="91">
        <f>$E86^EXP(Parameter!$D$221+Parameter!$D$228)</f>
        <v>9.6390597750579649E-2</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12">
        <f>$D86^EXP(Parameter!$D$155+Parameter!$D$162*(LN($B86/30.2*21)))</f>
        <v>0.41099917721396395</v>
      </c>
      <c r="CN86" s="12">
        <f>$D86^EXP(Parameter!$D$171+Parameter!$D$178*(LN($B86/30.2*21)))</f>
        <v>0.12209871832339095</v>
      </c>
      <c r="CO86" s="12">
        <f>$D86^EXP(Parameter!$D$156+Parameter!$D$163*(LN($B86/30.2*21)))</f>
        <v>0.38401434517502148</v>
      </c>
      <c r="CP86" s="12">
        <f>$D86^EXP(Parameter!$D$173+Parameter!$D$180*(LN($B86/30.2*21)))</f>
        <v>0.11696634527733556</v>
      </c>
      <c r="CQ86" s="12">
        <f>$D86^EXP(Parameter!$D$158+Parameter!$D$165*(LN($B86/30.2*21)))</f>
        <v>0.42023843647333864</v>
      </c>
      <c r="CR86" s="12">
        <f>$D86^EXP(Parameter!$D$174+Parameter!$D$181*(LN($B86/30.2*21)))</f>
        <v>0.14118766856539214</v>
      </c>
      <c r="CS86" s="12">
        <f>$D86^EXP(Parameter!$D$159+Parameter!$D$166*(LN($B86/30.2*21)))</f>
        <v>0.4432988744571208</v>
      </c>
      <c r="CT86" s="12">
        <f>$D86^EXP(Parameter!$D$175+Parameter!$D$182*(LN($B86/30.2*21)))</f>
        <v>5.9896165782980133E-2</v>
      </c>
      <c r="CU86" s="12">
        <f>$D86^EXP(Parameter!$D$160+Parameter!$D$167*(LN($B86/30.2*21)))</f>
        <v>0.2528262267096093</v>
      </c>
      <c r="CV86" s="12">
        <f>$D86^EXP(Parameter!$D$172+Parameter!$D$179*(LN($B86/30.2*21)))</f>
        <v>5.7037209569624749E-2</v>
      </c>
      <c r="CW86" s="41">
        <f>$D86^EXP(Parameter!$D$157+Parameter!$D$164*(LN($B86/30.2*21)))</f>
        <v>4.052073929509032E-2</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$D87^EXP(Parameter!$D$236+Parameter!$D$243)</f>
        <v>0.13504340291753383</v>
      </c>
      <c r="BK87" s="91">
        <f>$E87^EXP(Parameter!$D$221+Parameter!$D$228)</f>
        <v>9.4782537263694774E-2</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12">
        <f>$D87^EXP(Parameter!$D$155+Parameter!$D$162*(LN($B87/30.2*21)))</f>
        <v>0.40931870294604134</v>
      </c>
      <c r="CN87" s="12">
        <f>$D87^EXP(Parameter!$D$171+Parameter!$D$178*(LN($B87/30.2*21)))</f>
        <v>0.12000964358729878</v>
      </c>
      <c r="CO87" s="12">
        <f>$D87^EXP(Parameter!$D$156+Parameter!$D$163*(LN($B87/30.2*21)))</f>
        <v>0.38185222056416451</v>
      </c>
      <c r="CP87" s="12">
        <f>$D87^EXP(Parameter!$D$173+Parameter!$D$180*(LN($B87/30.2*21)))</f>
        <v>0.1148402049638238</v>
      </c>
      <c r="CQ87" s="12">
        <f>$D87^EXP(Parameter!$D$158+Parameter!$D$165*(LN($B87/30.2*21)))</f>
        <v>0.41767918219373507</v>
      </c>
      <c r="CR87" s="12">
        <f>$D87^EXP(Parameter!$D$174+Parameter!$D$181*(LN($B87/30.2*21)))</f>
        <v>0.13844599438776162</v>
      </c>
      <c r="CS87" s="12">
        <f>$D87^EXP(Parameter!$D$159+Parameter!$D$166*(LN($B87/30.2*21)))</f>
        <v>0.44112831906840583</v>
      </c>
      <c r="CT87" s="12">
        <f>$D87^EXP(Parameter!$D$175+Parameter!$D$182*(LN($B87/30.2*21)))</f>
        <v>5.8218710326288482E-2</v>
      </c>
      <c r="CU87" s="12">
        <f>$D87^EXP(Parameter!$D$160+Parameter!$D$167*(LN($B87/30.2*21)))</f>
        <v>0.24939292994559523</v>
      </c>
      <c r="CV87" s="12">
        <f>$D87^EXP(Parameter!$D$172+Parameter!$D$179*(LN($B87/30.2*21)))</f>
        <v>5.5581689477105595E-2</v>
      </c>
      <c r="CW87" s="41">
        <f>$D87^EXP(Parameter!$D$157+Parameter!$D$164*(LN($B87/30.2*21)))</f>
        <v>3.9089414068247071E-2</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$D88^EXP(Parameter!$D$236+Parameter!$D$243)</f>
        <v>0.13300666003278963</v>
      </c>
      <c r="BK88" s="91">
        <f>$E88^EXP(Parameter!$D$221+Parameter!$D$228)</f>
        <v>9.3213820346722626E-2</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12">
        <f>$D88^EXP(Parameter!$D$155+Parameter!$D$162*(LN($B88/30.2*21)))</f>
        <v>0.4076657759998632</v>
      </c>
      <c r="CN88" s="12">
        <f>$D88^EXP(Parameter!$D$171+Parameter!$D$178*(LN($B88/30.2*21)))</f>
        <v>0.11796995984005984</v>
      </c>
      <c r="CO88" s="12">
        <f>$D88^EXP(Parameter!$D$156+Parameter!$D$163*(LN($B88/30.2*21)))</f>
        <v>0.37972379844296822</v>
      </c>
      <c r="CP88" s="12">
        <f>$D88^EXP(Parameter!$D$173+Parameter!$D$180*(LN($B88/30.2*21)))</f>
        <v>0.11276565700682675</v>
      </c>
      <c r="CQ88" s="12">
        <f>$D88^EXP(Parameter!$D$158+Parameter!$D$165*(LN($B88/30.2*21)))</f>
        <v>0.41515654916560091</v>
      </c>
      <c r="CR88" s="12">
        <f>$D88^EXP(Parameter!$D$174+Parameter!$D$181*(LN($B88/30.2*21)))</f>
        <v>0.13576935508374885</v>
      </c>
      <c r="CS88" s="12">
        <f>$D88^EXP(Parameter!$D$159+Parameter!$D$166*(LN($B88/30.2*21)))</f>
        <v>0.43898956182608456</v>
      </c>
      <c r="CT88" s="12">
        <f>$D88^EXP(Parameter!$D$175+Parameter!$D$182*(LN($B88/30.2*21)))</f>
        <v>5.6595213706391805E-2</v>
      </c>
      <c r="CU88" s="12">
        <f>$D88^EXP(Parameter!$D$160+Parameter!$D$167*(LN($B88/30.2*21)))</f>
        <v>0.24602145749570378</v>
      </c>
      <c r="CV88" s="12">
        <f>$D88^EXP(Parameter!$D$172+Parameter!$D$179*(LN($B88/30.2*21)))</f>
        <v>5.4171224549183328E-2</v>
      </c>
      <c r="CW88" s="41">
        <f>$D88^EXP(Parameter!$D$157+Parameter!$D$164*(LN($B88/30.2*21)))</f>
        <v>3.7712731600780966E-2</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$D89^EXP(Parameter!$D$236+Parameter!$D$243)</f>
        <v>0.13101517420916289</v>
      </c>
      <c r="BK89" s="91">
        <f>$E89^EXP(Parameter!$D$221+Parameter!$D$228)</f>
        <v>9.168315562780234E-2</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12">
        <f>$D89^EXP(Parameter!$D$155+Parameter!$D$162*(LN($B89/30.2*21)))</f>
        <v>0.40603965727261965</v>
      </c>
      <c r="CN89" s="12">
        <f>$D89^EXP(Parameter!$D$171+Parameter!$D$178*(LN($B89/30.2*21)))</f>
        <v>0.1159781429664646</v>
      </c>
      <c r="CO89" s="12">
        <f>$D89^EXP(Parameter!$D$156+Parameter!$D$163*(LN($B89/30.2*21)))</f>
        <v>0.37762822094547177</v>
      </c>
      <c r="CP89" s="12">
        <f>$D89^EXP(Parameter!$D$173+Parameter!$D$180*(LN($B89/30.2*21)))</f>
        <v>0.11074109968803963</v>
      </c>
      <c r="CQ89" s="12">
        <f>$D89^EXP(Parameter!$D$158+Parameter!$D$165*(LN($B89/30.2*21)))</f>
        <v>0.41266968251537106</v>
      </c>
      <c r="CR89" s="12">
        <f>$D89^EXP(Parameter!$D$174+Parameter!$D$181*(LN($B89/30.2*21)))</f>
        <v>0.1331558857743281</v>
      </c>
      <c r="CS89" s="12">
        <f>$D89^EXP(Parameter!$D$159+Parameter!$D$166*(LN($B89/30.2*21)))</f>
        <v>0.43688182513111962</v>
      </c>
      <c r="CT89" s="12">
        <f>$D89^EXP(Parameter!$D$175+Parameter!$D$182*(LN($B89/30.2*21)))</f>
        <v>5.5023691218622231E-2</v>
      </c>
      <c r="CU89" s="12">
        <f>$D89^EXP(Parameter!$D$160+Parameter!$D$167*(LN($B89/30.2*21)))</f>
        <v>0.24271036689294806</v>
      </c>
      <c r="CV89" s="12">
        <f>$D89^EXP(Parameter!$D$172+Parameter!$D$179*(LN($B89/30.2*21)))</f>
        <v>5.280415134576745E-2</v>
      </c>
      <c r="CW89" s="41">
        <f>$D89^EXP(Parameter!$D$157+Parameter!$D$164*(LN($B89/30.2*21)))</f>
        <v>3.6388436871932675E-2</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$D90^EXP(Parameter!$D$236+Parameter!$D$243)</f>
        <v>0.12906758788757147</v>
      </c>
      <c r="BK90" s="91">
        <f>$E90^EXP(Parameter!$D$221+Parameter!$D$228)</f>
        <v>9.0189305295711217E-2</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12">
        <f>$D90^EXP(Parameter!$D$155+Parameter!$D$162*(LN($B90/30.2*21)))</f>
        <v>0.40443963509366215</v>
      </c>
      <c r="CN90" s="12">
        <f>$D90^EXP(Parameter!$D$171+Parameter!$D$178*(LN($B90/30.2*21)))</f>
        <v>0.11403272754377645</v>
      </c>
      <c r="CO90" s="12">
        <f>$D90^EXP(Parameter!$D$156+Parameter!$D$163*(LN($B90/30.2*21)))</f>
        <v>0.37556466047391202</v>
      </c>
      <c r="CP90" s="12">
        <f>$D90^EXP(Parameter!$D$173+Parameter!$D$180*(LN($B90/30.2*21)))</f>
        <v>0.10876499263714068</v>
      </c>
      <c r="CQ90" s="12">
        <f>$D90^EXP(Parameter!$D$158+Parameter!$D$165*(LN($B90/30.2*21)))</f>
        <v>0.41021775525235699</v>
      </c>
      <c r="CR90" s="12">
        <f>$D90^EXP(Parameter!$D$174+Parameter!$D$181*(LN($B90/30.2*21)))</f>
        <v>0.13060378529794475</v>
      </c>
      <c r="CS90" s="12">
        <f>$D90^EXP(Parameter!$D$159+Parameter!$D$166*(LN($B90/30.2*21)))</f>
        <v>0.43480435802250555</v>
      </c>
      <c r="CT90" s="12">
        <f>$D90^EXP(Parameter!$D$175+Parameter!$D$182*(LN($B90/30.2*21)))</f>
        <v>5.3502241105177373E-2</v>
      </c>
      <c r="CU90" s="12">
        <f>$D90^EXP(Parameter!$D$160+Parameter!$D$167*(LN($B90/30.2*21)))</f>
        <v>0.23945825798619991</v>
      </c>
      <c r="CV90" s="12">
        <f>$D90^EXP(Parameter!$D$172+Parameter!$D$179*(LN($B90/30.2*21)))</f>
        <v>5.147887846182235E-2</v>
      </c>
      <c r="CW90" s="41">
        <f>$D90^EXP(Parameter!$D$157+Parameter!$D$164*(LN($B90/30.2*21)))</f>
        <v>3.51143753423412E-2</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$D91^EXP(Parameter!$D$236+Parameter!$D$243)</f>
        <v>0.12716259526815582</v>
      </c>
      <c r="BK91" s="91">
        <f>$E91^EXP(Parameter!$D$221+Parameter!$D$228)</f>
        <v>8.8731082408165601E-2</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12">
        <f>$D91^EXP(Parameter!$D$155+Parameter!$D$162*(LN($B91/30.2*21)))</f>
        <v>0.40286502392938173</v>
      </c>
      <c r="CN91" s="12">
        <f>$D91^EXP(Parameter!$D$171+Parameter!$D$178*(LN($B91/30.2*21)))</f>
        <v>0.11213230411823621</v>
      </c>
      <c r="CO91" s="12">
        <f>$D91^EXP(Parameter!$D$156+Parameter!$D$163*(LN($B91/30.2*21)))</f>
        <v>0.37353231833660044</v>
      </c>
      <c r="CP91" s="12">
        <f>$D91^EXP(Parameter!$D$173+Parameter!$D$180*(LN($B91/30.2*21)))</f>
        <v>0.1068358540193631</v>
      </c>
      <c r="CQ91" s="12">
        <f>$D91^EXP(Parameter!$D$158+Parameter!$D$165*(LN($B91/30.2*21)))</f>
        <v>0.40779996710046673</v>
      </c>
      <c r="CR91" s="12">
        <f>$D91^EXP(Parameter!$D$174+Parameter!$D$181*(LN($B91/30.2*21)))</f>
        <v>0.1281113136609611</v>
      </c>
      <c r="CS91" s="12">
        <f>$D91^EXP(Parameter!$D$159+Parameter!$D$166*(LN($B91/30.2*21)))</f>
        <v>0.43275643500625194</v>
      </c>
      <c r="CT91" s="12">
        <f>$D91^EXP(Parameter!$D$175+Parameter!$D$182*(LN($B91/30.2*21)))</f>
        <v>5.2029040647665857E-2</v>
      </c>
      <c r="CU91" s="12">
        <f>$D91^EXP(Parameter!$D$160+Parameter!$D$167*(LN($B91/30.2*21)))</f>
        <v>0.23626377142977764</v>
      </c>
      <c r="CV91" s="12">
        <f>$D91^EXP(Parameter!$D$172+Parameter!$D$179*(LN($B91/30.2*21)))</f>
        <v>5.0193882926230594E-2</v>
      </c>
      <c r="CW91" s="41">
        <f>$D91^EXP(Parameter!$D$157+Parameter!$D$164*(LN($B91/30.2*21)))</f>
        <v>3.3888488134868666E-2</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$D92^EXP(Parameter!$D$236+Parameter!$D$243)</f>
        <v>0.12529893990742094</v>
      </c>
      <c r="BK92" s="91">
        <f>$E92^EXP(Parameter!$D$221+Parameter!$D$228)</f>
        <v>8.7307348359076775E-2</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12">
        <f>$D92^EXP(Parameter!$D$155+Parameter!$D$162*(LN($B92/30.2*21)))</f>
        <v>0.40131516316205135</v>
      </c>
      <c r="CN92" s="12">
        <f>$D92^EXP(Parameter!$D$171+Parameter!$D$178*(LN($B92/30.2*21)))</f>
        <v>0.11027551662970804</v>
      </c>
      <c r="CO92" s="12">
        <f>$D92^EXP(Parameter!$D$156+Parameter!$D$163*(LN($B92/30.2*21)))</f>
        <v>0.3715304234601291</v>
      </c>
      <c r="CP92" s="12">
        <f>$D92^EXP(Parameter!$D$173+Parameter!$D$180*(LN($B92/30.2*21)))</f>
        <v>0.10495225787358152</v>
      </c>
      <c r="CQ92" s="12">
        <f>$D92^EXP(Parameter!$D$158+Parameter!$D$165*(LN($B92/30.2*21)))</f>
        <v>0.40541554338960251</v>
      </c>
      <c r="CR92" s="12">
        <f>$D92^EXP(Parameter!$D$174+Parameter!$D$181*(LN($B92/30.2*21)))</f>
        <v>0.12567678960530021</v>
      </c>
      <c r="CS92" s="12">
        <f>$D92^EXP(Parameter!$D$159+Parameter!$D$166*(LN($B92/30.2*21)))</f>
        <v>0.43073735494703513</v>
      </c>
      <c r="CT92" s="12">
        <f>$D92^EXP(Parameter!$D$175+Parameter!$D$182*(LN($B92/30.2*21)))</f>
        <v>5.0602342465168995E-2</v>
      </c>
      <c r="CU92" s="12">
        <f>$D92^EXP(Parameter!$D$160+Parameter!$D$167*(LN($B92/30.2*21)))</f>
        <v>0.23312558723648258</v>
      </c>
      <c r="CV92" s="12">
        <f>$D92^EXP(Parameter!$D$172+Parameter!$D$179*(LN($B92/30.2*21)))</f>
        <v>4.8947706805428183E-2</v>
      </c>
      <c r="CW92" s="41">
        <f>$D92^EXP(Parameter!$D$157+Parameter!$D$164*(LN($B92/30.2*21)))</f>
        <v>3.2708807462691572E-2</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$D93^EXP(Parameter!$D$236+Parameter!$D$243)</f>
        <v>0.12347541244696635</v>
      </c>
      <c r="BK93" s="91">
        <f>$E93^EXP(Parameter!$D$221+Parameter!$D$228)</f>
        <v>8.5917010493985549E-2</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12">
        <f>$D93^EXP(Parameter!$D$155+Parameter!$D$162*(LN($B93/30.2*21)))</f>
        <v>0.39978941593769113</v>
      </c>
      <c r="CN93" s="12">
        <f>$D93^EXP(Parameter!$D$171+Parameter!$D$178*(LN($B93/30.2*21)))</f>
        <v>0.10846105997522562</v>
      </c>
      <c r="CO93" s="12">
        <f>$D93^EXP(Parameter!$D$156+Parameter!$D$163*(LN($B93/30.2*21)))</f>
        <v>0.36955823117115089</v>
      </c>
      <c r="CP93" s="12">
        <f>$D93^EXP(Parameter!$D$173+Parameter!$D$180*(LN($B93/30.2*21)))</f>
        <v>0.10311283159170029</v>
      </c>
      <c r="CQ93" s="12">
        <f>$D93^EXP(Parameter!$D$158+Parameter!$D$165*(LN($B93/30.2*21)))</f>
        <v>0.40306373400314627</v>
      </c>
      <c r="CR93" s="12">
        <f>$D93^EXP(Parameter!$D$174+Parameter!$D$181*(LN($B93/30.2*21)))</f>
        <v>0.12329858828722692</v>
      </c>
      <c r="CS93" s="12">
        <f>$D93^EXP(Parameter!$D$159+Parameter!$D$166*(LN($B93/30.2*21)))</f>
        <v>0.42874644001857115</v>
      </c>
      <c r="CT93" s="12">
        <f>$D93^EXP(Parameter!$D$175+Parameter!$D$182*(LN($B93/30.2*21)))</f>
        <v>4.9220471005882109E-2</v>
      </c>
      <c r="CU93" s="12">
        <f>$D93^EXP(Parameter!$D$160+Parameter!$D$167*(LN($B93/30.2*21)))</f>
        <v>0.23004242339105346</v>
      </c>
      <c r="CV93" s="12">
        <f>$D93^EXP(Parameter!$D$172+Parameter!$D$179*(LN($B93/30.2*21)))</f>
        <v>4.773895399874481E-2</v>
      </c>
      <c r="CW93" s="41">
        <f>$D93^EXP(Parameter!$D$157+Parameter!$D$164*(LN($B93/30.2*21)))</f>
        <v>3.1573452291232401E-2</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$D94^EXP(Parameter!$D$236+Parameter!$D$243)</f>
        <v>0.12169084846550791</v>
      </c>
      <c r="BK94" s="91">
        <f>$E94^EXP(Parameter!$D$221+Parameter!$D$228)</f>
        <v>8.4559019863722273E-2</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12">
        <f>$D94^EXP(Parameter!$D$155+Parameter!$D$162*(LN($B94/30.2*21)))</f>
        <v>0.39828716807839409</v>
      </c>
      <c r="CN94" s="12">
        <f>$D94^EXP(Parameter!$D$171+Parameter!$D$178*(LN($B94/30.2*21)))</f>
        <v>0.10668767770285058</v>
      </c>
      <c r="CO94" s="12">
        <f>$D94^EXP(Parameter!$D$156+Parameter!$D$163*(LN($B94/30.2*21)))</f>
        <v>0.36761502204333035</v>
      </c>
      <c r="CP94" s="12">
        <f>$D94^EXP(Parameter!$D$173+Parameter!$D$180*(LN($B94/30.2*21)))</f>
        <v>0.10131625353076953</v>
      </c>
      <c r="CQ94" s="12">
        <f>$D94^EXP(Parameter!$D$158+Parameter!$D$165*(LN($B94/30.2*21)))</f>
        <v>0.40074381237819939</v>
      </c>
      <c r="CR94" s="12">
        <f>$D94^EXP(Parameter!$D$174+Parameter!$D$181*(LN($B94/30.2*21)))</f>
        <v>0.12097513906155014</v>
      </c>
      <c r="CS94" s="12">
        <f>$D94^EXP(Parameter!$D$159+Parameter!$D$166*(LN($B94/30.2*21)))</f>
        <v>0.42678303470905965</v>
      </c>
      <c r="CT94" s="12">
        <f>$D94^EXP(Parameter!$D$175+Parameter!$D$182*(LN($B94/30.2*21)))</f>
        <v>4.7881819221155072E-2</v>
      </c>
      <c r="CU94" s="12">
        <f>$D94^EXP(Parameter!$D$160+Parameter!$D$167*(LN($B94/30.2*21)))</f>
        <v>0.22701303452116492</v>
      </c>
      <c r="CV94" s="12">
        <f>$D94^EXP(Parameter!$D$172+Parameter!$D$179*(LN($B94/30.2*21)))</f>
        <v>4.6566287213308785E-2</v>
      </c>
      <c r="CW94" s="41">
        <f>$D94^EXP(Parameter!$D$157+Parameter!$D$164*(LN($B94/30.2*21)))</f>
        <v>3.0480624221263023E-2</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$D95^EXP(Parameter!$D$236+Parameter!$D$243)</f>
        <v>0.11994412644648279</v>
      </c>
      <c r="BK95" s="91">
        <f>$E95^EXP(Parameter!$D$221+Parameter!$D$228)</f>
        <v>8.3232369107090504E-2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12">
        <f>$D95^EXP(Parameter!$D$155+Parameter!$D$162*(LN($B95/30.2*21)))</f>
        <v>0.39680782705489126</v>
      </c>
      <c r="CN95" s="12">
        <f>$D95^EXP(Parameter!$D$171+Parameter!$D$178*(LN($B95/30.2*21)))</f>
        <v>0.10495415982784724</v>
      </c>
      <c r="CO95" s="12">
        <f>$D95^EXP(Parameter!$D$156+Parameter!$D$163*(LN($B95/30.2*21)))</f>
        <v>0.36570010080537524</v>
      </c>
      <c r="CP95" s="12">
        <f>$D95^EXP(Parameter!$D$173+Parameter!$D$180*(LN($B95/30.2*21)))</f>
        <v>9.9561250749833866E-2</v>
      </c>
      <c r="CQ95" s="12">
        <f>$D95^EXP(Parameter!$D$158+Parameter!$D$165*(LN($B95/30.2*21)))</f>
        <v>0.39845507455545903</v>
      </c>
      <c r="CR95" s="12">
        <f>$D95^EXP(Parameter!$D$174+Parameter!$D$181*(LN($B95/30.2*21)))</f>
        <v>0.11870492336585259</v>
      </c>
      <c r="CS95" s="12">
        <f>$D95^EXP(Parameter!$D$159+Parameter!$D$166*(LN($B95/30.2*21)))</f>
        <v>0.42484650487829767</v>
      </c>
      <c r="CT95" s="12">
        <f>$D95^EXP(Parameter!$D$175+Parameter!$D$182*(LN($B95/30.2*21)))</f>
        <v>4.6584845411453614E-2</v>
      </c>
      <c r="CU95" s="12">
        <f>$D95^EXP(Parameter!$D$160+Parameter!$D$167*(LN($B95/30.2*21)))</f>
        <v>0.22403621062324616</v>
      </c>
      <c r="CV95" s="12">
        <f>$D95^EXP(Parameter!$D$172+Parameter!$D$179*(LN($B95/30.2*21)))</f>
        <v>4.5428425107225612E-2</v>
      </c>
      <c r="CW95" s="41">
        <f>$D95^EXP(Parameter!$D$157+Parameter!$D$164*(LN($B95/30.2*21)))</f>
        <v>2.9428603581222738E-2</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$D96^EXP(Parameter!$D$236+Parameter!$D$243)</f>
        <v>0.11823416585407823</v>
      </c>
      <c r="BK96" s="91">
        <f>$E96^EXP(Parameter!$D$221+Parameter!$D$228)</f>
        <v>8.1936090454068633E-2</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12">
        <f>$D96^EXP(Parameter!$D$155+Parameter!$D$162*(LN($B96/30.2*21)))</f>
        <v>0.39535082101545144</v>
      </c>
      <c r="CN96" s="12">
        <f>$D96^EXP(Parameter!$D$171+Parameter!$D$178*(LN($B96/30.2*21)))</f>
        <v>0.10325934076373845</v>
      </c>
      <c r="CO96" s="12">
        <f>$D96^EXP(Parameter!$D$156+Parameter!$D$163*(LN($B96/30.2*21)))</f>
        <v>0.36381279530635768</v>
      </c>
      <c r="CP96" s="12">
        <f>$D96^EXP(Parameter!$D$173+Parameter!$D$180*(LN($B96/30.2*21)))</f>
        <v>9.7846596864065147E-2</v>
      </c>
      <c r="CQ96" s="12">
        <f>$D96^EXP(Parameter!$D$158+Parameter!$D$165*(LN($B96/30.2*21)))</f>
        <v>0.39619683827583757</v>
      </c>
      <c r="CR96" s="12">
        <f>$D96^EXP(Parameter!$D$174+Parameter!$D$181*(LN($B96/30.2*21)))</f>
        <v>0.11648647269966134</v>
      </c>
      <c r="CS96" s="12">
        <f>$D96^EXP(Parameter!$D$159+Parameter!$D$166*(LN($B96/30.2*21)))</f>
        <v>0.42293623686331067</v>
      </c>
      <c r="CT96" s="12">
        <f>$D96^EXP(Parameter!$D$175+Parameter!$D$182*(LN($B96/30.2*21)))</f>
        <v>4.5328070234424853E-2</v>
      </c>
      <c r="CU96" s="12">
        <f>$D96^EXP(Parameter!$D$160+Parameter!$D$167*(LN($B96/30.2*21)))</f>
        <v>0.22111077584054081</v>
      </c>
      <c r="CV96" s="12">
        <f>$D96^EXP(Parameter!$D$172+Parameter!$D$179*(LN($B96/30.2*21)))</f>
        <v>4.4324139590528784E-2</v>
      </c>
      <c r="CW96" s="41">
        <f>$D96^EXP(Parameter!$D$157+Parameter!$D$164*(LN($B96/30.2*21)))</f>
        <v>2.8415745717470808E-2</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$D97^EXP(Parameter!$D$236+Parameter!$D$243)</f>
        <v>0.11655992531101939</v>
      </c>
      <c r="BK97" s="91">
        <f>$E97^EXP(Parameter!$D$221+Parameter!$D$228)</f>
        <v>8.0669253841649122E-2</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12">
        <f>$D97^EXP(Parameter!$D$155+Parameter!$D$162*(LN($B97/30.2*21)))</f>
        <v>0.39391559786750363</v>
      </c>
      <c r="CN97" s="12">
        <f>$D97^EXP(Parameter!$D$171+Parameter!$D$178*(LN($B97/30.2*21)))</f>
        <v>0.10160209736130751</v>
      </c>
      <c r="CO97" s="12">
        <f>$D97^EXP(Parameter!$D$156+Parameter!$D$163*(LN($B97/30.2*21)))</f>
        <v>0.36195245553479821</v>
      </c>
      <c r="CP97" s="12">
        <f>$D97^EXP(Parameter!$D$173+Parameter!$D$180*(LN($B97/30.2*21)))</f>
        <v>9.6171110009226554E-2</v>
      </c>
      <c r="CQ97" s="12">
        <f>$D97^EXP(Parameter!$D$158+Parameter!$D$165*(LN($B97/30.2*21)))</f>
        <v>0.39396844212111165</v>
      </c>
      <c r="CR97" s="12">
        <f>$D97^EXP(Parameter!$D$174+Parameter!$D$181*(LN($B97/30.2*21)))</f>
        <v>0.1143183666937521</v>
      </c>
      <c r="CS97" s="12">
        <f>$D97^EXP(Parameter!$D$159+Parameter!$D$166*(LN($B97/30.2*21)))</f>
        <v>0.42105163662956424</v>
      </c>
      <c r="CT97" s="12">
        <f>$D97^EXP(Parameter!$D$175+Parameter!$D$182*(LN($B97/30.2*21)))</f>
        <v>4.4110073865856698E-2</v>
      </c>
      <c r="CU97" s="12">
        <f>$D97^EXP(Parameter!$D$160+Parameter!$D$167*(LN($B97/30.2*21)))</f>
        <v>0.21823558729095499</v>
      </c>
      <c r="CV97" s="12">
        <f>$D97^EXP(Parameter!$D$172+Parameter!$D$179*(LN($B97/30.2*21)))</f>
        <v>4.3252253274125102E-2</v>
      </c>
      <c r="CW97" s="41">
        <f>$D97^EXP(Parameter!$D$157+Parameter!$D$164*(LN($B97/30.2*21)))</f>
        <v>2.744047747182448E-2</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$D98^EXP(Parameter!$D$236+Parameter!$D$243)</f>
        <v>0.1149204008719215</v>
      </c>
      <c r="BK98" s="91">
        <f>$E98^EXP(Parameter!$D$221+Parameter!$D$228)</f>
        <v>7.9430965135023623E-2</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12">
        <f>$D98^EXP(Parameter!$D$155+Parameter!$D$162*(LN($B98/30.2*21)))</f>
        <v>0.39250162440862751</v>
      </c>
      <c r="CN98" s="12">
        <f>$D98^EXP(Parameter!$D$171+Parameter!$D$178*(LN($B98/30.2*21)))</f>
        <v>9.9981347049090466E-2</v>
      </c>
      <c r="CO98" s="12">
        <f>$D98^EXP(Parameter!$D$156+Parameter!$D$163*(LN($B98/30.2*21)))</f>
        <v>0.36011845268823878</v>
      </c>
      <c r="CP98" s="12">
        <f>$D98^EXP(Parameter!$D$173+Parameter!$D$180*(LN($B98/30.2*21)))</f>
        <v>9.4533650909981712E-2</v>
      </c>
      <c r="CQ98" s="12">
        <f>$D98^EXP(Parameter!$D$158+Parameter!$D$165*(LN($B98/30.2*21)))</f>
        <v>0.39176924469607965</v>
      </c>
      <c r="CR98" s="12">
        <f>$D98^EXP(Parameter!$D$174+Parameter!$D$181*(LN($B98/30.2*21)))</f>
        <v>0.11219923126505478</v>
      </c>
      <c r="CS98" s="12">
        <f>$D98^EXP(Parameter!$D$159+Parameter!$D$166*(LN($B98/30.2*21)))</f>
        <v>0.41919212896502522</v>
      </c>
      <c r="CT98" s="12">
        <f>$D98^EXP(Parameter!$D$175+Parameter!$D$182*(LN($B98/30.2*21)))</f>
        <v>4.2929493304898148E-2</v>
      </c>
      <c r="CU98" s="12">
        <f>$D98^EXP(Parameter!$D$160+Parameter!$D$167*(LN($B98/30.2*21)))</f>
        <v>0.21540953394237916</v>
      </c>
      <c r="CV98" s="12">
        <f>$D98^EXP(Parameter!$D$172+Parameter!$D$179*(LN($B98/30.2*21)))</f>
        <v>4.2211637057631451E-2</v>
      </c>
      <c r="CW98" s="41">
        <f>$D98^EXP(Parameter!$D$157+Parameter!$D$164*(LN($B98/30.2*21)))</f>
        <v>2.650129383633645E-2</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$D99^EXP(Parameter!$D$236+Parameter!$D$243)</f>
        <v>0.11331462438643256</v>
      </c>
      <c r="BK99" s="91">
        <f>$E99^EXP(Parameter!$D$221+Parameter!$D$228)</f>
        <v>7.8220364447347146E-2</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12">
        <f>$D99^EXP(Parameter!$D$155+Parameter!$D$162*(LN($B99/30.2*21)))</f>
        <v>0.39110838550381022</v>
      </c>
      <c r="CN99" s="12">
        <f>$D99^EXP(Parameter!$D$171+Parameter!$D$178*(LN($B99/30.2*21)))</f>
        <v>9.8396046069334039E-2</v>
      </c>
      <c r="CO99" s="12">
        <f>$D99^EXP(Parameter!$D$156+Parameter!$D$163*(LN($B99/30.2*21)))</f>
        <v>0.35831017829025563</v>
      </c>
      <c r="CP99" s="12">
        <f>$D99^EXP(Parameter!$D$173+Parameter!$D$180*(LN($B99/30.2*21)))</f>
        <v>9.2933121045989858E-2</v>
      </c>
      <c r="CQ99" s="12">
        <f>$D99^EXP(Parameter!$D$158+Parameter!$D$165*(LN($B99/30.2*21)))</f>
        <v>0.38959862384986516</v>
      </c>
      <c r="CR99" s="12">
        <f>$D99^EXP(Parameter!$D$174+Parameter!$D$181*(LN($B99/30.2*21)))</f>
        <v>0.11012773685287672</v>
      </c>
      <c r="CS99" s="12">
        <f>$D99^EXP(Parameter!$D$159+Parameter!$D$166*(LN($B99/30.2*21)))</f>
        <v>0.41735715671452911</v>
      </c>
      <c r="CT99" s="12">
        <f>$D99^EXP(Parameter!$D$175+Parameter!$D$182*(LN($B99/30.2*21)))</f>
        <v>4.1785019815436315E-2</v>
      </c>
      <c r="CU99" s="12">
        <f>$D99^EXP(Parameter!$D$160+Parameter!$D$167*(LN($B99/30.2*21)))</f>
        <v>0.21263153553327738</v>
      </c>
      <c r="CV99" s="12">
        <f>$D99^EXP(Parameter!$D$172+Parameter!$D$179*(LN($B99/30.2*21)))</f>
        <v>4.1201207847618562E-2</v>
      </c>
      <c r="CW99" s="41">
        <f>$D99^EXP(Parameter!$D$157+Parameter!$D$164*(LN($B99/30.2*21)))</f>
        <v>2.5596754775828283E-2</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$D100^EXP(Parameter!$D$236+Parameter!$D$243)</f>
        <v>0.11174166194678981</v>
      </c>
      <c r="BK100" s="91">
        <f>$E100^EXP(Parameter!$D$221+Parameter!$D$228)</f>
        <v>7.7036624551811511E-2</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12">
        <f>$D100^EXP(Parameter!$D$155+Parameter!$D$162*(LN($B100/30.2*21)))</f>
        <v>0.38973538330608287</v>
      </c>
      <c r="CN100" s="12">
        <f>$D100^EXP(Parameter!$D$171+Parameter!$D$178*(LN($B100/30.2*21)))</f>
        <v>9.6845187803798513E-2</v>
      </c>
      <c r="CO100" s="12">
        <f>$D100^EXP(Parameter!$D$156+Parameter!$D$163*(LN($B100/30.2*21)))</f>
        <v>0.35652704335207608</v>
      </c>
      <c r="CP100" s="12">
        <f>$D100^EXP(Parameter!$D$173+Parameter!$D$180*(LN($B100/30.2*21)))</f>
        <v>9.1368460910125876E-2</v>
      </c>
      <c r="CQ100" s="12">
        <f>$D100^EXP(Parameter!$D$158+Parameter!$D$165*(LN($B100/30.2*21)))</f>
        <v>0.3874559759341597</v>
      </c>
      <c r="CR100" s="12">
        <f>$D100^EXP(Parameter!$D$174+Parameter!$D$181*(LN($B100/30.2*21)))</f>
        <v>0.108102596732397</v>
      </c>
      <c r="CS100" s="12">
        <f>$D100^EXP(Parameter!$D$159+Parameter!$D$166*(LN($B100/30.2*21)))</f>
        <v>0.41554618005208344</v>
      </c>
      <c r="CT100" s="12">
        <f>$D100^EXP(Parameter!$D$175+Parameter!$D$182*(LN($B100/30.2*21)))</f>
        <v>4.0675396496026285E-2</v>
      </c>
      <c r="CU100" s="12">
        <f>$D100^EXP(Parameter!$D$160+Parameter!$D$167*(LN($B100/30.2*21)))</f>
        <v>0.2099005415364604</v>
      </c>
      <c r="CV100" s="12">
        <f>$D100^EXP(Parameter!$D$172+Parameter!$D$179*(LN($B100/30.2*21)))</f>
        <v>4.0219926398353138E-2</v>
      </c>
      <c r="CW100" s="41">
        <f>$D100^EXP(Parameter!$D$157+Parameter!$D$164*(LN($B100/30.2*21)))</f>
        <v>2.4725482209229262E-2</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$D101^EXP(Parameter!$D$236+Parameter!$D$243)</f>
        <v>0.11020061241477566</v>
      </c>
      <c r="BK101" s="91">
        <f>$E101^EXP(Parameter!$D$221+Parameter!$D$228)</f>
        <v>7.5878949380203314E-2</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12">
        <f>$D101^EXP(Parameter!$D$155+Parameter!$D$162*(LN($B101/30.2*21)))</f>
        <v>0.38838213651785858</v>
      </c>
      <c r="CN101" s="12">
        <f>$D101^EXP(Parameter!$D$171+Parameter!$D$178*(LN($B101/30.2*21)))</f>
        <v>9.5327801184156929E-2</v>
      </c>
      <c r="CO101" s="12">
        <f>$D101^EXP(Parameter!$D$156+Parameter!$D$163*(LN($B101/30.2*21)))</f>
        <v>0.35476847757615487</v>
      </c>
      <c r="CP101" s="12">
        <f>$D101^EXP(Parameter!$D$173+Parameter!$D$180*(LN($B101/30.2*21)))</f>
        <v>8.9838648353532002E-2</v>
      </c>
      <c r="CQ101" s="12">
        <f>$D101^EXP(Parameter!$D$158+Parameter!$D$165*(LN($B101/30.2*21)))</f>
        <v>0.38534071509634288</v>
      </c>
      <c r="CR101" s="12">
        <f>$D101^EXP(Parameter!$D$174+Parameter!$D$181*(LN($B101/30.2*21)))</f>
        <v>0.10612256540160928</v>
      </c>
      <c r="CS101" s="12">
        <f>$D101^EXP(Parameter!$D$159+Parameter!$D$166*(LN($B101/30.2*21)))</f>
        <v>0.41375867578889386</v>
      </c>
      <c r="CT101" s="12">
        <f>$D101^EXP(Parameter!$D$175+Parameter!$D$182*(LN($B101/30.2*21)))</f>
        <v>3.9599415971232683E-2</v>
      </c>
      <c r="CU101" s="12">
        <f>$D101^EXP(Parameter!$D$160+Parameter!$D$167*(LN($B101/30.2*21)))</f>
        <v>0.2072155301640578</v>
      </c>
      <c r="CV101" s="12">
        <f>$D101^EXP(Parameter!$D$172+Parameter!$D$179*(LN($B101/30.2*21)))</f>
        <v>3.9266795267660741E-2</v>
      </c>
      <c r="CW101" s="41">
        <f>$D101^EXP(Parameter!$D$157+Parameter!$D$164*(LN($B101/30.2*21)))</f>
        <v>2.3886157141271895E-2</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$D102^EXP(Parameter!$D$236+Parameter!$D$243)</f>
        <v>0.10869060602339715</v>
      </c>
      <c r="BK102" s="91">
        <f>$E102^EXP(Parameter!$D$221+Parameter!$D$228)</f>
        <v>7.4746572602538711E-2</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12">
        <f>$D102^EXP(Parameter!$D$155+Parameter!$D$162*(LN($B102/30.2*21)))</f>
        <v>0.38704817969048722</v>
      </c>
      <c r="CN102" s="12">
        <f>$D102^EXP(Parameter!$D$171+Parameter!$D$178*(LN($B102/30.2*21)))</f>
        <v>9.3842949182090699E-2</v>
      </c>
      <c r="CO102" s="12">
        <f>$D102^EXP(Parameter!$D$156+Parameter!$D$163*(LN($B102/30.2*21)))</f>
        <v>0.35303392859924854</v>
      </c>
      <c r="CP102" s="12">
        <f>$D102^EXP(Parameter!$D$173+Parameter!$D$180*(LN($B102/30.2*21)))</f>
        <v>8.8342697012552332E-2</v>
      </c>
      <c r="CQ102" s="12">
        <f>$D102^EXP(Parameter!$D$158+Parameter!$D$165*(LN($B102/30.2*21)))</f>
        <v>0.38325227260554662</v>
      </c>
      <c r="CR102" s="12">
        <f>$D102^EXP(Parameter!$D$174+Parameter!$D$181*(LN($B102/30.2*21)))</f>
        <v>0.10418643703809895</v>
      </c>
      <c r="CS102" s="12">
        <f>$D102^EXP(Parameter!$D$159+Parameter!$D$166*(LN($B102/30.2*21)))</f>
        <v>0.41199413671505447</v>
      </c>
      <c r="CT102" s="12">
        <f>$D102^EXP(Parameter!$D$175+Parameter!$D$182*(LN($B102/30.2*21)))</f>
        <v>3.855591819767723E-2</v>
      </c>
      <c r="CU102" s="12">
        <f>$D102^EXP(Parameter!$D$160+Parameter!$D$167*(LN($B102/30.2*21)))</f>
        <v>0.20457550741181338</v>
      </c>
      <c r="CV102" s="12">
        <f>$D102^EXP(Parameter!$D$172+Parameter!$D$179*(LN($B102/30.2*21)))</f>
        <v>3.8340856881025613E-2</v>
      </c>
      <c r="CW102" s="41">
        <f>$D102^EXP(Parameter!$D$157+Parameter!$D$164*(LN($B102/30.2*21)))</f>
        <v>2.3077516936568322E-2</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$D103^EXP(Parameter!$D$236+Parameter!$D$243)</f>
        <v>0.10721080304892279</v>
      </c>
      <c r="BK103" s="91">
        <f>$E103^EXP(Parameter!$D$221+Parameter!$D$228)</f>
        <v>7.3638756282747131E-2</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12">
        <f>$D103^EXP(Parameter!$D$155+Parameter!$D$162*(LN($B103/30.2*21)))</f>
        <v>0.38573306255970602</v>
      </c>
      <c r="CN103" s="12">
        <f>$D103^EXP(Parameter!$D$171+Parameter!$D$178*(LN($B103/30.2*21)))</f>
        <v>9.2389727374496994E-2</v>
      </c>
      <c r="CO103" s="12">
        <f>$D103^EXP(Parameter!$D$156+Parameter!$D$163*(LN($B103/30.2*21)))</f>
        <v>0.35132286127268775</v>
      </c>
      <c r="CP103" s="12">
        <f>$D103^EXP(Parameter!$D$173+Parameter!$D$180*(LN($B103/30.2*21)))</f>
        <v>8.6879654812915388E-2</v>
      </c>
      <c r="CQ103" s="12">
        <f>$D103^EXP(Parameter!$D$158+Parameter!$D$165*(LN($B103/30.2*21)))</f>
        <v>0.38119009620985833</v>
      </c>
      <c r="CR103" s="12">
        <f>$D103^EXP(Parameter!$D$174+Parameter!$D$181*(LN($B103/30.2*21)))</f>
        <v>0.10229304402224013</v>
      </c>
      <c r="CS103" s="12">
        <f>$D103^EXP(Parameter!$D$159+Parameter!$D$166*(LN($B103/30.2*21)))</f>
        <v>0.41025207097297239</v>
      </c>
      <c r="CT103" s="12">
        <f>$D103^EXP(Parameter!$D$175+Parameter!$D$182*(LN($B103/30.2*21)))</f>
        <v>3.754378837849158E-2</v>
      </c>
      <c r="CU103" s="12">
        <f>$D103^EXP(Parameter!$D$160+Parameter!$D$167*(LN($B103/30.2*21)))</f>
        <v>0.20197950614091739</v>
      </c>
      <c r="CV103" s="12">
        <f>$D103^EXP(Parameter!$D$172+Parameter!$D$179*(LN($B103/30.2*21)))</f>
        <v>3.7441191697498606E-2</v>
      </c>
      <c r="CW103" s="41">
        <f>$D103^EXP(Parameter!$D$157+Parameter!$D$164*(LN($B103/30.2*21)))</f>
        <v>2.229835272853762E-2</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$D104^EXP(Parameter!$D$236+Parameter!$D$243)</f>
        <v>0.10576039254919982</v>
      </c>
      <c r="BK104" s="91">
        <f>$E104^EXP(Parameter!$D$221+Parameter!$D$228)</f>
        <v>7.2554789605729433E-2</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12">
        <f>$D104^EXP(Parameter!$D$155+Parameter!$D$162*(LN($B104/30.2*21)))</f>
        <v>0.38443634941483729</v>
      </c>
      <c r="CN104" s="12">
        <f>$D104^EXP(Parameter!$D$171+Parameter!$D$178*(LN($B104/30.2*21)))</f>
        <v>9.0967262579524713E-2</v>
      </c>
      <c r="CO104" s="12">
        <f>$D104^EXP(Parameter!$D$156+Parameter!$D$163*(LN($B104/30.2*21)))</f>
        <v>0.34963475697770535</v>
      </c>
      <c r="CP104" s="12">
        <f>$D104^EXP(Parameter!$D$173+Parameter!$D$180*(LN($B104/30.2*21)))</f>
        <v>8.5448602546827956E-2</v>
      </c>
      <c r="CQ104" s="12">
        <f>$D104^EXP(Parameter!$D$158+Parameter!$D$165*(LN($B104/30.2*21)))</f>
        <v>0.37915364952296465</v>
      </c>
      <c r="CR104" s="12">
        <f>$D104^EXP(Parameter!$D$174+Parameter!$D$181*(LN($B104/30.2*21)))</f>
        <v>0.10044125552357931</v>
      </c>
      <c r="CS104" s="12">
        <f>$D104^EXP(Parameter!$D$159+Parameter!$D$166*(LN($B104/30.2*21)))</f>
        <v>0.4085320014607286</v>
      </c>
      <c r="CT104" s="12">
        <f>$D104^EXP(Parameter!$D$175+Parameter!$D$182*(LN($B104/30.2*21)))</f>
        <v>3.6561954980252588E-2</v>
      </c>
      <c r="CU104" s="12">
        <f>$D104^EXP(Parameter!$D$160+Parameter!$D$167*(LN($B104/30.2*21)))</f>
        <v>0.19942658519568199</v>
      </c>
      <c r="CV104" s="12">
        <f>$D104^EXP(Parameter!$D$172+Parameter!$D$179*(LN($B104/30.2*21)))</f>
        <v>3.6566916471409396E-2</v>
      </c>
      <c r="CW104" s="41">
        <f>$D104^EXP(Parameter!$D$157+Parameter!$D$164*(LN($B104/30.2*21)))</f>
        <v>2.1547506956073204E-2</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$D105^EXP(Parameter!$D$236+Parameter!$D$243)</f>
        <v>0.10433859116444091</v>
      </c>
      <c r="BK105" s="91">
        <f>$E105^EXP(Parameter!$D$221+Parameter!$D$228)</f>
        <v>7.1493987671439538E-2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12">
        <f>$D105^EXP(Parameter!$D$155+Parameter!$D$162*(LN($B105/30.2*21)))</f>
        <v>0.38315761849972091</v>
      </c>
      <c r="CN105" s="12">
        <f>$D105^EXP(Parameter!$D$171+Parameter!$D$178*(LN($B105/30.2*21)))</f>
        <v>8.9574711559427575E-2</v>
      </c>
      <c r="CO105" s="12">
        <f>$D105^EXP(Parameter!$D$156+Parameter!$D$163*(LN($B105/30.2*21)))</f>
        <v>0.3479691129738125</v>
      </c>
      <c r="CP105" s="12">
        <f>$D105^EXP(Parameter!$D$173+Parameter!$D$180*(LN($B105/30.2*21)))</f>
        <v>8.4048652518914233E-2</v>
      </c>
      <c r="CQ105" s="12">
        <f>$D105^EXP(Parameter!$D$158+Parameter!$D$165*(LN($B105/30.2*21)))</f>
        <v>0.37714241143864941</v>
      </c>
      <c r="CR105" s="12">
        <f>$D105^EXP(Parameter!$D$174+Parameter!$D$181*(LN($B105/30.2*21)))</f>
        <v>9.8629976147349793E-2</v>
      </c>
      <c r="CS105" s="12">
        <f>$D105^EXP(Parameter!$D$159+Parameter!$D$166*(LN($B105/30.2*21)))</f>
        <v>0.40683346526369119</v>
      </c>
      <c r="CT105" s="12">
        <f>$D105^EXP(Parameter!$D$175+Parameter!$D$182*(LN($B105/30.2*21)))</f>
        <v>3.560938784683268E-2</v>
      </c>
      <c r="CU105" s="12">
        <f>$D105^EXP(Parameter!$D$160+Parameter!$D$167*(LN($B105/30.2*21)))</f>
        <v>0.19691582855545184</v>
      </c>
      <c r="CV105" s="12">
        <f>$D105^EXP(Parameter!$D$172+Parameter!$D$179*(LN($B105/30.2*21)))</f>
        <v>3.5717182604269697E-2</v>
      </c>
      <c r="CW105" s="41">
        <f>$D105^EXP(Parameter!$D$157+Parameter!$D$164*(LN($B105/30.2*21)))</f>
        <v>2.0823871021235653E-2</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$D106^EXP(Parameter!$D$236+Parameter!$D$243)</f>
        <v>0.10294464197691976</v>
      </c>
      <c r="BK106" s="91">
        <f>$E106^EXP(Parameter!$D$221+Parameter!$D$228)</f>
        <v>7.0455690351935427E-2</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12">
        <f>$D106^EXP(Parameter!$D$155+Parameter!$D$162*(LN($B106/30.2*21)))</f>
        <v>0.38189646144351563</v>
      </c>
      <c r="CN106" s="12">
        <f>$D106^EXP(Parameter!$D$171+Parameter!$D$178*(LN($B106/30.2*21)))</f>
        <v>8.8211259786482754E-2</v>
      </c>
      <c r="CO106" s="12">
        <f>$D106^EXP(Parameter!$D$156+Parameter!$D$163*(LN($B106/30.2*21)))</f>
        <v>0.34632544177835567</v>
      </c>
      <c r="CP106" s="12">
        <f>$D106^EXP(Parameter!$D$173+Parameter!$D$180*(LN($B106/30.2*21)))</f>
        <v>8.2678947257193422E-2</v>
      </c>
      <c r="CQ106" s="12">
        <f>$D106^EXP(Parameter!$D$158+Parameter!$D$165*(LN($B106/30.2*21)))</f>
        <v>0.37515587557165569</v>
      </c>
      <c r="CR106" s="12">
        <f>$D106^EXP(Parameter!$D$174+Parameter!$D$181*(LN($B106/30.2*21)))</f>
        <v>9.6858144638225785E-2</v>
      </c>
      <c r="CS106" s="12">
        <f>$D106^EXP(Parameter!$D$159+Parameter!$D$166*(LN($B106/30.2*21)))</f>
        <v>0.40515601311280747</v>
      </c>
      <c r="CT106" s="12">
        <f>$D106^EXP(Parameter!$D$175+Parameter!$D$182*(LN($B106/30.2*21)))</f>
        <v>3.4685096404929096E-2</v>
      </c>
      <c r="CU106" s="12">
        <f>$D106^EXP(Parameter!$D$160+Parameter!$D$167*(LN($B106/30.2*21)))</f>
        <v>0.19444634451922349</v>
      </c>
      <c r="CV106" s="12">
        <f>$D106^EXP(Parameter!$D$172+Parameter!$D$179*(LN($B106/30.2*21)))</f>
        <v>3.4891174581621352E-2</v>
      </c>
      <c r="CW106" s="41">
        <f>$D106^EXP(Parameter!$D$157+Parameter!$D$164*(LN($B106/30.2*21)))</f>
        <v>2.012638306162939E-2</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$D107^EXP(Parameter!$D$236+Parameter!$D$243)</f>
        <v>0.10157781342624218</v>
      </c>
      <c r="BK107" s="91">
        <f>$E107^EXP(Parameter!$D$221+Parameter!$D$228)</f>
        <v>6.9439261207627903E-2</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12">
        <f>$D107^EXP(Parameter!$D$155+Parameter!$D$162*(LN($B107/30.2*21)))</f>
        <v>0.38065248271962449</v>
      </c>
      <c r="CN107" s="12">
        <f>$D107^EXP(Parameter!$D$171+Parameter!$D$178*(LN($B107/30.2*21)))</f>
        <v>8.687612026845877E-2</v>
      </c>
      <c r="CO107" s="12">
        <f>$D107^EXP(Parameter!$D$156+Parameter!$D$163*(LN($B107/30.2*21)))</f>
        <v>0.34470327057550221</v>
      </c>
      <c r="CP107" s="12">
        <f>$D107^EXP(Parameter!$D$173+Parameter!$D$180*(LN($B107/30.2*21)))</f>
        <v>8.133865828552303E-2</v>
      </c>
      <c r="CQ107" s="12">
        <f>$D107^EXP(Parameter!$D$158+Parameter!$D$165*(LN($B107/30.2*21)))</f>
        <v>0.37319354972351426</v>
      </c>
      <c r="CR107" s="12">
        <f>$D107^EXP(Parameter!$D$174+Parameter!$D$181*(LN($B107/30.2*21)))</f>
        <v>9.5124732638578943E-2</v>
      </c>
      <c r="CS107" s="12">
        <f>$D107^EXP(Parameter!$D$159+Parameter!$D$166*(LN($B107/30.2*21)))</f>
        <v>0.40349920886810398</v>
      </c>
      <c r="CT107" s="12">
        <f>$D107^EXP(Parameter!$D$175+Parameter!$D$182*(LN($B107/30.2*21)))</f>
        <v>3.3788127956345441E-2</v>
      </c>
      <c r="CU107" s="12">
        <f>$D107^EXP(Parameter!$D$160+Parameter!$D$167*(LN($B107/30.2*21)))</f>
        <v>0.19201726492152063</v>
      </c>
      <c r="CV107" s="12">
        <f>$D107^EXP(Parameter!$D$172+Parameter!$D$179*(LN($B107/30.2*21)))</f>
        <v>3.4088108489920312E-2</v>
      </c>
      <c r="CW107" s="41">
        <f>$D107^EXP(Parameter!$D$157+Parameter!$D$164*(LN($B107/30.2*21)))</f>
        <v>1.9454025831472762E-2</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$D108^EXP(Parameter!$D$236+Parameter!$D$243)</f>
        <v>0.10023739827707108</v>
      </c>
      <c r="BK108" s="91">
        <f>$E108^EXP(Parameter!$D$221+Parameter!$D$228)</f>
        <v>6.8444086459202538E-2</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12">
        <f>$D108^EXP(Parameter!$D$155+Parameter!$D$162*(LN($B108/30.2*21)))</f>
        <v>0.37942529913111189</v>
      </c>
      <c r="CN108" s="12">
        <f>$D108^EXP(Parameter!$D$171+Parameter!$D$178*(LN($B108/30.2*21)))</f>
        <v>8.5568532430334771E-2</v>
      </c>
      <c r="CO108" s="12">
        <f>$D108^EXP(Parameter!$D$156+Parameter!$D$163*(LN($B108/30.2*21)))</f>
        <v>0.34310214065301264</v>
      </c>
      <c r="CP108" s="12">
        <f>$D108^EXP(Parameter!$D$173+Parameter!$D$180*(LN($B108/30.2*21)))</f>
        <v>8.0026984954154001E-2</v>
      </c>
      <c r="CQ108" s="12">
        <f>$D108^EXP(Parameter!$D$158+Parameter!$D$165*(LN($B108/30.2*21)))</f>
        <v>0.3712549553720203</v>
      </c>
      <c r="CR108" s="12">
        <f>$D108^EXP(Parameter!$D$174+Parameter!$D$181*(LN($B108/30.2*21)))</f>
        <v>9.3428743498641414E-2</v>
      </c>
      <c r="CS108" s="12">
        <f>$D108^EXP(Parameter!$D$159+Parameter!$D$166*(LN($B108/30.2*21)))</f>
        <v>0.40186262902600689</v>
      </c>
      <c r="CT108" s="12">
        <f>$D108^EXP(Parameter!$D$175+Parameter!$D$182*(LN($B108/30.2*21)))</f>
        <v>3.2917566052387534E-2</v>
      </c>
      <c r="CU108" s="12">
        <f>$D108^EXP(Parameter!$D$160+Parameter!$D$167*(LN($B108/30.2*21)))</f>
        <v>0.18962774437814525</v>
      </c>
      <c r="CV108" s="12">
        <f>$D108^EXP(Parameter!$D$172+Parameter!$D$179*(LN($B108/30.2*21)))</f>
        <v>3.3307230608860205E-2</v>
      </c>
      <c r="CW108" s="41">
        <f>$D108^EXP(Parameter!$D$157+Parameter!$D$164*(LN($B108/30.2*21)))</f>
        <v>1.8805824685700585E-2</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$D109^EXP(Parameter!$D$236+Parameter!$D$243)</f>
        <v>9.8922712636388382E-2</v>
      </c>
      <c r="BK109" s="91">
        <f>$E109^EXP(Parameter!$D$221+Parameter!$D$228)</f>
        <v>6.7469574011934458E-2</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12">
        <f>$D109^EXP(Parameter!$D$155+Parameter!$D$162*(LN($B109/30.2*21)))</f>
        <v>0.37821453932110044</v>
      </c>
      <c r="CN109" s="12">
        <f>$D109^EXP(Parameter!$D$171+Parameter!$D$178*(LN($B109/30.2*21)))</f>
        <v>8.4287761049187324E-2</v>
      </c>
      <c r="CO109" s="12">
        <f>$D109^EXP(Parameter!$D$156+Parameter!$D$163*(LN($B109/30.2*21)))</f>
        <v>0.341521606865273</v>
      </c>
      <c r="CP109" s="12">
        <f>$D109^EXP(Parameter!$D$173+Parameter!$D$180*(LN($B109/30.2*21)))</f>
        <v>7.8743153325256734E-2</v>
      </c>
      <c r="CQ109" s="12">
        <f>$D109^EXP(Parameter!$D$158+Parameter!$D$165*(LN($B109/30.2*21)))</f>
        <v>0.3693396271831329</v>
      </c>
      <c r="CR109" s="12">
        <f>$D109^EXP(Parameter!$D$174+Parameter!$D$181*(LN($B109/30.2*21)))</f>
        <v>9.1769211136127155E-2</v>
      </c>
      <c r="CS109" s="12">
        <f>$D109^EXP(Parameter!$D$159+Parameter!$D$166*(LN($B109/30.2*21)))</f>
        <v>0.40024586224919995</v>
      </c>
      <c r="CT109" s="12">
        <f>$D109^EXP(Parameter!$D$175+Parameter!$D$182*(LN($B109/30.2*21)))</f>
        <v>3.2072528946011244E-2</v>
      </c>
      <c r="CU109" s="12">
        <f>$D109^EXP(Parameter!$D$160+Parameter!$D$167*(LN($B109/30.2*21)))</f>
        <v>0.18727695956049845</v>
      </c>
      <c r="CV109" s="12">
        <f>$D109^EXP(Parameter!$D$172+Parameter!$D$179*(LN($B109/30.2*21)))</f>
        <v>3.2547816074836977E-2</v>
      </c>
      <c r="CW109" s="41">
        <f>$D109^EXP(Parameter!$D$157+Parameter!$D$164*(LN($B109/30.2*21)))</f>
        <v>1.8180845661753868E-2</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$D110^EXP(Parameter!$D$236+Parameter!$D$243)</f>
        <v>9.7633095017551103E-2</v>
      </c>
      <c r="BK110" s="91">
        <f>$E110^EXP(Parameter!$D$221+Parameter!$D$228)</f>
        <v>6.6515152529328131E-2</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12">
        <f>$D110^EXP(Parameter!$D$155+Parameter!$D$162*(LN($B110/30.2*21)))</f>
        <v>0.37701984330671923</v>
      </c>
      <c r="CN110" s="12">
        <f>$D110^EXP(Parameter!$D$171+Parameter!$D$178*(LN($B110/30.2*21)))</f>
        <v>8.3033095239340882E-2</v>
      </c>
      <c r="CO110" s="12">
        <f>$D110^EXP(Parameter!$D$156+Parameter!$D$163*(LN($B110/30.2*21)))</f>
        <v>0.33996123712114412</v>
      </c>
      <c r="CP110" s="12">
        <f>$D110^EXP(Parameter!$D$173+Parameter!$D$180*(LN($B110/30.2*21)))</f>
        <v>7.7486415110458839E-2</v>
      </c>
      <c r="CQ110" s="12">
        <f>$D110^EXP(Parameter!$D$158+Parameter!$D$165*(LN($B110/30.2*21)))</f>
        <v>0.36744711254412743</v>
      </c>
      <c r="CR110" s="12">
        <f>$D110^EXP(Parameter!$D$174+Parameter!$D$181*(LN($B110/30.2*21)))</f>
        <v>9.0145198942979135E-2</v>
      </c>
      <c r="CS110" s="12">
        <f>$D110^EXP(Parameter!$D$159+Parameter!$D$166*(LN($B110/30.2*21)))</f>
        <v>0.39864850891779685</v>
      </c>
      <c r="CT110" s="12">
        <f>$D110^EXP(Parameter!$D$175+Parameter!$D$182*(LN($B110/30.2*21)))</f>
        <v>3.1252168117608455E-2</v>
      </c>
      <c r="CU110" s="12">
        <f>$D110^EXP(Parameter!$D$160+Parameter!$D$167*(LN($B110/30.2*21)))</f>
        <v>0.18496410849721742</v>
      </c>
      <c r="CV110" s="12">
        <f>$D110^EXP(Parameter!$D$172+Parameter!$D$179*(LN($B110/30.2*21)))</f>
        <v>3.1809167611520972E-2</v>
      </c>
      <c r="CW110" s="41">
        <f>$D110^EXP(Parameter!$D$157+Parameter!$D$164*(LN($B110/30.2*21)))</f>
        <v>1.7578193654000346E-2</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$D111^EXP(Parameter!$D$236+Parameter!$D$243)</f>
        <v>9.6367905448579247E-2</v>
      </c>
      <c r="BK111" s="91">
        <f>$E111^EXP(Parameter!$D$221+Parameter!$D$228)</f>
        <v>6.5580270553219633E-2</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12">
        <f>$D111^EXP(Parameter!$D$155+Parameter!$D$162*(LN($B111/30.2*21)))</f>
        <v>0.37584086203528039</v>
      </c>
      <c r="CN111" s="12">
        <f>$D111^EXP(Parameter!$D$171+Parameter!$D$178*(LN($B111/30.2*21)))</f>
        <v>8.1803847485065709E-2</v>
      </c>
      <c r="CO111" s="12">
        <f>$D111^EXP(Parameter!$D$156+Parameter!$D$163*(LN($B111/30.2*21)))</f>
        <v>0.33842061189528361</v>
      </c>
      <c r="CP111" s="12">
        <f>$D111^EXP(Parameter!$D$173+Parameter!$D$180*(LN($B111/30.2*21)))</f>
        <v>7.6256046657622825E-2</v>
      </c>
      <c r="CQ111" s="12">
        <f>$D111^EXP(Parameter!$D$158+Parameter!$D$165*(LN($B111/30.2*21)))</f>
        <v>0.36557697111691745</v>
      </c>
      <c r="CR111" s="12">
        <f>$D111^EXP(Parameter!$D$174+Parameter!$D$181*(LN($B111/30.2*21)))</f>
        <v>8.8555798737043695E-2</v>
      </c>
      <c r="CS111" s="12">
        <f>$D111^EXP(Parameter!$D$159+Parameter!$D$166*(LN($B111/30.2*21)))</f>
        <v>0.39707018070069716</v>
      </c>
      <c r="CT111" s="12">
        <f>$D111^EXP(Parameter!$D$175+Parameter!$D$182*(LN($B111/30.2*21)))</f>
        <v>3.0455666870560769E-2</v>
      </c>
      <c r="CU111" s="12">
        <f>$D111^EXP(Parameter!$D$160+Parameter!$D$167*(LN($B111/30.2*21)))</f>
        <v>0.18268840990195026</v>
      </c>
      <c r="CV111" s="12">
        <f>$D111^EXP(Parameter!$D$172+Parameter!$D$179*(LN($B111/30.2*21)))</f>
        <v>3.1090614323762727E-2</v>
      </c>
      <c r="CW111" s="41">
        <f>$D111^EXP(Parameter!$D$157+Parameter!$D$164*(LN($B111/30.2*21)))</f>
        <v>1.6997010676011483E-2</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$D112^EXP(Parameter!$D$236+Parameter!$D$243)</f>
        <v>9.5126524622267464E-2</v>
      </c>
      <c r="BK112" s="91">
        <f>$E112^EXP(Parameter!$D$221+Parameter!$D$228)</f>
        <v>6.4664395667667504E-2</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12">
        <f>$D112^EXP(Parameter!$D$155+Parameter!$D$162*(LN($B112/30.2*21)))</f>
        <v>0.37467725696144294</v>
      </c>
      <c r="CN112" s="12">
        <f>$D112^EXP(Parameter!$D$171+Parameter!$D$178*(LN($B112/30.2*21)))</f>
        <v>8.0599352718268721E-2</v>
      </c>
      <c r="CO112" s="12">
        <f>$D112^EXP(Parameter!$D$156+Parameter!$D$163*(LN($B112/30.2*21)))</f>
        <v>0.33689932376168169</v>
      </c>
      <c r="CP112" s="12">
        <f>$D112^EXP(Parameter!$D$173+Parameter!$D$180*(LN($B112/30.2*21)))</f>
        <v>7.5051347984253877E-2</v>
      </c>
      <c r="CQ112" s="12">
        <f>$D112^EXP(Parameter!$D$158+Parameter!$D$165*(LN($B112/30.2*21)))</f>
        <v>0.36372877441051782</v>
      </c>
      <c r="CR112" s="12">
        <f>$D112^EXP(Parameter!$D$174+Parameter!$D$181*(LN($B112/30.2*21)))</f>
        <v>8.7000129756580558E-2</v>
      </c>
      <c r="CS112" s="12">
        <f>$D112^EXP(Parameter!$D$159+Parameter!$D$166*(LN($B112/30.2*21)))</f>
        <v>0.3955105001460561</v>
      </c>
      <c r="CT112" s="12">
        <f>$D112^EXP(Parameter!$D$175+Parameter!$D$182*(LN($B112/30.2*21)))</f>
        <v>2.9682238992910972E-2</v>
      </c>
      <c r="CU112" s="12">
        <f>$D112^EXP(Parameter!$D$160+Parameter!$D$167*(LN($B112/30.2*21)))</f>
        <v>0.1804491025261383</v>
      </c>
      <c r="CV112" s="12">
        <f>$D112^EXP(Parameter!$D$172+Parameter!$D$179*(LN($B112/30.2*21)))</f>
        <v>3.0391510551289889E-2</v>
      </c>
      <c r="CW112" s="41">
        <f>$D112^EXP(Parameter!$D$157+Parameter!$D$164*(LN($B112/30.2*21)))</f>
        <v>1.6436474206179493E-2</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$D113^EXP(Parameter!$D$236+Parameter!$D$243)</f>
        <v>9.3908353085858931E-2</v>
      </c>
      <c r="BK113" s="91">
        <f>$E113^EXP(Parameter!$D$221+Parameter!$D$228)</f>
        <v>6.3767013704126838E-2</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12">
        <f>$D113^EXP(Parameter!$D$155+Parameter!$D$162*(LN($B113/30.2*21)))</f>
        <v>0.37352869964419472</v>
      </c>
      <c r="CN113" s="12">
        <f>$D113^EXP(Parameter!$D$171+Parameter!$D$178*(LN($B113/30.2*21)))</f>
        <v>7.9418967438775925E-2</v>
      </c>
      <c r="CO113" s="12">
        <f>$D113^EXP(Parameter!$D$156+Parameter!$D$163*(LN($B113/30.2*21)))</f>
        <v>0.33539697694821713</v>
      </c>
      <c r="CP113" s="12">
        <f>$D113^EXP(Parameter!$D$173+Parameter!$D$180*(LN($B113/30.2*21)))</f>
        <v>7.3871641855082645E-2</v>
      </c>
      <c r="CQ113" s="12">
        <f>$D113^EXP(Parameter!$D$158+Parameter!$D$165*(LN($B113/30.2*21)))</f>
        <v>0.36190210537167727</v>
      </c>
      <c r="CR113" s="12">
        <f>$D113^EXP(Parameter!$D$174+Parameter!$D$181*(LN($B113/30.2*21)))</f>
        <v>8.547733769562757E-2</v>
      </c>
      <c r="CS113" s="12">
        <f>$D113^EXP(Parameter!$D$159+Parameter!$D$166*(LN($B113/30.2*21)))</f>
        <v>0.39396910028986132</v>
      </c>
      <c r="CT113" s="12">
        <f>$D113^EXP(Parameter!$D$175+Parameter!$D$182*(LN($B113/30.2*21)))</f>
        <v>2.8931127481711158E-2</v>
      </c>
      <c r="CU113" s="12">
        <f>$D113^EXP(Parameter!$D$160+Parameter!$D$167*(LN($B113/30.2*21)))</f>
        <v>0.17824544453573193</v>
      </c>
      <c r="CV113" s="12">
        <f>$D113^EXP(Parameter!$D$172+Parameter!$D$179*(LN($B113/30.2*21)))</f>
        <v>2.9711234778873271E-2</v>
      </c>
      <c r="CW113" s="41">
        <f>$D113^EXP(Parameter!$D$157+Parameter!$D$164*(LN($B113/30.2*21)))</f>
        <v>1.589579561240494E-2</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$D114^EXP(Parameter!$D$236+Parameter!$D$243)</f>
        <v>9.2712810468163667E-2</v>
      </c>
      <c r="BK114" s="91">
        <f>$E114^EXP(Parameter!$D$221+Parameter!$D$228)</f>
        <v>6.288762798557096E-2</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12">
        <f>$D114^EXP(Parameter!$D$155+Parameter!$D$162*(LN($B114/30.2*21)))</f>
        <v>0.37239487136257021</v>
      </c>
      <c r="CN114" s="12">
        <f>$D114^EXP(Parameter!$D$171+Parameter!$D$178*(LN($B114/30.2*21)))</f>
        <v>7.8262068874953489E-2</v>
      </c>
      <c r="CO114" s="12">
        <f>$D114^EXP(Parameter!$D$156+Parameter!$D$163*(LN($B114/30.2*21)))</f>
        <v>0.33391318691112792</v>
      </c>
      <c r="CP114" s="12">
        <f>$D114^EXP(Parameter!$D$173+Parameter!$D$180*(LN($B114/30.2*21)))</f>
        <v>7.2716272901518136E-2</v>
      </c>
      <c r="CQ114" s="12">
        <f>$D114^EXP(Parameter!$D$158+Parameter!$D$165*(LN($B114/30.2*21)))</f>
        <v>0.36009655799277746</v>
      </c>
      <c r="CR114" s="12">
        <f>$D114^EXP(Parameter!$D$174+Parameter!$D$181*(LN($B114/30.2*21)))</f>
        <v>8.398659377834268E-2</v>
      </c>
      <c r="CS114" s="12">
        <f>$D114^EXP(Parameter!$D$159+Parameter!$D$166*(LN($B114/30.2*21)))</f>
        <v>0.39244562428167945</v>
      </c>
      <c r="CT114" s="12">
        <f>$D114^EXP(Parameter!$D$175+Parameter!$D$182*(LN($B114/30.2*21)))</f>
        <v>2.8201603326804821E-2</v>
      </c>
      <c r="CU114" s="12">
        <f>$D114^EXP(Parameter!$D$160+Parameter!$D$167*(LN($B114/30.2*21)))</f>
        <v>0.17607671291082153</v>
      </c>
      <c r="CV114" s="12">
        <f>$D114^EXP(Parameter!$D$172+Parameter!$D$179*(LN($B114/30.2*21)))</f>
        <v>2.904918859984644E-2</v>
      </c>
      <c r="CW114" s="41">
        <f>$D114^EXP(Parameter!$D$157+Parameter!$D$164*(LN($B114/30.2*21)))</f>
        <v>1.5374218651818613E-2</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$D115^EXP(Parameter!$D$236+Parameter!$D$243)</f>
        <v>9.1539334742127915E-2</v>
      </c>
      <c r="BK115" s="91">
        <f>$E115^EXP(Parameter!$D$221+Parameter!$D$228)</f>
        <v>6.2025758607363875E-2</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12">
        <f>$D115^EXP(Parameter!$D$155+Parameter!$D$162*(LN($B115/30.2*21)))</f>
        <v>0.37127546274908141</v>
      </c>
      <c r="CN115" s="12">
        <f>$D115^EXP(Parameter!$D$171+Parameter!$D$178*(LN($B115/30.2*21)))</f>
        <v>7.7128054182547201E-2</v>
      </c>
      <c r="CO115" s="12">
        <f>$D115^EXP(Parameter!$D$156+Parameter!$D$163*(LN($B115/30.2*21)))</f>
        <v>0.33244757992835067</v>
      </c>
      <c r="CP115" s="12">
        <f>$D115^EXP(Parameter!$D$173+Parameter!$D$180*(LN($B115/30.2*21)))</f>
        <v>7.1584606780796159E-2</v>
      </c>
      <c r="CQ115" s="12">
        <f>$D115^EXP(Parameter!$D$158+Parameter!$D$165*(LN($B115/30.2*21)))</f>
        <v>0.3583117369361361</v>
      </c>
      <c r="CR115" s="12">
        <f>$D115^EXP(Parameter!$D$174+Parameter!$D$181*(LN($B115/30.2*21)))</f>
        <v>8.2527093870540372E-2</v>
      </c>
      <c r="CS115" s="12">
        <f>$D115^EXP(Parameter!$D$159+Parameter!$D$166*(LN($B115/30.2*21)))</f>
        <v>0.39093972502668328</v>
      </c>
      <c r="CT115" s="12">
        <f>$D115^EXP(Parameter!$D$175+Parameter!$D$182*(LN($B115/30.2*21)))</f>
        <v>2.7492964350982467E-2</v>
      </c>
      <c r="CU115" s="12">
        <f>$D115^EXP(Parameter!$D$160+Parameter!$D$167*(LN($B115/30.2*21)))</f>
        <v>0.17394220286721185</v>
      </c>
      <c r="CV115" s="12">
        <f>$D115^EXP(Parameter!$D$172+Parameter!$D$179*(LN($B115/30.2*21)))</f>
        <v>2.8404795730051564E-2</v>
      </c>
      <c r="CW115" s="41">
        <f>$D115^EXP(Parameter!$D$157+Parameter!$D$164*(LN($B115/30.2*21)))</f>
        <v>1.4871018041718814E-2</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$D116^EXP(Parameter!$D$236+Parameter!$D$243)</f>
        <v>9.0387381520979443E-2</v>
      </c>
      <c r="BK116" s="91">
        <f>$E116^EXP(Parameter!$D$221+Parameter!$D$228)</f>
        <v>6.118094175283869E-2</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12">
        <f>$D116^EXP(Parameter!$D$155+Parameter!$D$162*(LN($B116/30.2*21)))</f>
        <v>0.37017017343990105</v>
      </c>
      <c r="CN116" s="12">
        <f>$D116^EXP(Parameter!$D$171+Parameter!$D$178*(LN($B116/30.2*21)))</f>
        <v>7.6016339679742431E-2</v>
      </c>
      <c r="CO116" s="12">
        <f>$D116^EXP(Parameter!$D$156+Parameter!$D$163*(LN($B116/30.2*21)))</f>
        <v>0.33099979271074109</v>
      </c>
      <c r="CP116" s="12">
        <f>$D116^EXP(Parameter!$D$173+Parameter!$D$180*(LN($B116/30.2*21)))</f>
        <v>7.0476029372777582E-2</v>
      </c>
      <c r="CQ116" s="12">
        <f>$D116^EXP(Parameter!$D$158+Parameter!$D$165*(LN($B116/30.2*21)))</f>
        <v>0.35654725717390334</v>
      </c>
      <c r="CR116" s="12">
        <f>$D116^EXP(Parameter!$D$174+Parameter!$D$181*(LN($B116/30.2*21)))</f>
        <v>8.1098057626728823E-2</v>
      </c>
      <c r="CS116" s="12">
        <f>$D116^EXP(Parameter!$D$159+Parameter!$D$166*(LN($B116/30.2*21)))</f>
        <v>0.38945106484312231</v>
      </c>
      <c r="CT116" s="12">
        <f>$D116^EXP(Parameter!$D$175+Parameter!$D$182*(LN($B116/30.2*21)))</f>
        <v>2.6804534103622778E-2</v>
      </c>
      <c r="CU116" s="12">
        <f>$D116^EXP(Parameter!$D$160+Parameter!$D$167*(LN($B116/30.2*21)))</f>
        <v>0.17184122729901069</v>
      </c>
      <c r="CV116" s="12">
        <f>$D116^EXP(Parameter!$D$172+Parameter!$D$179*(LN($B116/30.2*21)))</f>
        <v>2.7777501069462709E-2</v>
      </c>
      <c r="CW116" s="41">
        <f>$D116^EXP(Parameter!$D$157+Parameter!$D$164*(LN($B116/30.2*21)))</f>
        <v>1.4385498098112201E-2</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$D117^EXP(Parameter!$D$236+Parameter!$D$243)</f>
        <v>8.9256423386193717E-2</v>
      </c>
      <c r="BK117" s="91">
        <f>$E117^EXP(Parameter!$D$221+Parameter!$D$228)</f>
        <v>6.0352729041653279E-2</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12">
        <f>$D117^EXP(Parameter!$D$155+Parameter!$D$162*(LN($B117/30.2*21)))</f>
        <v>0.36907871174090856</v>
      </c>
      <c r="CN117" s="12">
        <f>$D117^EXP(Parameter!$D$171+Parameter!$D$178*(LN($B117/30.2*21)))</f>
        <v>7.4926360116572568E-2</v>
      </c>
      <c r="CO117" s="12">
        <f>$D117^EXP(Parameter!$D$156+Parameter!$D$163*(LN($B117/30.2*21)))</f>
        <v>0.3295694720302616</v>
      </c>
      <c r="CP117" s="12">
        <f>$D117^EXP(Parameter!$D$173+Parameter!$D$180*(LN($B117/30.2*21)))</f>
        <v>6.9389946012472933E-2</v>
      </c>
      <c r="CQ117" s="12">
        <f>$D117^EXP(Parameter!$D$158+Parameter!$D$165*(LN($B117/30.2*21)))</f>
        <v>0.35480274364279552</v>
      </c>
      <c r="CR117" s="12">
        <f>$D117^EXP(Parameter!$D$174+Parameter!$D$181*(LN($B117/30.2*21)))</f>
        <v>7.9698727671047631E-2</v>
      </c>
      <c r="CS117" s="12">
        <f>$D117^EXP(Parameter!$D$159+Parameter!$D$166*(LN($B117/30.2*21)))</f>
        <v>0.38797931513446171</v>
      </c>
      <c r="CT117" s="12">
        <f>$D117^EXP(Parameter!$D$175+Parameter!$D$182*(LN($B117/30.2*21)))</f>
        <v>2.6135660805096224E-2</v>
      </c>
      <c r="CU117" s="12">
        <f>$D117^EXP(Parameter!$D$160+Parameter!$D$167*(LN($B117/30.2*21)))</f>
        <v>0.16977311624135805</v>
      </c>
      <c r="CV117" s="12">
        <f>$D117^EXP(Parameter!$D$172+Parameter!$D$179*(LN($B117/30.2*21)))</f>
        <v>2.7166769808906581E-2</v>
      </c>
      <c r="CW117" s="41">
        <f>$D117^EXP(Parameter!$D$157+Parameter!$D$164*(LN($B117/30.2*21)))</f>
        <v>1.3916991438441701E-2</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$D118^EXP(Parameter!$D$236+Parameter!$D$243)</f>
        <v>8.8145949245617486E-2</v>
      </c>
      <c r="BK118" s="91">
        <f>$E118^EXP(Parameter!$D$221+Parameter!$D$228)</f>
        <v>5.9540686909124389E-2</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12">
        <f>$D118^EXP(Parameter!$D$155+Parameter!$D$162*(LN($B118/30.2*21)))</f>
        <v>0.36800079430874644</v>
      </c>
      <c r="CN118" s="12">
        <f>$D118^EXP(Parameter!$D$171+Parameter!$D$178*(LN($B118/30.2*21)))</f>
        <v>7.3857567976902377E-2</v>
      </c>
      <c r="CO118" s="12">
        <f>$D118^EXP(Parameter!$D$156+Parameter!$D$163*(LN($B118/30.2*21)))</f>
        <v>0.32815627436425499</v>
      </c>
      <c r="CP118" s="12">
        <f>$D118^EXP(Parameter!$D$173+Parameter!$D$180*(LN($B118/30.2*21)))</f>
        <v>6.8325780756471555E-2</v>
      </c>
      <c r="CQ118" s="12">
        <f>$D118^EXP(Parameter!$D$158+Parameter!$D$165*(LN($B118/30.2*21)))</f>
        <v>0.35307783091293576</v>
      </c>
      <c r="CR118" s="12">
        <f>$D118^EXP(Parameter!$D$174+Parameter!$D$181*(LN($B118/30.2*21)))</f>
        <v>7.8328368810573659E-2</v>
      </c>
      <c r="CS118" s="12">
        <f>$D118^EXP(Parameter!$D$159+Parameter!$D$166*(LN($B118/30.2*21)))</f>
        <v>0.38652415607543705</v>
      </c>
      <c r="CT118" s="12">
        <f>$D118^EXP(Parameter!$D$175+Parameter!$D$182*(LN($B118/30.2*21)))</f>
        <v>2.5485716339355202E-2</v>
      </c>
      <c r="CU118" s="12">
        <f>$D118^EXP(Parameter!$D$160+Parameter!$D$167*(LN($B118/30.2*21)))</f>
        <v>0.16773721635244634</v>
      </c>
      <c r="CV118" s="12">
        <f>$D118^EXP(Parameter!$D$172+Parameter!$D$179*(LN($B118/30.2*21)))</f>
        <v>2.6572086579449851E-2</v>
      </c>
      <c r="CW118" s="41">
        <f>$D118^EXP(Parameter!$D$157+Parameter!$D$164*(LN($B118/30.2*21)))</f>
        <v>1.3464857745266207E-2</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$D119^EXP(Parameter!$D$236+Parameter!$D$243)</f>
        <v>8.7055463720197734E-2</v>
      </c>
      <c r="BK119" s="91">
        <f>$E119^EXP(Parameter!$D$221+Parameter!$D$228)</f>
        <v>5.8744396014849841E-2</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12">
        <f>$D119^EXP(Parameter!$D$155+Parameter!$D$162*(LN($B119/30.2*21)))</f>
        <v>0.36693614584610262</v>
      </c>
      <c r="CN119" s="12">
        <f>$D119^EXP(Parameter!$D$171+Parameter!$D$178*(LN($B119/30.2*21)))</f>
        <v>7.2809432811325944E-2</v>
      </c>
      <c r="CO119" s="12">
        <f>$D119^EXP(Parameter!$D$156+Parameter!$D$163*(LN($B119/30.2*21)))</f>
        <v>0.32675986555499748</v>
      </c>
      <c r="CP119" s="12">
        <f>$D119^EXP(Parameter!$D$173+Parameter!$D$180*(LN($B119/30.2*21)))</f>
        <v>6.7282975681569254E-2</v>
      </c>
      <c r="CQ119" s="12">
        <f>$D119^EXP(Parameter!$D$158+Parameter!$D$165*(LN($B119/30.2*21)))</f>
        <v>0.35137216287013151</v>
      </c>
      <c r="CR119" s="12">
        <f>$D119^EXP(Parameter!$D$174+Parameter!$D$181*(LN($B119/30.2*21)))</f>
        <v>7.698626727955378E-2</v>
      </c>
      <c r="CS119" s="12">
        <f>$D119^EXP(Parameter!$D$159+Parameter!$D$166*(LN($B119/30.2*21)))</f>
        <v>0.38508527631134182</v>
      </c>
      <c r="CT119" s="12">
        <f>$D119^EXP(Parameter!$D$175+Parameter!$D$182*(LN($B119/30.2*21)))</f>
        <v>2.4854095292283756E-2</v>
      </c>
      <c r="CU119" s="12">
        <f>$D119^EXP(Parameter!$D$160+Parameter!$D$167*(LN($B119/30.2*21)))</f>
        <v>0.16573289041404074</v>
      </c>
      <c r="CV119" s="12">
        <f>$D119^EXP(Parameter!$D$172+Parameter!$D$179*(LN($B119/30.2*21)))</f>
        <v>2.5992954642174198E-2</v>
      </c>
      <c r="CW119" s="41">
        <f>$D119^EXP(Parameter!$D$157+Parameter!$D$164*(LN($B119/30.2*21)))</f>
        <v>1.3028482587833561E-2</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$D120^EXP(Parameter!$D$236+Parameter!$D$243)</f>
        <v>8.5984486557844172E-2</v>
      </c>
      <c r="BK120" s="91">
        <f>$E120^EXP(Parameter!$D$221+Parameter!$D$228)</f>
        <v>5.7963450679028583E-2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12">
        <f>$D120^EXP(Parameter!$D$155+Parameter!$D$162*(LN($B120/30.2*21)))</f>
        <v>0.36588449881047341</v>
      </c>
      <c r="CN120" s="12">
        <f>$D120^EXP(Parameter!$D$171+Parameter!$D$178*(LN($B120/30.2*21)))</f>
        <v>7.1781440599407373E-2</v>
      </c>
      <c r="CO120" s="12">
        <f>$D120^EXP(Parameter!$D$156+Parameter!$D$163*(LN($B120/30.2*21)))</f>
        <v>0.32537992048375453</v>
      </c>
      <c r="CP120" s="12">
        <f>$D120^EXP(Parameter!$D$173+Parameter!$D$180*(LN($B120/30.2*21)))</f>
        <v>6.6260990213976051E-2</v>
      </c>
      <c r="CQ120" s="12">
        <f>$D120^EXP(Parameter!$D$158+Parameter!$D$165*(LN($B120/30.2*21)))</f>
        <v>0.34968539241093854</v>
      </c>
      <c r="CR120" s="12">
        <f>$D120^EXP(Parameter!$D$174+Parameter!$D$181*(LN($B120/30.2*21)))</f>
        <v>7.5671730013184904E-2</v>
      </c>
      <c r="CS120" s="12">
        <f>$D120^EXP(Parameter!$D$159+Parameter!$D$166*(LN($B120/30.2*21)))</f>
        <v>0.38366237266988129</v>
      </c>
      <c r="CT120" s="12">
        <f>$D120^EXP(Parameter!$D$175+Parameter!$D$182*(LN($B120/30.2*21)))</f>
        <v>2.4240214033509278E-2</v>
      </c>
      <c r="CU120" s="12">
        <f>$D120^EXP(Parameter!$D$160+Parameter!$D$167*(LN($B120/30.2*21)))</f>
        <v>0.16375951684973108</v>
      </c>
      <c r="CV120" s="12">
        <f>$D120^EXP(Parameter!$D$172+Parameter!$D$179*(LN($B120/30.2*21)))</f>
        <v>2.5428895116189579E-2</v>
      </c>
      <c r="CW120" s="41">
        <f>$D120^EXP(Parameter!$D$157+Parameter!$D$164*(LN($B120/30.2*21)))</f>
        <v>1.2607276298648173E-2</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$D121^EXP(Parameter!$D$236+Parameter!$D$243)</f>
        <v>8.4932552073044343E-2</v>
      </c>
      <c r="BK121" s="91">
        <f>$E121^EXP(Parameter!$D$221+Parameter!$D$228)</f>
        <v>5.7197458344996205E-2</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12">
        <f>$D121^EXP(Parameter!$D$155+Parameter!$D$162*(LN($B121/30.2*21)))</f>
        <v>0.36484559313570497</v>
      </c>
      <c r="CN121" s="12">
        <f>$D121^EXP(Parameter!$D$171+Parameter!$D$178*(LN($B121/30.2*21)))</f>
        <v>7.0773093139786469E-2</v>
      </c>
      <c r="CO121" s="12">
        <f>$D121^EXP(Parameter!$D$156+Parameter!$D$163*(LN($B121/30.2*21)))</f>
        <v>0.32401612275861374</v>
      </c>
      <c r="CP121" s="12">
        <f>$D121^EXP(Parameter!$D$173+Parameter!$D$180*(LN($B121/30.2*21)))</f>
        <v>6.5259300487581315E-2</v>
      </c>
      <c r="CQ121" s="12">
        <f>$D121^EXP(Parameter!$D$158+Parameter!$D$165*(LN($B121/30.2*21)))</f>
        <v>0.34801718114990976</v>
      </c>
      <c r="CR121" s="12">
        <f>$D121^EXP(Parameter!$D$174+Parameter!$D$181*(LN($B121/30.2*21)))</f>
        <v>7.4384083949634486E-2</v>
      </c>
      <c r="CS121" s="12">
        <f>$D121^EXP(Parameter!$D$159+Parameter!$D$166*(LN($B121/30.2*21)))</f>
        <v>0.38225514988498122</v>
      </c>
      <c r="CT121" s="12">
        <f>$D121^EXP(Parameter!$D$175+Parameter!$D$182*(LN($B121/30.2*21)))</f>
        <v>2.3643509839507526E-2</v>
      </c>
      <c r="CU121" s="12">
        <f>$D121^EXP(Parameter!$D$160+Parameter!$D$167*(LN($B121/30.2*21)))</f>
        <v>0.16181648926019174</v>
      </c>
      <c r="CV121" s="12">
        <f>$D121^EXP(Parameter!$D$172+Parameter!$D$179*(LN($B121/30.2*21)))</f>
        <v>2.4879446242866043E-2</v>
      </c>
      <c r="CW121" s="41">
        <f>$D121^EXP(Parameter!$D$157+Parameter!$D$164*(LN($B121/30.2*21)))</f>
        <v>1.2200672902291239E-2</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$D122^EXP(Parameter!$D$236+Parameter!$D$243)</f>
        <v>8.3899208610929046E-2</v>
      </c>
      <c r="BK122" s="91">
        <f>$E122^EXP(Parameter!$D$221+Parameter!$D$228)</f>
        <v>5.6446039066567658E-2</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12">
        <f>$D122^EXP(Parameter!$D$155+Parameter!$D$162*(LN($B122/30.2*21)))</f>
        <v>0.36381917596566032</v>
      </c>
      <c r="CN122" s="12">
        <f>$D122^EXP(Parameter!$D$171+Parameter!$D$178*(LN($B122/30.2*21)))</f>
        <v>6.9783907466753295E-2</v>
      </c>
      <c r="CO122" s="12">
        <f>$D122^EXP(Parameter!$D$156+Parameter!$D$163*(LN($B122/30.2*21)))</f>
        <v>0.32266816441541502</v>
      </c>
      <c r="CP122" s="12">
        <f>$D122^EXP(Parameter!$D$173+Parameter!$D$180*(LN($B122/30.2*21)))</f>
        <v>6.4277398729839078E-2</v>
      </c>
      <c r="CQ122" s="12">
        <f>$D122^EXP(Parameter!$D$158+Parameter!$D$165*(LN($B122/30.2*21)))</f>
        <v>0.34636719913845326</v>
      </c>
      <c r="CR122" s="12">
        <f>$D122^EXP(Parameter!$D$174+Parameter!$D$181*(LN($B122/30.2*21)))</f>
        <v>7.3122675359059558E-2</v>
      </c>
      <c r="CS122" s="12">
        <f>$D122^EXP(Parameter!$D$159+Parameter!$D$166*(LN($B122/30.2*21)))</f>
        <v>0.38086332033196263</v>
      </c>
      <c r="CT122" s="12">
        <f>$D122^EXP(Parameter!$D$175+Parameter!$D$182*(LN($B122/30.2*21)))</f>
        <v>2.3063440055950544E-2</v>
      </c>
      <c r="CU122" s="12">
        <f>$D122^EXP(Parameter!$D$160+Parameter!$D$167*(LN($B122/30.2*21)))</f>
        <v>0.15990321597475393</v>
      </c>
      <c r="CV122" s="12">
        <f>$D122^EXP(Parameter!$D$172+Parameter!$D$179*(LN($B122/30.2*21)))</f>
        <v>2.4344162684381897E-2</v>
      </c>
      <c r="CW122" s="41">
        <f>$D122^EXP(Parameter!$D$157+Parameter!$D$164*(LN($B122/30.2*21)))</f>
        <v>1.1808129093896115E-2</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$D123^EXP(Parameter!$D$236+Parameter!$D$243)</f>
        <v>8.2884018034557722E-2</v>
      </c>
      <c r="BK123" s="91">
        <f>$E123^EXP(Parameter!$D$221+Parameter!$D$228)</f>
        <v>5.5708825018881303E-2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12">
        <f>$D123^EXP(Parameter!$D$155+Parameter!$D$162*(LN($B123/30.2*21)))</f>
        <v>0.36280500139938809</v>
      </c>
      <c r="CN123" s="12">
        <f>$D123^EXP(Parameter!$D$171+Parameter!$D$178*(LN($B123/30.2*21)))</f>
        <v>6.8813415291974753E-2</v>
      </c>
      <c r="CO123" s="12">
        <f>$D123^EXP(Parameter!$D$156+Parameter!$D$163*(LN($B123/30.2*21)))</f>
        <v>0.32133574563112688</v>
      </c>
      <c r="CP123" s="12">
        <f>$D123^EXP(Parameter!$D$173+Parameter!$D$180*(LN($B123/30.2*21)))</f>
        <v>6.3314792673912851E-2</v>
      </c>
      <c r="CQ123" s="12">
        <f>$D123^EXP(Parameter!$D$158+Parameter!$D$165*(LN($B123/30.2*21)))</f>
        <v>0.34473512459475342</v>
      </c>
      <c r="CR123" s="12">
        <f>$D123^EXP(Parameter!$D$174+Parameter!$D$181*(LN($B123/30.2*21)))</f>
        <v>7.1886869198440159E-2</v>
      </c>
      <c r="CS123" s="12">
        <f>$D123^EXP(Parameter!$D$159+Parameter!$D$166*(LN($B123/30.2*21)))</f>
        <v>0.37948660377353272</v>
      </c>
      <c r="CT123" s="12">
        <f>$D123^EXP(Parameter!$D$175+Parameter!$D$182*(LN($B123/30.2*21)))</f>
        <v>2.24994812973573E-2</v>
      </c>
      <c r="CU123" s="12">
        <f>$D123^EXP(Parameter!$D$160+Parameter!$D$167*(LN($B123/30.2*21)))</f>
        <v>0.15801911961862883</v>
      </c>
      <c r="CV123" s="12">
        <f>$D123^EXP(Parameter!$D$172+Parameter!$D$179*(LN($B123/30.2*21)))</f>
        <v>2.3822614854795737E-2</v>
      </c>
      <c r="CW123" s="41">
        <f>$D123^EXP(Parameter!$D$157+Parameter!$D$164*(LN($B123/30.2*21)))</f>
        <v>1.1429123264818198E-2</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$D124^EXP(Parameter!$D$236+Parameter!$D$243)</f>
        <v>8.1886555234268646E-2</v>
      </c>
      <c r="BK124" s="91">
        <f>$E124^EXP(Parameter!$D$221+Parameter!$D$228)</f>
        <v>5.498546003150178E-2</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12">
        <f>$D124^EXP(Parameter!$D$155+Parameter!$D$162*(LN($B124/30.2*21)))</f>
        <v>0.36180283024721527</v>
      </c>
      <c r="CN124" s="12">
        <f>$D124^EXP(Parameter!$D$171+Parameter!$D$178*(LN($B124/30.2*21)))</f>
        <v>6.7861162470133046E-2</v>
      </c>
      <c r="CO124" s="12">
        <f>$D124^EXP(Parameter!$D$156+Parameter!$D$163*(LN($B124/30.2*21)))</f>
        <v>0.3200185744490664</v>
      </c>
      <c r="CP124" s="12">
        <f>$D124^EXP(Parameter!$D$173+Parameter!$D$180*(LN($B124/30.2*21)))</f>
        <v>6.2371004995801005E-2</v>
      </c>
      <c r="CQ124" s="12">
        <f>$D124^EXP(Parameter!$D$158+Parameter!$D$165*(LN($B124/30.2*21)))</f>
        <v>0.34312064364424932</v>
      </c>
      <c r="CR124" s="12">
        <f>$D124^EXP(Parameter!$D$174+Parameter!$D$181*(LN($B124/30.2*21)))</f>
        <v>7.0676048491106341E-2</v>
      </c>
      <c r="CS124" s="12">
        <f>$D124^EXP(Parameter!$D$159+Parameter!$D$166*(LN($B124/30.2*21)))</f>
        <v>0.37812472711607553</v>
      </c>
      <c r="CT124" s="12">
        <f>$D124^EXP(Parameter!$D$175+Parameter!$D$182*(LN($B124/30.2*21)))</f>
        <v>2.1951128682214927E-2</v>
      </c>
      <c r="CU124" s="12">
        <f>$D124^EXP(Parameter!$D$160+Parameter!$D$167*(LN($B124/30.2*21)))</f>
        <v>0.15616363669515407</v>
      </c>
      <c r="CV124" s="12">
        <f>$D124^EXP(Parameter!$D$172+Parameter!$D$179*(LN($B124/30.2*21)))</f>
        <v>2.3314388281956134E-2</v>
      </c>
      <c r="CW124" s="41">
        <f>$D124^EXP(Parameter!$D$157+Parameter!$D$164*(LN($B124/30.2*21)))</f>
        <v>1.1063154573170381E-2</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$D125^EXP(Parameter!$D$236+Parameter!$D$243)</f>
        <v>8.0906407657997517E-2</v>
      </c>
      <c r="BK125" s="91">
        <f>$E125^EXP(Parameter!$D$221+Parameter!$D$228)</f>
        <v>5.4275599142621533E-2</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12">
        <f>$D125^EXP(Parameter!$D$155+Parameter!$D$162*(LN($B125/30.2*21)))</f>
        <v>0.3608124297972099</v>
      </c>
      <c r="CN125" s="12">
        <f>$D125^EXP(Parameter!$D$171+Parameter!$D$178*(LN($B125/30.2*21)))</f>
        <v>6.6926708487298772E-2</v>
      </c>
      <c r="CO125" s="12">
        <f>$D125^EXP(Parameter!$D$156+Parameter!$D$163*(LN($B125/30.2*21)))</f>
        <v>0.31871636651538215</v>
      </c>
      <c r="CP125" s="12">
        <f>$D125^EXP(Parameter!$D$173+Parameter!$D$180*(LN($B125/30.2*21)))</f>
        <v>6.144557277522588E-2</v>
      </c>
      <c r="CQ125" s="12">
        <f>$D125^EXP(Parameter!$D$158+Parameter!$D$165*(LN($B125/30.2*21)))</f>
        <v>0.34152345007017509</v>
      </c>
      <c r="CR125" s="12">
        <f>$D125^EXP(Parameter!$D$174+Parameter!$D$181*(LN($B125/30.2*21)))</f>
        <v>6.9489613729886213E-2</v>
      </c>
      <c r="CS125" s="12">
        <f>$D125^EXP(Parameter!$D$159+Parameter!$D$166*(LN($B125/30.2*21)))</f>
        <v>0.37677742417574278</v>
      </c>
      <c r="CT125" s="12">
        <f>$D125^EXP(Parameter!$D$175+Parameter!$D$182*(LN($B125/30.2*21)))</f>
        <v>2.141789510183335E-2</v>
      </c>
      <c r="CU125" s="12">
        <f>$D125^EXP(Parameter!$D$160+Parameter!$D$167*(LN($B125/30.2*21)))</f>
        <v>0.15433621718245605</v>
      </c>
      <c r="CV125" s="12">
        <f>$D125^EXP(Parameter!$D$172+Parameter!$D$179*(LN($B125/30.2*21)))</f>
        <v>2.281908299865603E-2</v>
      </c>
      <c r="CW125" s="41">
        <f>$D125^EXP(Parameter!$D$157+Parameter!$D$164*(LN($B125/30.2*21)))</f>
        <v>1.0709742057014852E-2</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$D126^EXP(Parameter!$D$236+Parameter!$D$243)</f>
        <v>7.9943174861535321E-2</v>
      </c>
      <c r="BK126" s="91">
        <f>$E126^EXP(Parameter!$D$221+Parameter!$D$228)</f>
        <v>5.3578908173266659E-2</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12">
        <f>$D126^EXP(Parameter!$D$155+Parameter!$D$162*(LN($B126/30.2*21)))</f>
        <v>0.35983357359150092</v>
      </c>
      <c r="CN126" s="12">
        <f>$D126^EXP(Parameter!$D$171+Parameter!$D$178*(LN($B126/30.2*21)))</f>
        <v>6.6009625970934099E-2</v>
      </c>
      <c r="CO126" s="12">
        <f>$D126^EXP(Parameter!$D$156+Parameter!$D$163*(LN($B126/30.2*21)))</f>
        <v>0.31742884482626299</v>
      </c>
      <c r="CP126" s="12">
        <f>$D126^EXP(Parameter!$D$173+Parameter!$D$180*(LN($B126/30.2*21)))</f>
        <v>6.0538046979143979E-2</v>
      </c>
      <c r="CQ126" s="12">
        <f>$D126^EXP(Parameter!$D$158+Parameter!$D$165*(LN($B126/30.2*21)))</f>
        <v>0.33994324507370843</v>
      </c>
      <c r="CR126" s="12">
        <f>$D126^EXP(Parameter!$D$174+Parameter!$D$181*(LN($B126/30.2*21)))</f>
        <v>6.8326982302858982E-2</v>
      </c>
      <c r="CS126" s="12">
        <f>$D126^EXP(Parameter!$D$159+Parameter!$D$166*(LN($B126/30.2*21)))</f>
        <v>0.37544443545388922</v>
      </c>
      <c r="CT126" s="12">
        <f>$D126^EXP(Parameter!$D$175+Parameter!$D$182*(LN($B126/30.2*21)))</f>
        <v>2.0899310521292645E-2</v>
      </c>
      <c r="CU126" s="12">
        <f>$D126^EXP(Parameter!$D$160+Parameter!$D$167*(LN($B126/30.2*21)))</f>
        <v>0.15253632414395726</v>
      </c>
      <c r="CV126" s="12">
        <f>$D126^EXP(Parameter!$D$172+Parameter!$D$179*(LN($B126/30.2*21)))</f>
        <v>2.2336312961533718E-2</v>
      </c>
      <c r="CW126" s="41">
        <f>$D126^EXP(Parameter!$D$157+Parameter!$D$164*(LN($B126/30.2*21)))</f>
        <v>1.0368423788119951E-2</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$D127^EXP(Parameter!$D$236+Parameter!$D$243)</f>
        <v>7.8996468077748738E-2</v>
      </c>
      <c r="BK127" s="91">
        <f>$E127^EXP(Parameter!$D$221+Parameter!$D$228)</f>
        <v>5.2895063320476436E-2</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12">
        <f>$D127^EXP(Parameter!$D$155+Parameter!$D$162*(LN($B127/30.2*21)))</f>
        <v>0.35886604121196425</v>
      </c>
      <c r="CN127" s="12">
        <f>$D127^EXP(Parameter!$D$171+Parameter!$D$178*(LN($B127/30.2*21)))</f>
        <v>6.5109500220475167E-2</v>
      </c>
      <c r="CO127" s="12">
        <f>$D127^EXP(Parameter!$D$156+Parameter!$D$163*(LN($B127/30.2*21)))</f>
        <v>0.3161557394853558</v>
      </c>
      <c r="CP127" s="12">
        <f>$D127^EXP(Parameter!$D$173+Parameter!$D$180*(LN($B127/30.2*21)))</f>
        <v>5.9647991966790742E-2</v>
      </c>
      <c r="CQ127" s="12">
        <f>$D127^EXP(Parameter!$D$158+Parameter!$D$165*(LN($B127/30.2*21)))</f>
        <v>0.33837973704328811</v>
      </c>
      <c r="CR127" s="12">
        <f>$D127^EXP(Parameter!$D$174+Parameter!$D$181*(LN($B127/30.2*21)))</f>
        <v>6.718758794074417E-2</v>
      </c>
      <c r="CS127" s="12">
        <f>$D127^EXP(Parameter!$D$159+Parameter!$D$166*(LN($B127/30.2*21)))</f>
        <v>0.37412550792140492</v>
      </c>
      <c r="CT127" s="12">
        <f>$D127^EXP(Parameter!$D$175+Parameter!$D$182*(LN($B127/30.2*21)))</f>
        <v>2.0394921310927922E-2</v>
      </c>
      <c r="CU127" s="12">
        <f>$D127^EXP(Parameter!$D$160+Parameter!$D$167*(LN($B127/30.2*21)))</f>
        <v>0.15076343335217743</v>
      </c>
      <c r="CV127" s="12">
        <f>$D127^EXP(Parameter!$D$172+Parameter!$D$179*(LN($B127/30.2*21)))</f>
        <v>2.1865705496304507E-2</v>
      </c>
      <c r="CW127" s="41">
        <f>$D127^EXP(Parameter!$D$157+Parameter!$D$164*(LN($B127/30.2*21)))</f>
        <v>1.0038756064298994E-2</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$D128^EXP(Parameter!$D$236+Parameter!$D$243)</f>
        <v>7.8065909803845146E-2</v>
      </c>
      <c r="BK128" s="91">
        <f>$E128^EXP(Parameter!$D$221+Parameter!$D$228)</f>
        <v>5.2223750768485344E-2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12">
        <f>$D128^EXP(Parameter!$D$155+Parameter!$D$162*(LN($B128/30.2*21)))</f>
        <v>0.35790961807481636</v>
      </c>
      <c r="CN128" s="12">
        <f>$D128^EXP(Parameter!$D$171+Parameter!$D$178*(LN($B128/30.2*21)))</f>
        <v>6.4225928757506517E-2</v>
      </c>
      <c r="CO128" s="12">
        <f>$D128^EXP(Parameter!$D$156+Parameter!$D$163*(LN($B128/30.2*21)))</f>
        <v>0.31489678747091088</v>
      </c>
      <c r="CP128" s="12">
        <f>$D128^EXP(Parameter!$D$173+Parameter!$D$180*(LN($B128/30.2*21)))</f>
        <v>5.8774985015236501E-2</v>
      </c>
      <c r="CQ128" s="12">
        <f>$D128^EXP(Parameter!$D$158+Parameter!$D$165*(LN($B128/30.2*21)))</f>
        <v>0.33683264133268803</v>
      </c>
      <c r="CR128" s="12">
        <f>$D128^EXP(Parameter!$D$174+Parameter!$D$181*(LN($B128/30.2*21)))</f>
        <v>6.6070880185004455E-2</v>
      </c>
      <c r="CS128" s="12">
        <f>$D128^EXP(Parameter!$D$159+Parameter!$D$166*(LN($B128/30.2*21)))</f>
        <v>0.37282039481153684</v>
      </c>
      <c r="CT128" s="12">
        <f>$D128^EXP(Parameter!$D$175+Parameter!$D$182*(LN($B128/30.2*21)))</f>
        <v>1.9904289606879934E-2</v>
      </c>
      <c r="CU128" s="12">
        <f>$D128^EXP(Parameter!$D$160+Parameter!$D$167*(LN($B128/30.2*21)))</f>
        <v>0.14901703292530577</v>
      </c>
      <c r="CV128" s="12">
        <f>$D128^EXP(Parameter!$D$172+Parameter!$D$179*(LN($B128/30.2*21)))</f>
        <v>2.1406900767989057E-2</v>
      </c>
      <c r="CW128" s="41">
        <f>$D128^EXP(Parameter!$D$157+Parameter!$D$164*(LN($B128/30.2*21)))</f>
        <v>9.7203126384512329E-3</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$D129^EXP(Parameter!$D$236+Parameter!$D$243)</f>
        <v>7.7151133405809161E-2</v>
      </c>
      <c r="BK129" s="91">
        <f>$E129^EXP(Parameter!$D$221+Parameter!$D$228)</f>
        <v>5.1564666316995182E-2</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12">
        <f>$D129^EXP(Parameter!$D$155+Parameter!$D$162*(LN($B129/30.2*21)))</f>
        <v>0.35696409523368072</v>
      </c>
      <c r="CN129" s="12">
        <f>$D129^EXP(Parameter!$D$171+Parameter!$D$178*(LN($B129/30.2*21)))</f>
        <v>6.335852089458735E-2</v>
      </c>
      <c r="CO129" s="12">
        <f>$D129^EXP(Parameter!$D$156+Parameter!$D$163*(LN($B129/30.2*21)))</f>
        <v>0.31365173241219352</v>
      </c>
      <c r="CP129" s="12">
        <f>$D129^EXP(Parameter!$D$173+Parameter!$D$180*(LN($B129/30.2*21)))</f>
        <v>5.7918615864480529E-2</v>
      </c>
      <c r="CQ129" s="12">
        <f>$D129^EXP(Parameter!$D$158+Parameter!$D$165*(LN($B129/30.2*21)))</f>
        <v>0.33530168004745431</v>
      </c>
      <c r="CR129" s="12">
        <f>$D129^EXP(Parameter!$D$174+Parameter!$D$181*(LN($B129/30.2*21)))</f>
        <v>6.4976323875782838E-2</v>
      </c>
      <c r="CS129" s="12">
        <f>$D129^EXP(Parameter!$D$159+Parameter!$D$166*(LN($B129/30.2*21)))</f>
        <v>0.37152885542079789</v>
      </c>
      <c r="CT129" s="12">
        <f>$D129^EXP(Parameter!$D$175+Parameter!$D$182*(LN($B129/30.2*21)))</f>
        <v>1.9426992699316886E-2</v>
      </c>
      <c r="CU129" s="12">
        <f>$D129^EXP(Parameter!$D$160+Parameter!$D$167*(LN($B129/30.2*21)))</f>
        <v>0.14729662297604082</v>
      </c>
      <c r="CV129" s="12">
        <f>$D129^EXP(Parameter!$D$172+Parameter!$D$179*(LN($B129/30.2*21)))</f>
        <v>2.0959551274877822E-2</v>
      </c>
      <c r="CW129" s="41">
        <f>$D129^EXP(Parameter!$D$157+Parameter!$D$164*(LN($B129/30.2*21)))</f>
        <v>9.4126839825227054E-3</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$D130^EXP(Parameter!$D$236+Parameter!$D$243)</f>
        <v>7.6251782739191795E-2</v>
      </c>
      <c r="BK130" s="91">
        <f>$E130^EXP(Parameter!$D$221+Parameter!$D$228)</f>
        <v>5.0917515025673009E-2</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12">
        <f>$D130^EXP(Parameter!$D$155+Parameter!$D$162*(LN($B130/30.2*21)))</f>
        <v>0.35602926919071776</v>
      </c>
      <c r="CN130" s="12">
        <f>$D130^EXP(Parameter!$D$171+Parameter!$D$178*(LN($B130/30.2*21)))</f>
        <v>6.2506897321847665E-2</v>
      </c>
      <c r="CO130" s="12">
        <f>$D130^EXP(Parameter!$D$156+Parameter!$D$163*(LN($B130/30.2*21)))</f>
        <v>0.31242032437473266</v>
      </c>
      <c r="CP130" s="12">
        <f>$D130^EXP(Parameter!$D$173+Parameter!$D$180*(LN($B130/30.2*21)))</f>
        <v>5.7078486281167247E-2</v>
      </c>
      <c r="CQ130" s="12">
        <f>$D130^EXP(Parameter!$D$158+Parameter!$D$165*(LN($B130/30.2*21)))</f>
        <v>0.33378658183933746</v>
      </c>
      <c r="CR130" s="12">
        <f>$D130^EXP(Parameter!$D$174+Parameter!$D$181*(LN($B130/30.2*21)))</f>
        <v>6.3903398658839677E-2</v>
      </c>
      <c r="CS130" s="12">
        <f>$D130^EXP(Parameter!$D$159+Parameter!$D$166*(LN($B130/30.2*21)))</f>
        <v>0.37025065491760012</v>
      </c>
      <c r="CT130" s="12">
        <f>$D130^EXP(Parameter!$D$175+Parameter!$D$182*(LN($B130/30.2*21)))</f>
        <v>1.8962622447007242E-2</v>
      </c>
      <c r="CU130" s="12">
        <f>$D130^EXP(Parameter!$D$160+Parameter!$D$167*(LN($B130/30.2*21)))</f>
        <v>0.14560171527222346</v>
      </c>
      <c r="CV130" s="12">
        <f>$D130^EXP(Parameter!$D$172+Parameter!$D$179*(LN($B130/30.2*21)))</f>
        <v>2.0523321365042976E-2</v>
      </c>
      <c r="CW130" s="41">
        <f>$D130^EXP(Parameter!$D$157+Parameter!$D$164*(LN($B130/30.2*21)))</f>
        <v>9.1154765846974024E-3</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$D131^EXP(Parameter!$D$236+Parameter!$D$243)</f>
        <v>7.5367511785470062E-2</v>
      </c>
      <c r="BK131" s="91">
        <f>$E131^EXP(Parameter!$D$221+Parameter!$D$228)</f>
        <v>5.0282010874064052E-2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12">
        <f>$D131^EXP(Parameter!$D$155+Parameter!$D$162*(LN($B131/30.2*21)))</f>
        <v>0.35510494171542933</v>
      </c>
      <c r="CN131" s="12">
        <f>$D131^EXP(Parameter!$D$171+Parameter!$D$178*(LN($B131/30.2*21)))</f>
        <v>6.1670689710511317E-2</v>
      </c>
      <c r="CO131" s="12">
        <f>$D131^EXP(Parameter!$D$156+Parameter!$D$163*(LN($B131/30.2*21)))</f>
        <v>0.31120231965399126</v>
      </c>
      <c r="CP131" s="12">
        <f>$D131^EXP(Parameter!$D$173+Parameter!$D$180*(LN($B131/30.2*21)))</f>
        <v>5.6254209640050928E-2</v>
      </c>
      <c r="CQ131" s="12">
        <f>$D131^EXP(Parameter!$D$158+Parameter!$D$165*(LN($B131/30.2*21)))</f>
        <v>0.33228708170836008</v>
      </c>
      <c r="CR131" s="12">
        <f>$D131^EXP(Parameter!$D$174+Parameter!$D$181*(LN($B131/30.2*21)))</f>
        <v>6.2851598510688791E-2</v>
      </c>
      <c r="CS131" s="12">
        <f>$D131^EXP(Parameter!$D$159+Parameter!$D$166*(LN($B131/30.2*21)))</f>
        <v>0.36898556415825001</v>
      </c>
      <c r="CT131" s="12">
        <f>$D131^EXP(Parameter!$D$175+Parameter!$D$182*(LN($B131/30.2*21)))</f>
        <v>1.8510784716990532E-2</v>
      </c>
      <c r="CU131" s="12">
        <f>$D131^EXP(Parameter!$D$160+Parameter!$D$167*(LN($B131/30.2*21)))</f>
        <v>0.14393183290879985</v>
      </c>
      <c r="CV131" s="12">
        <f>$D131^EXP(Parameter!$D$172+Parameter!$D$179*(LN($B131/30.2*21)))</f>
        <v>2.0097886774273245E-2</v>
      </c>
      <c r="CW131" s="41">
        <f>$D131^EXP(Parameter!$D$157+Parameter!$D$164*(LN($B131/30.2*21)))</f>
        <v>8.8283122782150114E-3</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$D132^EXP(Parameter!$D$236+Parameter!$D$243)</f>
        <v>7.4497984303245238E-2</v>
      </c>
      <c r="BK132" s="91">
        <f>$E132^EXP(Parameter!$D$221+Parameter!$D$228)</f>
        <v>4.9657876436151029E-2</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12">
        <f>$D132^EXP(Parameter!$D$155+Parameter!$D$162*(LN($B132/30.2*21)))</f>
        <v>0.35419091967077393</v>
      </c>
      <c r="CN132" s="12">
        <f>$D132^EXP(Parameter!$D$171+Parameter!$D$178*(LN($B132/30.2*21)))</f>
        <v>6.084954033255574E-2</v>
      </c>
      <c r="CO132" s="12">
        <f>$D132^EXP(Parameter!$D$156+Parameter!$D$163*(LN($B132/30.2*21)))</f>
        <v>0.30999748057707566</v>
      </c>
      <c r="CP132" s="12">
        <f>$D132^EXP(Parameter!$D$173+Parameter!$D$180*(LN($B132/30.2*21)))</f>
        <v>5.5445410522387578E-2</v>
      </c>
      <c r="CQ132" s="12">
        <f>$D132^EXP(Parameter!$D$158+Parameter!$D$165*(LN($B132/30.2*21)))</f>
        <v>0.3308029208121937</v>
      </c>
      <c r="CR132" s="12">
        <f>$D132^EXP(Parameter!$D$174+Parameter!$D$181*(LN($B132/30.2*21)))</f>
        <v>6.1820431281176577E-2</v>
      </c>
      <c r="CS132" s="12">
        <f>$D132^EXP(Parameter!$D$159+Parameter!$D$166*(LN($B132/30.2*21)))</f>
        <v>0.36773335950998159</v>
      </c>
      <c r="CT132" s="12">
        <f>$D132^EXP(Parameter!$D$175+Parameter!$D$182*(LN($B132/30.2*21)))</f>
        <v>1.8071098848160733E-2</v>
      </c>
      <c r="CU132" s="12">
        <f>$D132^EXP(Parameter!$D$160+Parameter!$D$167*(LN($B132/30.2*21)))</f>
        <v>0.1422865099906834</v>
      </c>
      <c r="CV132" s="12">
        <f>$D132^EXP(Parameter!$D$172+Parameter!$D$179*(LN($B132/30.2*21)))</f>
        <v>1.9682934184371233E-2</v>
      </c>
      <c r="CW132" s="41">
        <f>$D132^EXP(Parameter!$D$157+Parameter!$D$164*(LN($B132/30.2*21)))</f>
        <v>8.5508276002956227E-3</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$D133^EXP(Parameter!$D$236+Parameter!$D$243)</f>
        <v>7.3642873493579605E-2</v>
      </c>
      <c r="BK133" s="91">
        <f>$E133^EXP(Parameter!$D$221+Parameter!$D$228)</f>
        <v>4.9044842568836962E-2</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12">
        <f>$D133^EXP(Parameter!$D$155+Parameter!$D$162*(LN($B133/30.2*21)))</f>
        <v>0.35328701484624497</v>
      </c>
      <c r="CN133" s="12">
        <f>$D133^EXP(Parameter!$D$171+Parameter!$D$178*(LN($B133/30.2*21)))</f>
        <v>6.0043101695753547E-2</v>
      </c>
      <c r="CO133" s="12">
        <f>$D133^EXP(Parameter!$D$156+Parameter!$D$163*(LN($B133/30.2*21)))</f>
        <v>0.30880557531211011</v>
      </c>
      <c r="CP133" s="12">
        <f>$D133^EXP(Parameter!$D$173+Parameter!$D$180*(LN($B133/30.2*21)))</f>
        <v>5.4651724330470199E-2</v>
      </c>
      <c r="CQ133" s="12">
        <f>$D133^EXP(Parameter!$D$158+Parameter!$D$165*(LN($B133/30.2*21)))</f>
        <v>0.32933384628251883</v>
      </c>
      <c r="CR133" s="12">
        <f>$D133^EXP(Parameter!$D$174+Parameter!$D$181*(LN($B133/30.2*21)))</f>
        <v>6.0809418252776096E-2</v>
      </c>
      <c r="CS133" s="12">
        <f>$D133^EXP(Parameter!$D$159+Parameter!$D$166*(LN($B133/30.2*21)))</f>
        <v>0.36649382268070058</v>
      </c>
      <c r="CT133" s="12">
        <f>$D133^EXP(Parameter!$D$175+Parameter!$D$182*(LN($B133/30.2*21)))</f>
        <v>1.7643197137635843E-2</v>
      </c>
      <c r="CU133" s="12">
        <f>$D133^EXP(Parameter!$D$160+Parameter!$D$167*(LN($B133/30.2*21)))</f>
        <v>0.1406652913260916</v>
      </c>
      <c r="CV133" s="12">
        <f>$D133^EXP(Parameter!$D$172+Parameter!$D$179*(LN($B133/30.2*21)))</f>
        <v>1.9278160800809296E-2</v>
      </c>
      <c r="CW133" s="41">
        <f>$D133^EXP(Parameter!$D$157+Parameter!$D$164*(LN($B133/30.2*21)))</f>
        <v>8.2826731797278567E-3</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$D134^EXP(Parameter!$D$236+Parameter!$D$243)</f>
        <v>7.2801861678813737E-2</v>
      </c>
      <c r="BK134" s="91">
        <f>$E134^EXP(Parameter!$D$221+Parameter!$D$228)</f>
        <v>4.8442648113667171E-2</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12">
        <f>$D134^EXP(Parameter!$D$155+Parameter!$D$162*(LN($B134/30.2*21)))</f>
        <v>0.35239304379758607</v>
      </c>
      <c r="CN134" s="12">
        <f>$D134^EXP(Parameter!$D$171+Parameter!$D$178*(LN($B134/30.2*21)))</f>
        <v>5.9251036193385183E-2</v>
      </c>
      <c r="CO134" s="12">
        <f>$D134^EXP(Parameter!$D$156+Parameter!$D$163*(LN($B134/30.2*21)))</f>
        <v>0.30762637768493467</v>
      </c>
      <c r="CP134" s="12">
        <f>$D134^EXP(Parameter!$D$173+Parameter!$D$180*(LN($B134/30.2*21)))</f>
        <v>5.3872796917567668E-2</v>
      </c>
      <c r="CQ134" s="12">
        <f>$D134^EXP(Parameter!$D$158+Parameter!$D$165*(LN($B134/30.2*21)))</f>
        <v>0.32787961104807251</v>
      </c>
      <c r="CR134" s="12">
        <f>$D134^EXP(Parameter!$D$174+Parameter!$D$181*(LN($B134/30.2*21)))</f>
        <v>5.9818093715907517E-2</v>
      </c>
      <c r="CS134" s="12">
        <f>$D134^EXP(Parameter!$D$159+Parameter!$D$166*(LN($B134/30.2*21)))</f>
        <v>0.36526674055514918</v>
      </c>
      <c r="CT134" s="12">
        <f>$D134^EXP(Parameter!$D$175+Parameter!$D$182*(LN($B134/30.2*21)))</f>
        <v>1.7226724348847464E-2</v>
      </c>
      <c r="CU134" s="12">
        <f>$D134^EXP(Parameter!$D$160+Parameter!$D$167*(LN($B134/30.2*21)))</f>
        <v>0.13906773212996251</v>
      </c>
      <c r="CV134" s="12">
        <f>$D134^EXP(Parameter!$D$172+Parameter!$D$179*(LN($B134/30.2*21)))</f>
        <v>1.8883273948795708E-2</v>
      </c>
      <c r="CW134" s="41">
        <f>$D134^EXP(Parameter!$D$157+Parameter!$D$164*(LN($B134/30.2*21)))</f>
        <v>8.0235131517518658E-3</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$D135^EXP(Parameter!$D$236+Parameter!$D$243)</f>
        <v>7.1974639994238934E-2</v>
      </c>
      <c r="BK135" s="91">
        <f>$E135^EXP(Parameter!$D$221+Parameter!$D$228)</f>
        <v>4.785103961114566E-2</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12">
        <f>$D135^EXP(Parameter!$D$155+Parameter!$D$162*(LN($B135/30.2*21)))</f>
        <v>0.35150882769283276</v>
      </c>
      <c r="CN135" s="12">
        <f>$D135^EXP(Parameter!$D$171+Parameter!$D$178*(LN($B135/30.2*21)))</f>
        <v>5.8473015767946106E-2</v>
      </c>
      <c r="CO135" s="12">
        <f>$D135^EXP(Parameter!$D$156+Parameter!$D$163*(LN($B135/30.2*21)))</f>
        <v>0.30645966700278976</v>
      </c>
      <c r="CP135" s="12">
        <f>$D135^EXP(Parameter!$D$173+Parameter!$D$180*(LN($B135/30.2*21)))</f>
        <v>5.3108284232564362E-2</v>
      </c>
      <c r="CQ135" s="12">
        <f>$D135^EXP(Parameter!$D$158+Parameter!$D$165*(LN($B135/30.2*21)))</f>
        <v>0.32643997366409133</v>
      </c>
      <c r="CR135" s="12">
        <f>$D135^EXP(Parameter!$D$174+Parameter!$D$181*(LN($B135/30.2*21)))</f>
        <v>5.8846004559624993E-2</v>
      </c>
      <c r="CS135" s="12">
        <f>$D135^EXP(Parameter!$D$159+Parameter!$D$166*(LN($B135/30.2*21)))</f>
        <v>0.36405190503719737</v>
      </c>
      <c r="CT135" s="12">
        <f>$D135^EXP(Parameter!$D$175+Parameter!$D$182*(LN($B135/30.2*21)))</f>
        <v>1.6821337240337055E-2</v>
      </c>
      <c r="CU135" s="12">
        <f>$D135^EXP(Parameter!$D$160+Parameter!$D$167*(LN($B135/30.2*21)))</f>
        <v>0.1374933977370639</v>
      </c>
      <c r="CV135" s="12">
        <f>$D135^EXP(Parameter!$D$172+Parameter!$D$179*(LN($B135/30.2*21)))</f>
        <v>1.8497990686853833E-2</v>
      </c>
      <c r="CW135" s="41">
        <f>$D135^EXP(Parameter!$D$157+Parameter!$D$164*(LN($B135/30.2*21)))</f>
        <v>7.7730245989374629E-3</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$D136^EXP(Parameter!$D$236+Parameter!$D$243)</f>
        <v>7.116090809203271E-2</v>
      </c>
      <c r="BK136" s="91">
        <f>$E136^EXP(Parameter!$D$221+Parameter!$D$228)</f>
        <v>4.7269771027034883E-2</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12">
        <f>$D136^EXP(Parameter!$D$155+Parameter!$D$162*(LN($B136/30.2*21)))</f>
        <v>0.35063419216438857</v>
      </c>
      <c r="CN136" s="12">
        <f>$D136^EXP(Parameter!$D$171+Parameter!$D$178*(LN($B136/30.2*21)))</f>
        <v>5.7708721588209416E-2</v>
      </c>
      <c r="CO136" s="12">
        <f>$D136^EXP(Parameter!$D$156+Parameter!$D$163*(LN($B136/30.2*21)))</f>
        <v>0.30530522788467895</v>
      </c>
      <c r="CP136" s="12">
        <f>$D136^EXP(Parameter!$D$173+Parameter!$D$180*(LN($B136/30.2*21)))</f>
        <v>5.235785197863399E-2</v>
      </c>
      <c r="CQ136" s="12">
        <f>$D136^EXP(Parameter!$D$158+Parameter!$D$165*(LN($B136/30.2*21)))</f>
        <v>0.32501469814788103</v>
      </c>
      <c r="CR136" s="12">
        <f>$D136^EXP(Parameter!$D$174+Parameter!$D$181*(LN($B136/30.2*21)))</f>
        <v>5.789270987704153E-2</v>
      </c>
      <c r="CS136" s="12">
        <f>$D136^EXP(Parameter!$D$159+Parameter!$D$166*(LN($B136/30.2*21)))</f>
        <v>0.36284911289799832</v>
      </c>
      <c r="CT136" s="12">
        <f>$D136^EXP(Parameter!$D$175+Parameter!$D$182*(LN($B136/30.2*21)))</f>
        <v>1.6426704114298713E-2</v>
      </c>
      <c r="CU136" s="12">
        <f>$D136^EXP(Parameter!$D$160+Parameter!$D$167*(LN($B136/30.2*21)))</f>
        <v>0.13594186332443312</v>
      </c>
      <c r="CV136" s="12">
        <f>$D136^EXP(Parameter!$D$172+Parameter!$D$179*(LN($B136/30.2*21)))</f>
        <v>1.8122037437066245E-2</v>
      </c>
      <c r="CW136" s="41">
        <f>$D136^EXP(Parameter!$D$157+Parameter!$D$164*(LN($B136/30.2*21)))</f>
        <v>7.530897016824219E-3</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$D137^EXP(Parameter!$D$236+Parameter!$D$243)</f>
        <v>7.0360373856895586E-2</v>
      </c>
      <c r="BK137" s="91">
        <f>$E137^EXP(Parameter!$D$221+Parameter!$D$228)</f>
        <v>4.6698603490062551E-2</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12">
        <f>$D137^EXP(Parameter!$D$155+Parameter!$D$162*(LN($B137/30.2*21)))</f>
        <v>0.34976896716685635</v>
      </c>
      <c r="CN137" s="12">
        <f>$D137^EXP(Parameter!$D$171+Parameter!$D$178*(LN($B137/30.2*21)))</f>
        <v>5.6957843739035327E-2</v>
      </c>
      <c r="CO137" s="12">
        <f>$D137^EXP(Parameter!$D$156+Parameter!$D$163*(LN($B137/30.2*21)))</f>
        <v>0.30416285009810967</v>
      </c>
      <c r="CP137" s="12">
        <f>$D137^EXP(Parameter!$D$173+Parameter!$D$180*(LN($B137/30.2*21)))</f>
        <v>5.1621175285314833E-2</v>
      </c>
      <c r="CQ137" s="12">
        <f>$D137^EXP(Parameter!$D$158+Parameter!$D$165*(LN($B137/30.2*21)))</f>
        <v>0.32360355382024991</v>
      </c>
      <c r="CR137" s="12">
        <f>$D137^EXP(Parameter!$D$174+Parameter!$D$181*(LN($B137/30.2*21)))</f>
        <v>5.6957780584891732E-2</v>
      </c>
      <c r="CS137" s="12">
        <f>$D137^EXP(Parameter!$D$159+Parameter!$D$166*(LN($B137/30.2*21)))</f>
        <v>0.36165816562974401</v>
      </c>
      <c r="CT137" s="12">
        <f>$D137^EXP(Parameter!$D$175+Parameter!$D$182*(LN($B137/30.2*21)))</f>
        <v>1.6042504383956355E-2</v>
      </c>
      <c r="CU137" s="12">
        <f>$D137^EXP(Parameter!$D$160+Parameter!$D$167*(LN($B137/30.2*21)))</f>
        <v>0.13441271364279286</v>
      </c>
      <c r="CV137" s="12">
        <f>$D137^EXP(Parameter!$D$172+Parameter!$D$179*(LN($B137/30.2*21)))</f>
        <v>1.77551496311797E-2</v>
      </c>
      <c r="CW137" s="41">
        <f>$D137^EXP(Parameter!$D$157+Parameter!$D$164*(LN($B137/30.2*21)))</f>
        <v>7.2968318031518204E-3</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$D138^EXP(Parameter!$D$236+Parameter!$D$243)</f>
        <v>6.9572753132857865E-2</v>
      </c>
      <c r="BK138" s="91">
        <f>$E138^EXP(Parameter!$D$221+Parameter!$D$228)</f>
        <v>4.6137305040490066E-2</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12">
        <f>$D138^EXP(Parameter!$D$155+Parameter!$D$162*(LN($B138/30.2*21)))</f>
        <v>0.34891298684036443</v>
      </c>
      <c r="CN138" s="12">
        <f>$D138^EXP(Parameter!$D$171+Parameter!$D$178*(LN($B138/30.2*21)))</f>
        <v>5.6220080923352622E-2</v>
      </c>
      <c r="CO138" s="12">
        <f>$D138^EXP(Parameter!$D$156+Parameter!$D$163*(LN($B138/30.2*21)))</f>
        <v>0.30303232840193295</v>
      </c>
      <c r="CP138" s="12">
        <f>$D138^EXP(Parameter!$D$173+Parameter!$D$180*(LN($B138/30.2*21)))</f>
        <v>5.0897938393386431E-2</v>
      </c>
      <c r="CQ138" s="12">
        <f>$D138^EXP(Parameter!$D$158+Parameter!$D$165*(LN($B138/30.2*21)))</f>
        <v>0.32220631515256271</v>
      </c>
      <c r="CR138" s="12">
        <f>$D138^EXP(Parameter!$D$174+Parameter!$D$181*(LN($B138/30.2*21)))</f>
        <v>5.6040799056659749E-2</v>
      </c>
      <c r="CS138" s="12">
        <f>$D138^EXP(Parameter!$D$159+Parameter!$D$166*(LN($B138/30.2*21)))</f>
        <v>0.36047886930478523</v>
      </c>
      <c r="CT138" s="12">
        <f>$D138^EXP(Parameter!$D$175+Parameter!$D$182*(LN($B138/30.2*21)))</f>
        <v>1.5668428158909238E-2</v>
      </c>
      <c r="CU138" s="12">
        <f>$D138^EXP(Parameter!$D$160+Parameter!$D$167*(LN($B138/30.2*21)))</f>
        <v>0.13290554275661115</v>
      </c>
      <c r="CV138" s="12">
        <f>$D138^EXP(Parameter!$D$172+Parameter!$D$179*(LN($B138/30.2*21)))</f>
        <v>1.7397071371811668E-2</v>
      </c>
      <c r="CW138" s="41">
        <f>$D138^EXP(Parameter!$D$157+Parameter!$D$164*(LN($B138/30.2*21)))</f>
        <v>7.0705417695690904E-3</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$D139^EXP(Parameter!$D$236+Parameter!$D$243)</f>
        <v>6.8797769460750682E-2</v>
      </c>
      <c r="BK139" s="91">
        <f>$E139^EXP(Parameter!$D$221+Parameter!$D$228)</f>
        <v>4.5585650389026101E-2</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12">
        <f>$D139^EXP(Parameter!$D$155+Parameter!$D$162*(LN($B139/30.2*21)))</f>
        <v>0.3480660893791368</v>
      </c>
      <c r="CN139" s="12">
        <f>$D139^EXP(Parameter!$D$171+Parameter!$D$178*(LN($B139/30.2*21)))</f>
        <v>5.5495140175764686E-2</v>
      </c>
      <c r="CO139" s="12">
        <f>$D139^EXP(Parameter!$D$156+Parameter!$D$163*(LN($B139/30.2*21)))</f>
        <v>0.30191346239501088</v>
      </c>
      <c r="CP139" s="12">
        <f>$D139^EXP(Parameter!$D$173+Parameter!$D$180*(LN($B139/30.2*21)))</f>
        <v>5.0187834351976948E-2</v>
      </c>
      <c r="CQ139" s="12">
        <f>$D139^EXP(Parameter!$D$158+Parameter!$D$165*(LN($B139/30.2*21)))</f>
        <v>0.32082276161917694</v>
      </c>
      <c r="CR139" s="12">
        <f>$D139^EXP(Parameter!$D$174+Parameter!$D$181*(LN($B139/30.2*21)))</f>
        <v>5.5141358768726348E-2</v>
      </c>
      <c r="CS139" s="12">
        <f>$D139^EXP(Parameter!$D$159+Parameter!$D$166*(LN($B139/30.2*21)))</f>
        <v>0.35931103443987655</v>
      </c>
      <c r="CT139" s="12">
        <f>$D139^EXP(Parameter!$D$175+Parameter!$D$182*(LN($B139/30.2*21)))</f>
        <v>1.530417584762429E-2</v>
      </c>
      <c r="CU139" s="12">
        <f>$D139^EXP(Parameter!$D$160+Parameter!$D$167*(LN($B139/30.2*21)))</f>
        <v>0.13141995379248156</v>
      </c>
      <c r="CV139" s="12">
        <f>$D139^EXP(Parameter!$D$172+Parameter!$D$179*(LN($B139/30.2*21)))</f>
        <v>1.7047555108037855E-2</v>
      </c>
      <c r="CW139" s="41">
        <f>$D139^EXP(Parameter!$D$157+Parameter!$D$164*(LN($B139/30.2*21)))</f>
        <v>6.851750674764916E-3</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$D140^EXP(Parameter!$D$236+Parameter!$D$243)</f>
        <v>6.8035153825862477E-2</v>
      </c>
      <c r="BK140" s="91">
        <f>$E140^EXP(Parameter!$D$221+Parameter!$D$228)</f>
        <v>4.5043420685597427E-2</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12">
        <f>$D140^EXP(Parameter!$D$155+Parameter!$D$162*(LN($B140/30.2*21)))</f>
        <v>0.34722811690507011</v>
      </c>
      <c r="CN140" s="12">
        <f>$D140^EXP(Parameter!$D$171+Parameter!$D$178*(LN($B140/30.2*21)))</f>
        <v>5.4782736587260406E-2</v>
      </c>
      <c r="CO140" s="12">
        <f>$D140^EXP(Parameter!$D$156+Parameter!$D$163*(LN($B140/30.2*21)))</f>
        <v>0.30080605637046132</v>
      </c>
      <c r="CP140" s="12">
        <f>$D140^EXP(Parameter!$D$173+Parameter!$D$180*(LN($B140/30.2*21)))</f>
        <v>4.9490564727359423E-2</v>
      </c>
      <c r="CQ140" s="12">
        <f>$D140^EXP(Parameter!$D$158+Parameter!$D$165*(LN($B140/30.2*21)))</f>
        <v>0.31945267755503898</v>
      </c>
      <c r="CR140" s="12">
        <f>$D140^EXP(Parameter!$D$174+Parameter!$D$181*(LN($B140/30.2*21)))</f>
        <v>5.42590639590112E-2</v>
      </c>
      <c r="CS140" s="12">
        <f>$D140^EXP(Parameter!$D$159+Parameter!$D$166*(LN($B140/30.2*21)))</f>
        <v>0.35815447586533194</v>
      </c>
      <c r="CT140" s="12">
        <f>$D140^EXP(Parameter!$D$175+Parameter!$D$182*(LN($B140/30.2*21)))</f>
        <v>1.4949457776293033E-2</v>
      </c>
      <c r="CU140" s="12">
        <f>$D140^EXP(Parameter!$D$160+Parameter!$D$167*(LN($B140/30.2*21)))</f>
        <v>0.1299555586955162</v>
      </c>
      <c r="CV140" s="12">
        <f>$D140^EXP(Parameter!$D$172+Parameter!$D$179*(LN($B140/30.2*21)))</f>
        <v>1.6706361324678645E-2</v>
      </c>
      <c r="CW140" s="41">
        <f>$D140^EXP(Parameter!$D$157+Parameter!$D$164*(LN($B140/30.2*21)))</f>
        <v>6.6401927780177297E-3</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$D141^EXP(Parameter!$D$236+Parameter!$D$243)</f>
        <v>6.7284644415326264E-2</v>
      </c>
      <c r="BK141" s="91">
        <f>$E141^EXP(Parameter!$D$221+Parameter!$D$228)</f>
        <v>4.4510403297514427E-2</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12">
        <f>$D141^EXP(Parameter!$D$155+Parameter!$D$162*(LN($B141/30.2*21)))</f>
        <v>0.34639891534609607</v>
      </c>
      <c r="CN141" s="12">
        <f>$D141^EXP(Parameter!$D$171+Parameter!$D$178*(LN($B141/30.2*21)))</f>
        <v>5.4082593040538439E-2</v>
      </c>
      <c r="CO141" s="12">
        <f>$D141^EXP(Parameter!$D$156+Parameter!$D$163*(LN($B141/30.2*21)))</f>
        <v>0.29970991917523498</v>
      </c>
      <c r="CP141" s="12">
        <f>$D141^EXP(Parameter!$D$173+Parameter!$D$180*(LN($B141/30.2*21)))</f>
        <v>4.8805839322923115E-2</v>
      </c>
      <c r="CQ141" s="12">
        <f>$D141^EXP(Parameter!$D$158+Parameter!$D$165*(LN($B141/30.2*21)))</f>
        <v>0.31809585201822854</v>
      </c>
      <c r="CR141" s="12">
        <f>$D141^EXP(Parameter!$D$174+Parameter!$D$181*(LN($B141/30.2*21)))</f>
        <v>5.339352929761406E-2</v>
      </c>
      <c r="CS141" s="12">
        <f>$D141^EXP(Parameter!$D$159+Parameter!$D$166*(LN($B141/30.2*21)))</f>
        <v>0.35700901259887829</v>
      </c>
      <c r="CT141" s="12">
        <f>$D141^EXP(Parameter!$D$175+Parameter!$D$182*(LN($B141/30.2*21)))</f>
        <v>1.4603993823312355E-2</v>
      </c>
      <c r="CU141" s="12">
        <f>$D141^EXP(Parameter!$D$160+Parameter!$D$167*(LN($B141/30.2*21)))</f>
        <v>0.12851197799345765</v>
      </c>
      <c r="CV141" s="12">
        <f>$D141^EXP(Parameter!$D$172+Parameter!$D$179*(LN($B141/30.2*21)))</f>
        <v>1.6373258244638995E-2</v>
      </c>
      <c r="CW141" s="41">
        <f>$D141^EXP(Parameter!$D$157+Parameter!$D$164*(LN($B141/30.2*21)))</f>
        <v>6.4356124122103616E-3</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$D142^EXP(Parameter!$D$236+Parameter!$D$243)</f>
        <v>6.6545986384806494E-2</v>
      </c>
      <c r="BK142" s="91">
        <f>$E142^EXP(Parameter!$D$221+Parameter!$D$228)</f>
        <v>4.3986391596592955E-2</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12">
        <f>$D142^EXP(Parameter!$D$155+Parameter!$D$162*(LN($B142/30.2*21)))</f>
        <v>0.34557833431911622</v>
      </c>
      <c r="CN142" s="12">
        <f>$D142^EXP(Parameter!$D$171+Parameter!$D$178*(LN($B142/30.2*21)))</f>
        <v>5.3394439955475402E-2</v>
      </c>
      <c r="CO142" s="12">
        <f>$D142^EXP(Parameter!$D$156+Parameter!$D$163*(LN($B142/30.2*21)))</f>
        <v>0.29862486407479971</v>
      </c>
      <c r="CP142" s="12">
        <f>$D142^EXP(Parameter!$D$173+Parameter!$D$180*(LN($B142/30.2*21)))</f>
        <v>4.8133375909829773E-2</v>
      </c>
      <c r="CQ142" s="12">
        <f>$D142^EXP(Parameter!$D$158+Parameter!$D$165*(LN($B142/30.2*21)))</f>
        <v>0.31675207865724814</v>
      </c>
      <c r="CR142" s="12">
        <f>$D142^EXP(Parameter!$D$174+Parameter!$D$181*(LN($B142/30.2*21)))</f>
        <v>5.254437956897641E-2</v>
      </c>
      <c r="CS142" s="12">
        <f>$D142^EXP(Parameter!$D$159+Parameter!$D$166*(LN($B142/30.2*21)))</f>
        <v>0.35587446772401193</v>
      </c>
      <c r="CT142" s="12">
        <f>$D142^EXP(Parameter!$D$175+Parameter!$D$182*(LN($B142/30.2*21)))</f>
        <v>1.4267513068683088E-2</v>
      </c>
      <c r="CU142" s="12">
        <f>$D142^EXP(Parameter!$D$160+Parameter!$D$167*(LN($B142/30.2*21)))</f>
        <v>0.12708884056822708</v>
      </c>
      <c r="CV142" s="12">
        <f>$D142^EXP(Parameter!$D$172+Parameter!$D$179*(LN($B142/30.2*21)))</f>
        <v>1.604802154368867E-2</v>
      </c>
      <c r="CW142" s="41">
        <f>$D142^EXP(Parameter!$D$157+Parameter!$D$164*(LN($B142/30.2*21)))</f>
        <v>6.2377635754040156E-3</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$D143^EXP(Parameter!$D$236+Parameter!$D$243)</f>
        <v>6.581893163407386E-2</v>
      </c>
      <c r="BK143" s="91">
        <f>$E143^EXP(Parameter!$D$221+Parameter!$D$228)</f>
        <v>4.3471184754818711E-2</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12">
        <f>$D143^EXP(Parameter!$D$155+Parameter!$D$162*(LN($B143/30.2*21)))</f>
        <v>0.34476622701730453</v>
      </c>
      <c r="CN143" s="12">
        <f>$D143^EXP(Parameter!$D$171+Parameter!$D$178*(LN($B143/30.2*21)))</f>
        <v>5.2718015044293041E-2</v>
      </c>
      <c r="CO143" s="12">
        <f>$D143^EXP(Parameter!$D$156+Parameter!$D$163*(LN($B143/30.2*21)))</f>
        <v>0.29755070862270833</v>
      </c>
      <c r="CP143" s="12">
        <f>$D143^EXP(Parameter!$D$173+Parameter!$D$180*(LN($B143/30.2*21)))</f>
        <v>4.7472899967889948E-2</v>
      </c>
      <c r="CQ143" s="12">
        <f>$D143^EXP(Parameter!$D$158+Parameter!$D$165*(LN($B143/30.2*21)))</f>
        <v>0.31542115558286177</v>
      </c>
      <c r="CR143" s="12">
        <f>$D143^EXP(Parameter!$D$174+Parameter!$D$181*(LN($B143/30.2*21)))</f>
        <v>5.1711249365109173E-2</v>
      </c>
      <c r="CS143" s="12">
        <f>$D143^EXP(Parameter!$D$159+Parameter!$D$166*(LN($B143/30.2*21)))</f>
        <v>0.35475066827266361</v>
      </c>
      <c r="CT143" s="12">
        <f>$D143^EXP(Parameter!$D$175+Parameter!$D$182*(LN($B143/30.2*21)))</f>
        <v>1.3939753457656023E-2</v>
      </c>
      <c r="CU143" s="12">
        <f>$D143^EXP(Parameter!$D$160+Parameter!$D$167*(LN($B143/30.2*21)))</f>
        <v>0.12568578343463638</v>
      </c>
      <c r="CV143" s="12">
        <f>$D143^EXP(Parameter!$D$172+Parameter!$D$179*(LN($B143/30.2*21)))</f>
        <v>1.5730434077102284E-2</v>
      </c>
      <c r="CW143" s="41">
        <f>$D143^EXP(Parameter!$D$157+Parameter!$D$164*(LN($B143/30.2*21)))</f>
        <v>6.0464095401104988E-3</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$D144^EXP(Parameter!$D$236+Parameter!$D$243)</f>
        <v>6.5103238591080401E-2</v>
      </c>
      <c r="BK144" s="91">
        <f>$E144^EXP(Parameter!$D$221+Parameter!$D$228)</f>
        <v>4.2964587548159898E-2</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12">
        <f>$D144^EXP(Parameter!$D$155+Parameter!$D$162*(LN($B144/30.2*21)))</f>
        <v>0.34396245010159071</v>
      </c>
      <c r="CN144" s="12">
        <f>$D144^EXP(Parameter!$D$171+Parameter!$D$178*(LN($B144/30.2*21)))</f>
        <v>5.2053063076002146E-2</v>
      </c>
      <c r="CO144" s="12">
        <f>$D144^EXP(Parameter!$D$156+Parameter!$D$163*(LN($B144/30.2*21)))</f>
        <v>0.29648727453484791</v>
      </c>
      <c r="CP144" s="12">
        <f>$D144^EXP(Parameter!$D$173+Parameter!$D$180*(LN($B144/30.2*21)))</f>
        <v>4.6824144436217643E-2</v>
      </c>
      <c r="CQ144" s="12">
        <f>$D144^EXP(Parameter!$D$158+Parameter!$D$165*(LN($B144/30.2*21)))</f>
        <v>0.31410288524430335</v>
      </c>
      <c r="CR144" s="12">
        <f>$D144^EXP(Parameter!$D$174+Parameter!$D$181*(LN($B144/30.2*21)))</f>
        <v>5.0893782789450955E-2</v>
      </c>
      <c r="CS144" s="12">
        <f>$D144^EXP(Parameter!$D$159+Parameter!$D$166*(LN($B144/30.2*21)))</f>
        <v>0.35363744511199591</v>
      </c>
      <c r="CT144" s="12">
        <f>$D144^EXP(Parameter!$D$175+Parameter!$D$182*(LN($B144/30.2*21)))</f>
        <v>1.3620461477988328E-2</v>
      </c>
      <c r="CU144" s="12">
        <f>$D144^EXP(Parameter!$D$160+Parameter!$D$167*(LN($B144/30.2*21)))</f>
        <v>0.12430245152600627</v>
      </c>
      <c r="CV144" s="12">
        <f>$D144^EXP(Parameter!$D$172+Parameter!$D$179*(LN($B144/30.2*21)))</f>
        <v>1.5420285617608902E-2</v>
      </c>
      <c r="CW144" s="41">
        <f>$D144^EXP(Parameter!$D$157+Parameter!$D$164*(LN($B144/30.2*21)))</f>
        <v>5.8613224794440422E-3</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$D145^EXP(Parameter!$D$236+Parameter!$D$243)</f>
        <v>6.4398672004162882E-2</v>
      </c>
      <c r="BK145" s="91">
        <f>$E145^EXP(Parameter!$D$221+Parameter!$D$228)</f>
        <v>4.2466410168155673E-2</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12">
        <f>$D145^EXP(Parameter!$D$155+Parameter!$D$162*(LN($B145/30.2*21)))</f>
        <v>0.34316686359613885</v>
      </c>
      <c r="CN145" s="12">
        <f>$D145^EXP(Parameter!$D$171+Parameter!$D$178*(LN($B145/30.2*21)))</f>
        <v>5.1399335649720011E-2</v>
      </c>
      <c r="CO145" s="12">
        <f>$D145^EXP(Parameter!$D$156+Parameter!$D$163*(LN($B145/30.2*21)))</f>
        <v>0.29543438756816998</v>
      </c>
      <c r="CP145" s="12">
        <f>$D145^EXP(Parameter!$D$173+Parameter!$D$180*(LN($B145/30.2*21)))</f>
        <v>4.6186849473241538E-2</v>
      </c>
      <c r="CQ145" s="12">
        <f>$D145^EXP(Parameter!$D$158+Parameter!$D$165*(LN($B145/30.2*21)))</f>
        <v>0.31279707430967491</v>
      </c>
      <c r="CR145" s="12">
        <f>$D145^EXP(Parameter!$D$174+Parameter!$D$181*(LN($B145/30.2*21)))</f>
        <v>5.009163317094064E-2</v>
      </c>
      <c r="CS145" s="12">
        <f>$D145^EXP(Parameter!$D$159+Parameter!$D$166*(LN($B145/30.2*21)))</f>
        <v>0.35253463283516107</v>
      </c>
      <c r="CT145" s="12">
        <f>$D145^EXP(Parameter!$D$175+Parameter!$D$182*(LN($B145/30.2*21)))</f>
        <v>1.3309391850203764E-2</v>
      </c>
      <c r="CU145" s="12">
        <f>$D145^EXP(Parameter!$D$160+Parameter!$D$167*(LN($B145/30.2*21)))</f>
        <v>0.12293849748644058</v>
      </c>
      <c r="CV145" s="12">
        <f>$D145^EXP(Parameter!$D$172+Parameter!$D$179*(LN($B145/30.2*21)))</f>
        <v>1.5117372604128236E-2</v>
      </c>
      <c r="CW145" s="41">
        <f>$D145^EXP(Parameter!$D$157+Parameter!$D$164*(LN($B145/30.2*21)))</f>
        <v>5.6822831093746263E-3</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$D146^EXP(Parameter!$D$236+Parameter!$D$243)</f>
        <v>6.3705002742023065E-2</v>
      </c>
      <c r="BK146" s="91">
        <f>$E146^EXP(Parameter!$D$221+Parameter!$D$228)</f>
        <v>4.1976468040927327E-2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12">
        <f>$D146^EXP(Parameter!$D$155+Parameter!$D$162*(LN($B146/30.2*21)))</f>
        <v>0.34237933078764921</v>
      </c>
      <c r="CN146" s="12">
        <f>$D146^EXP(Parameter!$D$171+Parameter!$D$178*(LN($B146/30.2*21)))</f>
        <v>5.0756590976479089E-2</v>
      </c>
      <c r="CO146" s="12">
        <f>$D146^EXP(Parameter!$D$156+Parameter!$D$163*(LN($B146/30.2*21)))</f>
        <v>0.2943918774037137</v>
      </c>
      <c r="CP146" s="12">
        <f>$D146^EXP(Parameter!$D$173+Parameter!$D$180*(LN($B146/30.2*21)))</f>
        <v>4.5560762225672381E-2</v>
      </c>
      <c r="CQ146" s="12">
        <f>$D146^EXP(Parameter!$D$158+Parameter!$D$165*(LN($B146/30.2*21)))</f>
        <v>0.31150353355036919</v>
      </c>
      <c r="CR146" s="12">
        <f>$D146^EXP(Parameter!$D$174+Parameter!$D$181*(LN($B146/30.2*21)))</f>
        <v>4.9304462787906449E-2</v>
      </c>
      <c r="CS146" s="12">
        <f>$D146^EXP(Parameter!$D$159+Parameter!$D$166*(LN($B146/30.2*21)))</f>
        <v>0.35144206965585284</v>
      </c>
      <c r="CT146" s="12">
        <f>$D146^EXP(Parameter!$D$175+Parameter!$D$182*(LN($B146/30.2*21)))</f>
        <v>1.3006307230280255E-2</v>
      </c>
      <c r="CU146" s="12">
        <f>$D146^EXP(Parameter!$D$160+Parameter!$D$167*(LN($B146/30.2*21)))</f>
        <v>0.1215935814695175</v>
      </c>
      <c r="CV146" s="12">
        <f>$D146^EXP(Parameter!$D$172+Parameter!$D$179*(LN($B146/30.2*21)))</f>
        <v>1.4821497900797989E-2</v>
      </c>
      <c r="CW146" s="41">
        <f>$D146^EXP(Parameter!$D$157+Parameter!$D$164*(LN($B146/30.2*21)))</f>
        <v>5.5090803463427318E-3</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$D147^EXP(Parameter!$D$236+Parameter!$D$243)</f>
        <v>6.3022007601150898E-2</v>
      </c>
      <c r="BK147" s="91">
        <f>$E147^EXP(Parameter!$D$221+Parameter!$D$228)</f>
        <v>4.14945816532762E-2</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12">
        <f>$D147^EXP(Parameter!$D$155+Parameter!$D$162*(LN($B147/30.2*21)))</f>
        <v>0.34159971812832257</v>
      </c>
      <c r="CN147" s="12">
        <f>$D147^EXP(Parameter!$D$171+Parameter!$D$178*(LN($B147/30.2*21)))</f>
        <v>5.0124593669164122E-2</v>
      </c>
      <c r="CO147" s="12">
        <f>$D147^EXP(Parameter!$D$156+Parameter!$D$163*(LN($B147/30.2*21)))</f>
        <v>0.29335957753374703</v>
      </c>
      <c r="CP147" s="12">
        <f>$D147^EXP(Parameter!$D$173+Parameter!$D$180*(LN($B147/30.2*21)))</f>
        <v>4.4945636606046911E-2</v>
      </c>
      <c r="CQ147" s="12">
        <f>$D147^EXP(Parameter!$D$158+Parameter!$D$165*(LN($B147/30.2*21)))</f>
        <v>0.31022207772935845</v>
      </c>
      <c r="CR147" s="12">
        <f>$D147^EXP(Parameter!$D$174+Parameter!$D$181*(LN($B147/30.2*21)))</f>
        <v>4.8531942601391494E-2</v>
      </c>
      <c r="CS147" s="12">
        <f>$D147^EXP(Parameter!$D$159+Parameter!$D$166*(LN($B147/30.2*21)))</f>
        <v>0.35035959730650335</v>
      </c>
      <c r="CT147" s="12">
        <f>$D147^EXP(Parameter!$D$175+Parameter!$D$182*(LN($B147/30.2*21)))</f>
        <v>1.2710977924216292E-2</v>
      </c>
      <c r="CU147" s="12">
        <f>$D147^EXP(Parameter!$D$160+Parameter!$D$167*(LN($B147/30.2*21)))</f>
        <v>0.12026737094317112</v>
      </c>
      <c r="CV147" s="12">
        <f>$D147^EXP(Parameter!$D$172+Parameter!$D$179*(LN($B147/30.2*21)))</f>
        <v>1.4532470565822327E-2</v>
      </c>
      <c r="CW147" s="41">
        <f>$D147^EXP(Parameter!$D$157+Parameter!$D$164*(LN($B147/30.2*21)))</f>
        <v>5.3415109795318817E-3</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$D148^EXP(Parameter!$D$236+Parameter!$D$243)</f>
        <v>6.2349469120369982E-2</v>
      </c>
      <c r="BK148" s="91">
        <f>$E148^EXP(Parameter!$D$221+Parameter!$D$228)</f>
        <v>4.1020576385550282E-2</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12">
        <f>$D148^EXP(Parameter!$D$155+Parameter!$D$162*(LN($B148/30.2*21)))</f>
        <v>0.34082789514232387</v>
      </c>
      <c r="CN148" s="12">
        <f>$D148^EXP(Parameter!$D$171+Parameter!$D$178*(LN($B148/30.2*21)))</f>
        <v>4.9503114540228849E-2</v>
      </c>
      <c r="CO148" s="12">
        <f>$D148^EXP(Parameter!$D$156+Parameter!$D$163*(LN($B148/30.2*21)))</f>
        <v>0.29233732515284977</v>
      </c>
      <c r="CP148" s="12">
        <f>$D148^EXP(Parameter!$D$173+Parameter!$D$180*(LN($B148/30.2*21)))</f>
        <v>4.4341233078482784E-2</v>
      </c>
      <c r="CQ148" s="12">
        <f>$D148^EXP(Parameter!$D$158+Parameter!$D$165*(LN($B148/30.2*21)))</f>
        <v>0.30895252549319246</v>
      </c>
      <c r="CR148" s="12">
        <f>$D148^EXP(Parameter!$D$174+Parameter!$D$181*(LN($B148/30.2*21)))</f>
        <v>4.7773751997550205E-2</v>
      </c>
      <c r="CS148" s="12">
        <f>$D148^EXP(Parameter!$D$159+Parameter!$D$166*(LN($B148/30.2*21)))</f>
        <v>0.34928706093996698</v>
      </c>
      <c r="CT148" s="12">
        <f>$D148^EXP(Parameter!$D$175+Parameter!$D$182*(LN($B148/30.2*21)))</f>
        <v>1.2423181613953452E-2</v>
      </c>
      <c r="CU148" s="12">
        <f>$D148^EXP(Parameter!$D$160+Parameter!$D$167*(LN($B148/30.2*21)))</f>
        <v>0.11895954050053963</v>
      </c>
      <c r="CV148" s="12">
        <f>$D148^EXP(Parameter!$D$172+Parameter!$D$179*(LN($B148/30.2*21)))</f>
        <v>1.4250105629693839E-2</v>
      </c>
      <c r="CW148" s="41">
        <f>$D148^EXP(Parameter!$D$157+Parameter!$D$164*(LN($B148/30.2*21)))</f>
        <v>5.1793793571292737E-3</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$D149^EXP(Parameter!$D$236+Parameter!$D$243)</f>
        <v>6.1687175402204628E-2</v>
      </c>
      <c r="BK149" s="91">
        <f>$E149^EXP(Parameter!$D$221+Parameter!$D$228)</f>
        <v>4.0554282350977307E-2</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12">
        <f>$D149^EXP(Parameter!$D$155+Parameter!$D$162*(LN($B149/30.2*21)))</f>
        <v>0.34006373433560494</v>
      </c>
      <c r="CN149" s="12">
        <f>$D149^EXP(Parameter!$D$171+Parameter!$D$178*(LN($B149/30.2*21)))</f>
        <v>4.8891930406865437E-2</v>
      </c>
      <c r="CO149" s="12">
        <f>$D149^EXP(Parameter!$D$156+Parameter!$D$163*(LN($B149/30.2*21)))</f>
        <v>0.29132496105278299</v>
      </c>
      <c r="CP149" s="12">
        <f>$D149^EXP(Parameter!$D$173+Parameter!$D$180*(LN($B149/30.2*21)))</f>
        <v>4.3747318452301398E-2</v>
      </c>
      <c r="CQ149" s="12">
        <f>$D149^EXP(Parameter!$D$158+Parameter!$D$165*(LN($B149/30.2*21)))</f>
        <v>0.30769469926756615</v>
      </c>
      <c r="CR149" s="12">
        <f>$D149^EXP(Parameter!$D$174+Parameter!$D$181*(LN($B149/30.2*21)))</f>
        <v>4.7029578538769073E-2</v>
      </c>
      <c r="CS149" s="12">
        <f>$D149^EXP(Parameter!$D$159+Parameter!$D$166*(LN($B149/30.2*21)))</f>
        <v>0.34822430903456275</v>
      </c>
      <c r="CT149" s="12">
        <f>$D149^EXP(Parameter!$D$175+Parameter!$D$182*(LN($B149/30.2*21)))</f>
        <v>1.2142703094158668E-2</v>
      </c>
      <c r="CU149" s="12">
        <f>$D149^EXP(Parameter!$D$160+Parameter!$D$167*(LN($B149/30.2*21)))</f>
        <v>0.11766977167657322</v>
      </c>
      <c r="CV149" s="12">
        <f>$D149^EXP(Parameter!$D$172+Parameter!$D$179*(LN($B149/30.2*21)))</f>
        <v>1.3974223882365631E-2</v>
      </c>
      <c r="CW149" s="41">
        <f>$D149^EXP(Parameter!$D$157+Parameter!$D$164*(LN($B149/30.2*21)))</f>
        <v>5.0224970859379416E-3</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$D150^EXP(Parameter!$D$236+Parameter!$D$243)</f>
        <v>6.1034919940777671E-2</v>
      </c>
      <c r="BK150" s="91">
        <f>$E150^EXP(Parameter!$D$221+Parameter!$D$228)</f>
        <v>4.0095534241177351E-2</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12">
        <f>$D150^EXP(Parameter!$D$155+Parameter!$D$162*(LN($B150/30.2*21)))</f>
        <v>0.33930711110893708</v>
      </c>
      <c r="CN150" s="12">
        <f>$D150^EXP(Parameter!$D$171+Parameter!$D$178*(LN($B150/30.2*21)))</f>
        <v>4.8290823903309757E-2</v>
      </c>
      <c r="CO150" s="12">
        <f>$D150^EXP(Parameter!$D$156+Parameter!$D$163*(LN($B150/30.2*21)))</f>
        <v>0.29032232952098308</v>
      </c>
      <c r="CP150" s="12">
        <f>$D150^EXP(Parameter!$D$173+Parameter!$D$180*(LN($B150/30.2*21)))</f>
        <v>4.3163665683187011E-2</v>
      </c>
      <c r="CQ150" s="12">
        <f>$D150^EXP(Parameter!$D$158+Parameter!$D$165*(LN($B150/30.2*21)))</f>
        <v>0.30644842515631127</v>
      </c>
      <c r="CR150" s="12">
        <f>$D150^EXP(Parameter!$D$174+Parameter!$D$181*(LN($B150/30.2*21)))</f>
        <v>4.6299117723176492E-2</v>
      </c>
      <c r="CS150" s="12">
        <f>$D150^EXP(Parameter!$D$159+Parameter!$D$166*(LN($B150/30.2*21)))</f>
        <v>0.3471711933023261</v>
      </c>
      <c r="CT150" s="12">
        <f>$D150^EXP(Parameter!$D$175+Parameter!$D$182*(LN($B150/30.2*21)))</f>
        <v>1.1869334019392304E-2</v>
      </c>
      <c r="CU150" s="12">
        <f>$D150^EXP(Parameter!$D$160+Parameter!$D$167*(LN($B150/30.2*21)))</f>
        <v>0.11639775277019593</v>
      </c>
      <c r="CV150" s="12">
        <f>$D150^EXP(Parameter!$D$172+Parameter!$D$179*(LN($B150/30.2*21)))</f>
        <v>1.3704651668969867E-2</v>
      </c>
      <c r="CW150" s="41">
        <f>$D150^EXP(Parameter!$D$157+Parameter!$D$164*(LN($B150/30.2*21)))</f>
        <v>4.8706827437340833E-3</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$D151^EXP(Parameter!$D$236+Parameter!$D$243)</f>
        <v>6.0392501455966634E-2</v>
      </c>
      <c r="BK151" s="91">
        <f>$E151^EXP(Parameter!$D$221+Parameter!$D$228)</f>
        <v>3.9644171177582524E-2</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12">
        <f>$D151^EXP(Parameter!$D$155+Parameter!$D$162*(LN($B151/30.2*21)))</f>
        <v>0.33855790367402655</v>
      </c>
      <c r="CN151" s="12">
        <f>$D151^EXP(Parameter!$D$171+Parameter!$D$178*(LN($B151/30.2*21)))</f>
        <v>4.7699583299985922E-2</v>
      </c>
      <c r="CO151" s="12">
        <f>$D151^EXP(Parameter!$D$156+Parameter!$D$163*(LN($B151/30.2*21)))</f>
        <v>0.28932927824254101</v>
      </c>
      <c r="CP151" s="12">
        <f>$D151^EXP(Parameter!$D$173+Parameter!$D$180*(LN($B151/30.2*21)))</f>
        <v>4.2590053681570331E-2</v>
      </c>
      <c r="CQ151" s="12">
        <f>$D151^EXP(Parameter!$D$158+Parameter!$D$165*(LN($B151/30.2*21)))</f>
        <v>0.30521353284368619</v>
      </c>
      <c r="CR151" s="12">
        <f>$D151^EXP(Parameter!$D$174+Parameter!$D$181*(LN($B151/30.2*21)))</f>
        <v>4.5582072752223639E-2</v>
      </c>
      <c r="CS151" s="12">
        <f>$D151^EXP(Parameter!$D$159+Parameter!$D$166*(LN($B151/30.2*21)))</f>
        <v>0.34612756860035537</v>
      </c>
      <c r="CT151" s="12">
        <f>$D151^EXP(Parameter!$D$175+Parameter!$D$182*(LN($B151/30.2*21)))</f>
        <v>1.1602872661211952E-2</v>
      </c>
      <c r="CU151" s="12">
        <f>$D151^EXP(Parameter!$D$160+Parameter!$D$167*(LN($B151/30.2*21)))</f>
        <v>0.11514317867182972</v>
      </c>
      <c r="CV151" s="12">
        <f>$D151^EXP(Parameter!$D$172+Parameter!$D$179*(LN($B151/30.2*21)))</f>
        <v>1.344122069370051E-2</v>
      </c>
      <c r="CW151" s="41">
        <f>$D151^EXP(Parameter!$D$157+Parameter!$D$164*(LN($B151/30.2*21)))</f>
        <v>4.7237616037931335E-3</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$D152^EXP(Parameter!$D$236+Parameter!$D$243)</f>
        <v>5.9759723733554086E-2</v>
      </c>
      <c r="BK152" s="91">
        <f>$E152^EXP(Parameter!$D$221+Parameter!$D$228)</f>
        <v>3.9200036568503981E-2</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12">
        <f>$D152^EXP(Parameter!$D$155+Parameter!$D$162*(LN($B152/30.2*21)))</f>
        <v>0.33781599297257686</v>
      </c>
      <c r="CN152" s="12">
        <f>$D152^EXP(Parameter!$D$171+Parameter!$D$178*(LN($B152/30.2*21)))</f>
        <v>4.7118002329203067E-2</v>
      </c>
      <c r="CO152" s="12">
        <f>$D152^EXP(Parameter!$D$156+Parameter!$D$163*(LN($B152/30.2*21)))</f>
        <v>0.28834565820551855</v>
      </c>
      <c r="CP152" s="12">
        <f>$D152^EXP(Parameter!$D$173+Parameter!$D$180*(LN($B152/30.2*21)))</f>
        <v>4.2026267127935765E-2</v>
      </c>
      <c r="CQ152" s="12">
        <f>$D152^EXP(Parameter!$D$158+Parameter!$D$165*(LN($B152/30.2*21)))</f>
        <v>0.3039898554998311</v>
      </c>
      <c r="CR152" s="12">
        <f>$D152^EXP(Parameter!$D$174+Parameter!$D$181*(LN($B152/30.2*21)))</f>
        <v>4.4878154306030323E-2</v>
      </c>
      <c r="CS152" s="12">
        <f>$D152^EXP(Parameter!$D$159+Parameter!$D$166*(LN($B152/30.2*21)))</f>
        <v>0.34509329284511936</v>
      </c>
      <c r="CT152" s="12">
        <f>$D152^EXP(Parameter!$D$175+Parameter!$D$182*(LN($B152/30.2*21)))</f>
        <v>1.1343123674782112E-2</v>
      </c>
      <c r="CU152" s="12">
        <f>$D152^EXP(Parameter!$D$160+Parameter!$D$167*(LN($B152/30.2*21)))</f>
        <v>0.11390575069609227</v>
      </c>
      <c r="CV152" s="12">
        <f>$D152^EXP(Parameter!$D$172+Parameter!$D$179*(LN($B152/30.2*21)))</f>
        <v>1.3183767831495581E-2</v>
      </c>
      <c r="CW152" s="41">
        <f>$D152^EXP(Parameter!$D$157+Parameter!$D$164*(LN($B152/30.2*21)))</f>
        <v>4.5815653710353735E-3</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$D153^EXP(Parameter!$D$236+Parameter!$D$243)</f>
        <v>5.9136395471125772E-2</v>
      </c>
      <c r="BK153" s="91">
        <f>$E153^EXP(Parameter!$D$221+Parameter!$D$228)</f>
        <v>3.8762977971601553E-2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12">
        <f>$D153^EXP(Parameter!$D$155+Parameter!$D$162*(LN($B153/30.2*21)))</f>
        <v>0.33708126259818538</v>
      </c>
      <c r="CN153" s="12">
        <f>$D153^EXP(Parameter!$D$171+Parameter!$D$178*(LN($B153/30.2*21)))</f>
        <v>4.6545880017134639E-2</v>
      </c>
      <c r="CO153" s="12">
        <f>$D153^EXP(Parameter!$D$156+Parameter!$D$163*(LN($B153/30.2*21)))</f>
        <v>0.28737132360947604</v>
      </c>
      <c r="CP153" s="12">
        <f>$D153^EXP(Parameter!$D$173+Parameter!$D$180*(LN($B153/30.2*21)))</f>
        <v>4.1472096294768702E-2</v>
      </c>
      <c r="CQ153" s="12">
        <f>$D153^EXP(Parameter!$D$158+Parameter!$D$165*(LN($B153/30.2*21)))</f>
        <v>0.30277722968927212</v>
      </c>
      <c r="CR153" s="12">
        <f>$D153^EXP(Parameter!$D$174+Parameter!$D$181*(LN($B153/30.2*21)))</f>
        <v>4.4187080326203235E-2</v>
      </c>
      <c r="CS153" s="12">
        <f>$D153^EXP(Parameter!$D$159+Parameter!$D$166*(LN($B153/30.2*21)))</f>
        <v>0.34406822692961697</v>
      </c>
      <c r="CT153" s="12">
        <f>$D153^EXP(Parameter!$D$175+Parameter!$D$182*(LN($B153/30.2*21)))</f>
        <v>1.1089897874581226E-2</v>
      </c>
      <c r="CU153" s="12">
        <f>$D153^EXP(Parameter!$D$160+Parameter!$D$167*(LN($B153/30.2*21)))</f>
        <v>0.1126851764194908</v>
      </c>
      <c r="CV153" s="12">
        <f>$D153^EXP(Parameter!$D$172+Parameter!$D$179*(LN($B153/30.2*21)))</f>
        <v>1.2932134947173681E-2</v>
      </c>
      <c r="CW153" s="41">
        <f>$D153^EXP(Parameter!$D$157+Parameter!$D$164*(LN($B153/30.2*21)))</f>
        <v>4.4439319292687946E-3</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$D154^EXP(Parameter!$D$236+Parameter!$D$243)</f>
        <v>5.8522330129475726E-2</v>
      </c>
      <c r="BK154" s="91">
        <f>$E154^EXP(Parameter!$D$221+Parameter!$D$228)</f>
        <v>3.8332846961519951E-2</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12">
        <f>$D154^EXP(Parameter!$D$155+Parameter!$D$162*(LN($B154/30.2*21)))</f>
        <v>0.33635359872094889</v>
      </c>
      <c r="CN154" s="12">
        <f>$D154^EXP(Parameter!$D$171+Parameter!$D$178*(LN($B154/30.2*21)))</f>
        <v>4.5983020521819219E-2</v>
      </c>
      <c r="CO154" s="12">
        <f>$D154^EXP(Parameter!$D$156+Parameter!$D$163*(LN($B154/30.2*21)))</f>
        <v>0.28640613177707502</v>
      </c>
      <c r="CP154" s="12">
        <f>$D154^EXP(Parameter!$D$173+Parameter!$D$180*(LN($B154/30.2*21)))</f>
        <v>4.0927336874869047E-2</v>
      </c>
      <c r="CQ154" s="12">
        <f>$D154^EXP(Parameter!$D$158+Parameter!$D$165*(LN($B154/30.2*21)))</f>
        <v>0.30157549528235472</v>
      </c>
      <c r="CR154" s="12">
        <f>$D154^EXP(Parameter!$D$174+Parameter!$D$181*(LN($B154/30.2*21)))</f>
        <v>4.3508575805845211E-2</v>
      </c>
      <c r="CS154" s="12">
        <f>$D154^EXP(Parameter!$D$159+Parameter!$D$166*(LN($B154/30.2*21)))</f>
        <v>0.343052234643272</v>
      </c>
      <c r="CT154" s="12">
        <f>$D154^EXP(Parameter!$D$175+Parameter!$D$182*(LN($B154/30.2*21)))</f>
        <v>1.0843012018815629E-2</v>
      </c>
      <c r="CU154" s="12">
        <f>$D154^EXP(Parameter!$D$160+Parameter!$D$167*(LN($B154/30.2*21)))</f>
        <v>0.11148116952293756</v>
      </c>
      <c r="CV154" s="12">
        <f>$D154^EXP(Parameter!$D$172+Parameter!$D$179*(LN($B154/30.2*21)))</f>
        <v>1.2686168721694868E-2</v>
      </c>
      <c r="CW154" s="41">
        <f>$D154^EXP(Parameter!$D$157+Parameter!$D$164*(LN($B154/30.2*21)))</f>
        <v>4.3107050990312144E-3</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$D155^EXP(Parameter!$D$236+Parameter!$D$243)</f>
        <v>5.7917345789295194E-2</v>
      </c>
      <c r="BK155" s="91">
        <f>$E155^EXP(Parameter!$D$221+Parameter!$D$228)</f>
        <v>3.7909499002470683E-2</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12">
        <f>$D155^EXP(Parameter!$D$155+Parameter!$D$162*(LN($B155/30.2*21)))</f>
        <v>0.33563289001467367</v>
      </c>
      <c r="CN155" s="12">
        <f>$D155^EXP(Parameter!$D$171+Parameter!$D$178*(LN($B155/30.2*21)))</f>
        <v>4.5429232976938162E-2</v>
      </c>
      <c r="CO155" s="12">
        <f>$D155^EXP(Parameter!$D$156+Parameter!$D$163*(LN($B155/30.2*21)))</f>
        <v>0.28544994306864169</v>
      </c>
      <c r="CP155" s="12">
        <f>$D155^EXP(Parameter!$D$173+Parameter!$D$180*(LN($B155/30.2*21)))</f>
        <v>4.0391789815773495E-2</v>
      </c>
      <c r="CQ155" s="12">
        <f>$D155^EXP(Parameter!$D$158+Parameter!$D$165*(LN($B155/30.2*21)))</f>
        <v>0.30038449536949896</v>
      </c>
      <c r="CR155" s="12">
        <f>$D155^EXP(Parameter!$D$174+Parameter!$D$181*(LN($B155/30.2*21)))</f>
        <v>4.284237258648893E-2</v>
      </c>
      <c r="CS155" s="12">
        <f>$D155^EXP(Parameter!$D$159+Parameter!$D$166*(LN($B155/30.2*21)))</f>
        <v>0.34204518259445971</v>
      </c>
      <c r="CT155" s="12">
        <f>$D155^EXP(Parameter!$D$175+Parameter!$D$182*(LN($B155/30.2*21)))</f>
        <v>1.0602288602169798E-2</v>
      </c>
      <c r="CU155" s="12">
        <f>$D155^EXP(Parameter!$D$160+Parameter!$D$167*(LN($B155/30.2*21)))</f>
        <v>0.11029344963892468</v>
      </c>
      <c r="CV155" s="12">
        <f>$D155^EXP(Parameter!$D$172+Parameter!$D$179*(LN($B155/30.2*21)))</f>
        <v>1.2445720485233796E-2</v>
      </c>
      <c r="CW155" s="41">
        <f>$D155^EXP(Parameter!$D$157+Parameter!$D$164*(LN($B155/30.2*21)))</f>
        <v>4.1817344055583641E-3</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$D156^EXP(Parameter!$D$236+Parameter!$D$243)</f>
        <v>5.7321265012925886E-2</v>
      </c>
      <c r="BK156" s="91">
        <f>$E156^EXP(Parameter!$D$221+Parameter!$D$228)</f>
        <v>3.7492793325546399E-2</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12">
        <f>$D156^EXP(Parameter!$D$155+Parameter!$D$162*(LN($B156/30.2*21)))</f>
        <v>0.33491902758658093</v>
      </c>
      <c r="CN156" s="12">
        <f>$D156^EXP(Parameter!$D$171+Parameter!$D$178*(LN($B156/30.2*21)))</f>
        <v>4.4884331341131976E-2</v>
      </c>
      <c r="CO156" s="12">
        <f>$D156^EXP(Parameter!$D$156+Parameter!$D$163*(LN($B156/30.2*21)))</f>
        <v>0.28450262079956801</v>
      </c>
      <c r="CP156" s="12">
        <f>$D156^EXP(Parameter!$D$173+Parameter!$D$180*(LN($B156/30.2*21)))</f>
        <v>3.9865261160036351E-2</v>
      </c>
      <c r="CQ156" s="12">
        <f>$D156^EXP(Parameter!$D$158+Parameter!$D$165*(LN($B156/30.2*21)))</f>
        <v>0.29920407617816558</v>
      </c>
      <c r="CR156" s="12">
        <f>$D156^EXP(Parameter!$D$174+Parameter!$D$181*(LN($B156/30.2*21)))</f>
        <v>4.2188209161694509E-2</v>
      </c>
      <c r="CS156" s="12">
        <f>$D156^EXP(Parameter!$D$159+Parameter!$D$166*(LN($B156/30.2*21)))</f>
        <v>0.34104694013556019</v>
      </c>
      <c r="CT156" s="12">
        <f>$D156^EXP(Parameter!$D$175+Parameter!$D$182*(LN($B156/30.2*21)))</f>
        <v>1.0367555656537483E-2</v>
      </c>
      <c r="CU156" s="12">
        <f>$D156^EXP(Parameter!$D$160+Parameter!$D$167*(LN($B156/30.2*21)))</f>
        <v>0.10912174220319472</v>
      </c>
      <c r="CV156" s="12">
        <f>$D156^EXP(Parameter!$D$172+Parameter!$D$179*(LN($B156/30.2*21)))</f>
        <v>1.2210646056766255E-2</v>
      </c>
      <c r="CW156" s="41">
        <f>$D156^EXP(Parameter!$D$157+Parameter!$D$164*(LN($B156/30.2*21)))</f>
        <v>4.0568748564259799E-3</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$D157^EXP(Parameter!$D$236+Parameter!$D$243)</f>
        <v>5.6733914710975844E-2</v>
      </c>
      <c r="BK157" s="91">
        <f>$E157^EXP(Parameter!$D$221+Parameter!$D$228)</f>
        <v>3.708259281056709E-2</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12">
        <f>$D157^EXP(Parameter!$D$155+Parameter!$D$162*(LN($B157/30.2*21)))</f>
        <v>0.33421190490941155</v>
      </c>
      <c r="CN157" s="12">
        <f>$D157^EXP(Parameter!$D$171+Parameter!$D$178*(LN($B157/30.2*21)))</f>
        <v>4.4348134252634064E-2</v>
      </c>
      <c r="CO157" s="12">
        <f>$D157^EXP(Parameter!$D$156+Parameter!$D$163*(LN($B157/30.2*21)))</f>
        <v>0.28356403116044721</v>
      </c>
      <c r="CP157" s="12">
        <f>$D157^EXP(Parameter!$D$173+Parameter!$D$180*(LN($B157/30.2*21)))</f>
        <v>3.9347561891136161E-2</v>
      </c>
      <c r="CQ157" s="12">
        <f>$D157^EXP(Parameter!$D$158+Parameter!$D$165*(LN($B157/30.2*21)))</f>
        <v>0.29803408699244038</v>
      </c>
      <c r="CR157" s="12">
        <f>$D157^EXP(Parameter!$D$174+Parameter!$D$181*(LN($B157/30.2*21)))</f>
        <v>4.1545830487067954E-2</v>
      </c>
      <c r="CS157" s="12">
        <f>$D157^EXP(Parameter!$D$159+Parameter!$D$166*(LN($B157/30.2*21)))</f>
        <v>0.34005737929044577</v>
      </c>
      <c r="CT157" s="12">
        <f>$D157^EXP(Parameter!$D$175+Parameter!$D$182*(LN($B157/30.2*21)))</f>
        <v>1.0138646559397373E-2</v>
      </c>
      <c r="CU157" s="12">
        <f>$D157^EXP(Parameter!$D$160+Parameter!$D$167*(LN($B157/30.2*21)))</f>
        <v>0.1079657783107603</v>
      </c>
      <c r="CV157" s="12">
        <f>$D157^EXP(Parameter!$D$172+Parameter!$D$179*(LN($B157/30.2*21)))</f>
        <v>1.1980805589887117E-2</v>
      </c>
      <c r="CW157" s="41">
        <f>$D157^EXP(Parameter!$D$157+Parameter!$D$164*(LN($B157/30.2*21)))</f>
        <v>3.9359867284368645E-3</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$D158^EXP(Parameter!$D$236+Parameter!$D$243)</f>
        <v>5.6155126013597241E-2</v>
      </c>
      <c r="BK158" s="91">
        <f>$E158^EXP(Parameter!$D$221+Parameter!$D$228)</f>
        <v>3.6678763872265721E-2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12">
        <f>$D158^EXP(Parameter!$D$155+Parameter!$D$162*(LN($B158/30.2*21)))</f>
        <v>0.33351141775582765</v>
      </c>
      <c r="CN158" s="12">
        <f>$D158^EXP(Parameter!$D$171+Parameter!$D$178*(LN($B158/30.2*21)))</f>
        <v>4.3820464889004269E-2</v>
      </c>
      <c r="CO158" s="12">
        <f>$D158^EXP(Parameter!$D$156+Parameter!$D$163*(LN($B158/30.2*21)))</f>
        <v>0.28263404313982915</v>
      </c>
      <c r="CP158" s="12">
        <f>$D158^EXP(Parameter!$D$173+Parameter!$D$180*(LN($B158/30.2*21)))</f>
        <v>3.8838507784778951E-2</v>
      </c>
      <c r="CQ158" s="12">
        <f>$D158^EXP(Parameter!$D$158+Parameter!$D$165*(LN($B158/30.2*21)))</f>
        <v>0.29687438007513012</v>
      </c>
      <c r="CR158" s="12">
        <f>$D158^EXP(Parameter!$D$174+Parameter!$D$181*(LN($B158/30.2*21)))</f>
        <v>4.0914987796460571E-2</v>
      </c>
      <c r="CS158" s="12">
        <f>$D158^EXP(Parameter!$D$159+Parameter!$D$166*(LN($B158/30.2*21)))</f>
        <v>0.33907637468430502</v>
      </c>
      <c r="CT158" s="12">
        <f>$D158^EXP(Parameter!$D$175+Parameter!$D$182*(LN($B158/30.2*21)))</f>
        <v>9.9153998495101082E-3</v>
      </c>
      <c r="CU158" s="12">
        <f>$D158^EXP(Parameter!$D$160+Parameter!$D$167*(LN($B158/30.2*21)))</f>
        <v>0.10682529457611979</v>
      </c>
      <c r="CV158" s="12">
        <f>$D158^EXP(Parameter!$D$172+Parameter!$D$179*(LN($B158/30.2*21)))</f>
        <v>1.1756063424588474E-2</v>
      </c>
      <c r="CW158" s="41">
        <f>$D158^EXP(Parameter!$D$157+Parameter!$D$164*(LN($B158/30.2*21)))</f>
        <v>3.8189353633425824E-3</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$D159^EXP(Parameter!$D$236+Parameter!$D$243)</f>
        <v>5.5584734146241058E-2</v>
      </c>
      <c r="BK159" s="91">
        <f>$E159^EXP(Parameter!$D$221+Parameter!$D$228)</f>
        <v>3.628117635063053E-2</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12">
        <f>$D159^EXP(Parameter!$D$155+Parameter!$D$162*(LN($B159/30.2*21)))</f>
        <v>0.33281746413502494</v>
      </c>
      <c r="CN159" s="12">
        <f>$D159^EXP(Parameter!$D$171+Parameter!$D$178*(LN($B159/30.2*21)))</f>
        <v>4.3301150831759033E-2</v>
      </c>
      <c r="CO159" s="12">
        <f>$D159^EXP(Parameter!$D$156+Parameter!$D$163*(LN($B159/30.2*21)))</f>
        <v>0.28171252844950057</v>
      </c>
      <c r="CP159" s="12">
        <f>$D159^EXP(Parameter!$D$173+Parameter!$D$180*(LN($B159/30.2*21)))</f>
        <v>3.833791926538456E-2</v>
      </c>
      <c r="CQ159" s="12">
        <f>$D159^EXP(Parameter!$D$158+Parameter!$D$165*(LN($B159/30.2*21)))</f>
        <v>0.29572481059228167</v>
      </c>
      <c r="CR159" s="12">
        <f>$D159^EXP(Parameter!$D$174+Parameter!$D$181*(LN($B159/30.2*21)))</f>
        <v>4.029543842412394E-2</v>
      </c>
      <c r="CS159" s="12">
        <f>$D159^EXP(Parameter!$D$159+Parameter!$D$166*(LN($B159/30.2*21)))</f>
        <v>0.33810380347571634</v>
      </c>
      <c r="CT159" s="12">
        <f>$D159^EXP(Parameter!$D$175+Parameter!$D$182*(LN($B159/30.2*21)))</f>
        <v>9.697659049629527E-3</v>
      </c>
      <c r="CU159" s="12">
        <f>$D159^EXP(Parameter!$D$160+Parameter!$D$167*(LN($B159/30.2*21)))</f>
        <v>0.10570003299753096</v>
      </c>
      <c r="CV159" s="12">
        <f>$D159^EXP(Parameter!$D$172+Parameter!$D$179*(LN($B159/30.2*21)))</f>
        <v>1.15362879447418E-2</v>
      </c>
      <c r="CW159" s="41">
        <f>$D159^EXP(Parameter!$D$157+Parameter!$D$164*(LN($B159/30.2*21)))</f>
        <v>3.705590972009887E-3</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$D160^EXP(Parameter!$D$236+Parameter!$D$243)</f>
        <v>5.5022578309709823E-2</v>
      </c>
      <c r="BK160" s="91">
        <f>$E160^EXP(Parameter!$D$221+Parameter!$D$228)</f>
        <v>3.5889703405230268E-2</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12">
        <f>$D160^EXP(Parameter!$D$155+Parameter!$D$162*(LN($B160/30.2*21)))</f>
        <v>0.33212994423146797</v>
      </c>
      <c r="CN160" s="12">
        <f>$D160^EXP(Parameter!$D$171+Parameter!$D$178*(LN($B160/30.2*21)))</f>
        <v>4.279002393570331E-2</v>
      </c>
      <c r="CO160" s="12">
        <f>$D160^EXP(Parameter!$D$156+Parameter!$D$163*(LN($B160/30.2*21)))</f>
        <v>0.28079936145219025</v>
      </c>
      <c r="CP160" s="12">
        <f>$D160^EXP(Parameter!$D$173+Parameter!$D$180*(LN($B160/30.2*21)))</f>
        <v>3.7845621267550478E-2</v>
      </c>
      <c r="CQ160" s="12">
        <f>$D160^EXP(Parameter!$D$158+Parameter!$D$165*(LN($B160/30.2*21)))</f>
        <v>0.2945852365400386</v>
      </c>
      <c r="CR160" s="12">
        <f>$D160^EXP(Parameter!$D$174+Parameter!$D$181*(LN($B160/30.2*21)))</f>
        <v>3.9686945632603589E-2</v>
      </c>
      <c r="CS160" s="12">
        <f>$D160^EXP(Parameter!$D$159+Parameter!$D$166*(LN($B160/30.2*21)))</f>
        <v>0.33713954529088686</v>
      </c>
      <c r="CT160" s="12">
        <f>$D160^EXP(Parameter!$D$175+Parameter!$D$182*(LN($B160/30.2*21)))</f>
        <v>9.4852724959355941E-3</v>
      </c>
      <c r="CU160" s="12">
        <f>$D160^EXP(Parameter!$D$160+Parameter!$D$167*(LN($B160/30.2*21)))</f>
        <v>0.10458974082520731</v>
      </c>
      <c r="CV160" s="12">
        <f>$D160^EXP(Parameter!$D$172+Parameter!$D$179*(LN($B160/30.2*21)))</f>
        <v>1.1321351441039769E-2</v>
      </c>
      <c r="CW160" s="41">
        <f>$D160^EXP(Parameter!$D$157+Parameter!$D$164*(LN($B160/30.2*21)))</f>
        <v>3.595828446660156E-3</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$D161^EXP(Parameter!$D$236+Parameter!$D$243)</f>
        <v>5.4468501564335227E-2</v>
      </c>
      <c r="BK161" s="91">
        <f>$E161^EXP(Parameter!$D$221+Parameter!$D$228)</f>
        <v>3.5504221413356046E-2</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12">
        <f>$D161^EXP(Parameter!$D$155+Parameter!$D$162*(LN($B161/30.2*21)))</f>
        <v>0.33144876034565862</v>
      </c>
      <c r="CN161" s="12">
        <f>$D161^EXP(Parameter!$D$171+Parameter!$D$178*(LN($B161/30.2*21)))</f>
        <v>4.2286920202775559E-2</v>
      </c>
      <c r="CO161" s="12">
        <f>$D161^EXP(Parameter!$D$156+Parameter!$D$163*(LN($B161/30.2*21)))</f>
        <v>0.27989441909160651</v>
      </c>
      <c r="CP161" s="12">
        <f>$D161^EXP(Parameter!$D$173+Parameter!$D$180*(LN($B161/30.2*21)))</f>
        <v>3.7361443102295E-2</v>
      </c>
      <c r="CQ161" s="12">
        <f>$D161^EXP(Parameter!$D$158+Parameter!$D$165*(LN($B161/30.2*21)))</f>
        <v>0.29345551867374176</v>
      </c>
      <c r="CR161" s="12">
        <f>$D161^EXP(Parameter!$D$174+Parameter!$D$181*(LN($B161/30.2*21)))</f>
        <v>3.9089278446160766E-2</v>
      </c>
      <c r="CS161" s="12">
        <f>$D161^EXP(Parameter!$D$159+Parameter!$D$166*(LN($B161/30.2*21)))</f>
        <v>0.33618348215997268</v>
      </c>
      <c r="CT161" s="12">
        <f>$D161^EXP(Parameter!$D$175+Parameter!$D$182*(LN($B161/30.2*21)))</f>
        <v>9.2780931739081859E-3</v>
      </c>
      <c r="CU161" s="12">
        <f>$D161^EXP(Parameter!$D$160+Parameter!$D$167*(LN($B161/30.2*21)))</f>
        <v>0.10349417043330257</v>
      </c>
      <c r="CV161" s="12">
        <f>$D161^EXP(Parameter!$D$172+Parameter!$D$179*(LN($B161/30.2*21)))</f>
        <v>1.1111129979163826E-2</v>
      </c>
      <c r="CW161" s="41">
        <f>$D161^EXP(Parameter!$D$157+Parameter!$D$164*(LN($B161/30.2*21)))</f>
        <v>3.4895271808268744E-3</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$D162^EXP(Parameter!$D$236+Parameter!$D$243)</f>
        <v>5.3922350718120418E-2</v>
      </c>
      <c r="BK162" s="91">
        <f>$E162^EXP(Parameter!$D$221+Parameter!$D$228)</f>
        <v>3.5124609871822171E-2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12">
        <f>$D162^EXP(Parameter!$D$155+Parameter!$D$162*(LN($B162/30.2*21)))</f>
        <v>0.33077381683686863</v>
      </c>
      <c r="CN162" s="12">
        <f>$D162^EXP(Parameter!$D$171+Parameter!$D$178*(LN($B162/30.2*21)))</f>
        <v>4.1791679660230112E-2</v>
      </c>
      <c r="CO162" s="12">
        <f>$D162^EXP(Parameter!$D$156+Parameter!$D$163*(LN($B162/30.2*21)))</f>
        <v>0.27899758082472048</v>
      </c>
      <c r="CP162" s="12">
        <f>$D162^EXP(Parameter!$D$173+Parameter!$D$180*(LN($B162/30.2*21)))</f>
        <v>3.6885218327893828E-2</v>
      </c>
      <c r="CQ162" s="12">
        <f>$D162^EXP(Parameter!$D$158+Parameter!$D$165*(LN($B162/30.2*21)))</f>
        <v>0.29233552043920102</v>
      </c>
      <c r="CR162" s="12">
        <f>$D162^EXP(Parameter!$D$174+Parameter!$D$181*(LN($B162/30.2*21)))</f>
        <v>3.8502211489524256E-2</v>
      </c>
      <c r="CS162" s="12">
        <f>$D162^EXP(Parameter!$D$159+Parameter!$D$166*(LN($B162/30.2*21)))</f>
        <v>0.3352354984554064</v>
      </c>
      <c r="CT162" s="12">
        <f>$D162^EXP(Parameter!$D$175+Parameter!$D$182*(LN($B162/30.2*21)))</f>
        <v>9.0759785603756402E-3</v>
      </c>
      <c r="CU162" s="12">
        <f>$D162^EXP(Parameter!$D$160+Parameter!$D$167*(LN($B162/30.2*21)))</f>
        <v>0.10241307919556265</v>
      </c>
      <c r="CV162" s="12">
        <f>$D162^EXP(Parameter!$D$172+Parameter!$D$179*(LN($B162/30.2*21)))</f>
        <v>1.0905503272956288E-2</v>
      </c>
      <c r="CW162" s="41">
        <f>$D162^EXP(Parameter!$D$157+Parameter!$D$164*(LN($B162/30.2*21)))</f>
        <v>3.3865708966936887E-3</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$D163^EXP(Parameter!$D$236+Parameter!$D$243)</f>
        <v>5.338397621868949E-2</v>
      </c>
      <c r="BK163" s="91">
        <f>$E163^EXP(Parameter!$D$221+Parameter!$D$228)</f>
        <v>3.4750751302275069E-2</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12">
        <f>$D163^EXP(Parameter!$D$155+Parameter!$D$162*(LN($B163/30.2*21)))</f>
        <v>0.33010502006775294</v>
      </c>
      <c r="CN163" s="12">
        <f>$D163^EXP(Parameter!$D$171+Parameter!$D$178*(LN($B163/30.2*21)))</f>
        <v>4.1304146242985049E-2</v>
      </c>
      <c r="CO163" s="12">
        <f>$D163^EXP(Parameter!$D$156+Parameter!$D$163*(LN($B163/30.2*21)))</f>
        <v>0.27810872855621022</v>
      </c>
      <c r="CP163" s="12">
        <f>$D163^EXP(Parameter!$D$173+Parameter!$D$180*(LN($B163/30.2*21)))</f>
        <v>3.6416784625129497E-2</v>
      </c>
      <c r="CQ163" s="12">
        <f>$D163^EXP(Parameter!$D$158+Parameter!$D$165*(LN($B163/30.2*21)))</f>
        <v>0.29122510790605616</v>
      </c>
      <c r="CR163" s="12">
        <f>$D163^EXP(Parameter!$D$174+Parameter!$D$181*(LN($B163/30.2*21)))</f>
        <v>3.7925524831778884E-2</v>
      </c>
      <c r="CS163" s="12">
        <f>$D163^EXP(Parameter!$D$159+Parameter!$D$166*(LN($B163/30.2*21)))</f>
        <v>0.33429548083215571</v>
      </c>
      <c r="CT163" s="12">
        <f>$D163^EXP(Parameter!$D$175+Parameter!$D$182*(LN($B163/30.2*21)))</f>
        <v>8.8787904714824929E-3</v>
      </c>
      <c r="CU163" s="12">
        <f>$D163^EXP(Parameter!$D$160+Parameter!$D$167*(LN($B163/30.2*21)))</f>
        <v>0.10134622936452091</v>
      </c>
      <c r="CV163" s="12">
        <f>$D163^EXP(Parameter!$D$172+Parameter!$D$179*(LN($B163/30.2*21)))</f>
        <v>1.0704354562385153E-2</v>
      </c>
      <c r="CW163" s="41">
        <f>$D163^EXP(Parameter!$D$157+Parameter!$D$164*(LN($B163/30.2*21)))</f>
        <v>3.286847479490645E-3</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$D164^EXP(Parameter!$D$236+Parameter!$D$243)</f>
        <v>5.2853232048893702E-2</v>
      </c>
      <c r="BK164" s="91">
        <f>$E164^EXP(Parameter!$D$221+Parameter!$D$228)</f>
        <v>3.4382531159866586E-2</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12">
        <f>$D164^EXP(Parameter!$D$155+Parameter!$D$162*(LN($B164/30.2*21)))</f>
        <v>0.32944227835076889</v>
      </c>
      <c r="CN164" s="12">
        <f>$D164^EXP(Parameter!$D$171+Parameter!$D$178*(LN($B164/30.2*21)))</f>
        <v>4.0824167679971594E-2</v>
      </c>
      <c r="CO164" s="12">
        <f>$D164^EXP(Parameter!$D$156+Parameter!$D$163*(LN($B164/30.2*21)))</f>
        <v>0.27722774657497923</v>
      </c>
      <c r="CP164" s="12">
        <f>$D164^EXP(Parameter!$D$173+Parameter!$D$180*(LN($B164/30.2*21)))</f>
        <v>3.5955983676780656E-2</v>
      </c>
      <c r="CQ164" s="12">
        <f>$D164^EXP(Parameter!$D$158+Parameter!$D$165*(LN($B164/30.2*21)))</f>
        <v>0.29012414970314793</v>
      </c>
      <c r="CR164" s="12">
        <f>$D164^EXP(Parameter!$D$174+Parameter!$D$181*(LN($B164/30.2*21)))</f>
        <v>3.7359003835205448E-2</v>
      </c>
      <c r="CS164" s="12">
        <f>$D164^EXP(Parameter!$D$159+Parameter!$D$166*(LN($B164/30.2*21)))</f>
        <v>0.33336331816983855</v>
      </c>
      <c r="CT164" s="12">
        <f>$D164^EXP(Parameter!$D$175+Parameter!$D$182*(LN($B164/30.2*21)))</f>
        <v>8.6863949163327025E-3</v>
      </c>
      <c r="CU164" s="12">
        <f>$D164^EXP(Parameter!$D$160+Parameter!$D$167*(LN($B164/30.2*21)))</f>
        <v>0.10029338795411832</v>
      </c>
      <c r="CV164" s="12">
        <f>$D164^EXP(Parameter!$D$172+Parameter!$D$179*(LN($B164/30.2*21)))</f>
        <v>1.050757049609897E-2</v>
      </c>
      <c r="CW164" s="41">
        <f>$D164^EXP(Parameter!$D$157+Parameter!$D$164*(LN($B164/30.2*21)))</f>
        <v>3.1902488186411966E-3</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$D165^EXP(Parameter!$D$236+Parameter!$D$243)</f>
        <v>5.2329975625935624E-2</v>
      </c>
      <c r="BK165" s="91">
        <f>$E165^EXP(Parameter!$D$221+Parameter!$D$228)</f>
        <v>3.4019837745154803E-2</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12">
        <f>$D165^EXP(Parameter!$D$155+Parameter!$D$162*(LN($B165/30.2*21)))</f>
        <v>0.32878550189634098</v>
      </c>
      <c r="CN165" s="12">
        <f>$D165^EXP(Parameter!$D$171+Parameter!$D$178*(LN($B165/30.2*21)))</f>
        <v>4.0351595384332646E-2</v>
      </c>
      <c r="CO165" s="12">
        <f>$D165^EXP(Parameter!$D$156+Parameter!$D$163*(LN($B165/30.2*21)))</f>
        <v>0.27635452149268114</v>
      </c>
      <c r="CP165" s="12">
        <f>$D165^EXP(Parameter!$D$173+Parameter!$D$180*(LN($B165/30.2*21)))</f>
        <v>3.5502661051190244E-2</v>
      </c>
      <c r="CQ165" s="12">
        <f>$D165^EXP(Parameter!$D$158+Parameter!$D$165*(LN($B165/30.2*21)))</f>
        <v>0.28903251695583582</v>
      </c>
      <c r="CR165" s="12">
        <f>$D165^EXP(Parameter!$D$174+Parameter!$D$181*(LN($B165/30.2*21)))</f>
        <v>3.6802439008897667E-2</v>
      </c>
      <c r="CS165" s="12">
        <f>$D165^EXP(Parameter!$D$159+Parameter!$D$166*(LN($B165/30.2*21)))</f>
        <v>0.33243890151663208</v>
      </c>
      <c r="CT165" s="12">
        <f>$D165^EXP(Parameter!$D$175+Parameter!$D$182*(LN($B165/30.2*21)))</f>
        <v>8.4986619560767206E-3</v>
      </c>
      <c r="CU165" s="12">
        <f>$D165^EXP(Parameter!$D$160+Parameter!$D$167*(LN($B165/30.2*21)))</f>
        <v>9.92543266256425E-2</v>
      </c>
      <c r="CV165" s="12">
        <f>$D165^EXP(Parameter!$D$172+Parameter!$D$179*(LN($B165/30.2*21)))</f>
        <v>1.0315041018380959E-2</v>
      </c>
      <c r="CW165" s="41">
        <f>$D165^EXP(Parameter!$D$157+Parameter!$D$164*(LN($B165/30.2*21)))</f>
        <v>3.096670655367412E-3</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$D166^EXP(Parameter!$D$236+Parameter!$D$243)</f>
        <v>5.1814067703872195E-2</v>
      </c>
      <c r="BK166" s="91">
        <f>$E166^EXP(Parameter!$D$221+Parameter!$D$228)</f>
        <v>3.3662562119101472E-2</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12">
        <f>$D166^EXP(Parameter!$D$155+Parameter!$D$162*(LN($B166/30.2*21)))</f>
        <v>0.32813460276269696</v>
      </c>
      <c r="CN166" s="12">
        <f>$D166^EXP(Parameter!$D$171+Parameter!$D$178*(LN($B166/30.2*21)))</f>
        <v>3.9886284347318481E-2</v>
      </c>
      <c r="CO166" s="12">
        <f>$D166^EXP(Parameter!$D$156+Parameter!$D$163*(LN($B166/30.2*21)))</f>
        <v>0.27548894218416975</v>
      </c>
      <c r="CP166" s="12">
        <f>$D166^EXP(Parameter!$D$173+Parameter!$D$180*(LN($B166/30.2*21)))</f>
        <v>3.5056666089752352E-2</v>
      </c>
      <c r="CQ166" s="12">
        <f>$D166^EXP(Parameter!$D$158+Parameter!$D$165*(LN($B166/30.2*21)))</f>
        <v>0.28795008322518817</v>
      </c>
      <c r="CR166" s="12">
        <f>$D166^EXP(Parameter!$D$174+Parameter!$D$181*(LN($B166/30.2*21)))</f>
        <v>3.6255625866983707E-2</v>
      </c>
      <c r="CS166" s="12">
        <f>$D166^EXP(Parameter!$D$159+Parameter!$D$166*(LN($B166/30.2*21)))</f>
        <v>0.33152212403490855</v>
      </c>
      <c r="CT166" s="12">
        <f>$D166^EXP(Parameter!$D$175+Parameter!$D$182*(LN($B166/30.2*21)))</f>
        <v>8.3154655682192678E-3</v>
      </c>
      <c r="CU166" s="12">
        <f>$D166^EXP(Parameter!$D$160+Parameter!$D$167*(LN($B166/30.2*21)))</f>
        <v>9.82288215768711E-2</v>
      </c>
      <c r="CV166" s="12">
        <f>$D166^EXP(Parameter!$D$172+Parameter!$D$179*(LN($B166/30.2*21)))</f>
        <v>1.0126659260317687E-2</v>
      </c>
      <c r="CW166" s="41">
        <f>$D166^EXP(Parameter!$D$157+Parameter!$D$164*(LN($B166/30.2*21)))</f>
        <v>3.00601243647346E-3</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$D167^EXP(Parameter!$D$236+Parameter!$D$243)</f>
        <v>5.1305372279367052E-2</v>
      </c>
      <c r="BK167" s="91">
        <f>$E167^EXP(Parameter!$D$221+Parameter!$D$228)</f>
        <v>3.331059802104118E-2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12">
        <f>$D167^EXP(Parameter!$D$155+Parameter!$D$162*(LN($B167/30.2*21)))</f>
        <v>0.32748949480731343</v>
      </c>
      <c r="CN167" s="12">
        <f>$D167^EXP(Parameter!$D$171+Parameter!$D$178*(LN($B167/30.2*21)))</f>
        <v>3.9428093035738708E-2</v>
      </c>
      <c r="CO167" s="12">
        <f>$D167^EXP(Parameter!$D$156+Parameter!$D$163*(LN($B167/30.2*21)))</f>
        <v>0.27463089972980365</v>
      </c>
      <c r="CP167" s="12">
        <f>$D167^EXP(Parameter!$D$173+Parameter!$D$180*(LN($B167/30.2*21)))</f>
        <v>3.4617851798169078E-2</v>
      </c>
      <c r="CQ167" s="12">
        <f>$D167^EXP(Parameter!$D$158+Parameter!$D$165*(LN($B167/30.2*21)))</f>
        <v>0.28687672444897749</v>
      </c>
      <c r="CR167" s="12">
        <f>$D167^EXP(Parameter!$D$174+Parameter!$D$181*(LN($B167/30.2*21)))</f>
        <v>3.571836479129014E-2</v>
      </c>
      <c r="CS167" s="12">
        <f>$D167^EXP(Parameter!$D$159+Parameter!$D$166*(LN($B167/30.2*21)))</f>
        <v>0.33061288094853081</v>
      </c>
      <c r="CT167" s="12">
        <f>$D167^EXP(Parameter!$D$175+Parameter!$D$182*(LN($B167/30.2*21)))</f>
        <v>8.1366835159361588E-3</v>
      </c>
      <c r="CU167" s="12">
        <f>$D167^EXP(Parameter!$D$160+Parameter!$D$167*(LN($B167/30.2*21)))</f>
        <v>9.7216653434319289E-2</v>
      </c>
      <c r="CV167" s="12">
        <f>$D167^EXP(Parameter!$D$172+Parameter!$D$179*(LN($B167/30.2*21)))</f>
        <v>9.9423214350076432E-3</v>
      </c>
      <c r="CW167" s="41">
        <f>$D167^EXP(Parameter!$D$157+Parameter!$D$164*(LN($B167/30.2*21)))</f>
        <v>2.9181771740410122E-3</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$D168^EXP(Parameter!$D$236+Parameter!$D$243)</f>
        <v>5.08037565005693E-2</v>
      </c>
      <c r="BK168" s="91">
        <f>$E168^EXP(Parameter!$D$221+Parameter!$D$228)</f>
        <v>3.2963841789503776E-2</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12">
        <f>$D168^EXP(Parameter!$D$155+Parameter!$D$162*(LN($B168/30.2*21)))</f>
        <v>0.32685009363991446</v>
      </c>
      <c r="CN168" s="12">
        <f>$D168^EXP(Parameter!$D$171+Parameter!$D$178*(LN($B168/30.2*21)))</f>
        <v>3.8976883292834656E-2</v>
      </c>
      <c r="CO168" s="12">
        <f>$D168^EXP(Parameter!$D$156+Parameter!$D$163*(LN($B168/30.2*21)))</f>
        <v>0.27378028735954196</v>
      </c>
      <c r="CP168" s="12">
        <f>$D168^EXP(Parameter!$D$173+Parameter!$D$180*(LN($B168/30.2*21)))</f>
        <v>3.4186074741333783E-2</v>
      </c>
      <c r="CQ168" s="12">
        <f>$D168^EXP(Parameter!$D$158+Parameter!$D$165*(LN($B168/30.2*21)))</f>
        <v>0.2858123188844241</v>
      </c>
      <c r="CR168" s="12">
        <f>$D168^EXP(Parameter!$D$174+Parameter!$D$181*(LN($B168/30.2*21)))</f>
        <v>3.5190460898292024E-2</v>
      </c>
      <c r="CS168" s="12">
        <f>$D168^EXP(Parameter!$D$159+Parameter!$D$166*(LN($B168/30.2*21)))</f>
        <v>0.32971106949175527</v>
      </c>
      <c r="CT168" s="12">
        <f>$D168^EXP(Parameter!$D$175+Parameter!$D$182*(LN($B168/30.2*21)))</f>
        <v>7.962197222197244E-3</v>
      </c>
      <c r="CU168" s="12">
        <f>$D168^EXP(Parameter!$D$160+Parameter!$D$167*(LN($B168/30.2*21)))</f>
        <v>9.6217607148491091E-2</v>
      </c>
      <c r="CV168" s="12">
        <f>$D168^EXP(Parameter!$D$172+Parameter!$D$179*(LN($B168/30.2*21)))</f>
        <v>9.7619267366430267E-3</v>
      </c>
      <c r="CW168" s="41">
        <f>$D168^EXP(Parameter!$D$157+Parameter!$D$164*(LN($B168/30.2*21)))</f>
        <v>2.8330713107820597E-3</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$D169^EXP(Parameter!$D$236+Parameter!$D$243)</f>
        <v>5.0309090578996317E-2</v>
      </c>
      <c r="BK169" s="91">
        <f>$E169^EXP(Parameter!$D$221+Parameter!$D$228)</f>
        <v>3.2622192285775141E-2</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12">
        <f>$D169^EXP(Parameter!$D$155+Parameter!$D$162*(LN($B169/30.2*21)))</f>
        <v>0.3262163165769561</v>
      </c>
      <c r="CN169" s="12">
        <f>$D169^EXP(Parameter!$D$171+Parameter!$D$178*(LN($B169/30.2*21)))</f>
        <v>3.8532520242439923E-2</v>
      </c>
      <c r="CO169" s="12">
        <f>$D169^EXP(Parameter!$D$156+Parameter!$D$163*(LN($B169/30.2*21)))</f>
        <v>0.27293700039875896</v>
      </c>
      <c r="CP169" s="12">
        <f>$D169^EXP(Parameter!$D$173+Parameter!$D$180*(LN($B169/30.2*21)))</f>
        <v>3.3761194941701482E-2</v>
      </c>
      <c r="CQ169" s="12">
        <f>$D169^EXP(Parameter!$D$158+Parameter!$D$165*(LN($B169/30.2*21)))</f>
        <v>0.28475674705261755</v>
      </c>
      <c r="CR169" s="12">
        <f>$D169^EXP(Parameter!$D$174+Parameter!$D$181*(LN($B169/30.2*21)))</f>
        <v>3.467172391019685E-2</v>
      </c>
      <c r="CS169" s="12">
        <f>$D169^EXP(Parameter!$D$159+Parameter!$D$166*(LN($B169/30.2*21)))</f>
        <v>0.32881658885967679</v>
      </c>
      <c r="CT169" s="12">
        <f>$D169^EXP(Parameter!$D$175+Parameter!$D$182*(LN($B169/30.2*21)))</f>
        <v>7.7918916485012635E-3</v>
      </c>
      <c r="CU169" s="12">
        <f>$D169^EXP(Parameter!$D$160+Parameter!$D$167*(LN($B169/30.2*21)))</f>
        <v>9.5231471892034777E-2</v>
      </c>
      <c r="CV169" s="12">
        <f>$D169^EXP(Parameter!$D$172+Parameter!$D$179*(LN($B169/30.2*21)))</f>
        <v>9.5853772433046776E-3</v>
      </c>
      <c r="CW169" s="41">
        <f>$D169^EXP(Parameter!$D$157+Parameter!$D$164*(LN($B169/30.2*21)))</f>
        <v>2.7506045908063429E-3</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$D170^EXP(Parameter!$D$236+Parameter!$D$243)</f>
        <v>4.9821247704311088E-2</v>
      </c>
      <c r="BK170" s="91">
        <f>$E170^EXP(Parameter!$D$221+Parameter!$D$228)</f>
        <v>3.2285550820089125E-2</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12">
        <f>$D170^EXP(Parameter!$D$155+Parameter!$D$162*(LN($B170/30.2*21)))</f>
        <v>0.32558808259755351</v>
      </c>
      <c r="CN170" s="12">
        <f>$D170^EXP(Parameter!$D$171+Parameter!$D$178*(LN($B170/30.2*21)))</f>
        <v>3.8094872196307562E-2</v>
      </c>
      <c r="CO170" s="12">
        <f>$D170^EXP(Parameter!$D$156+Parameter!$D$163*(LN($B170/30.2*21)))</f>
        <v>0.27210093621572351</v>
      </c>
      <c r="CP170" s="12">
        <f>$D170^EXP(Parameter!$D$173+Parameter!$D$180*(LN($B170/30.2*21)))</f>
        <v>3.3343075781017403E-2</v>
      </c>
      <c r="CQ170" s="12">
        <f>$D170^EXP(Parameter!$D$158+Parameter!$D$165*(LN($B170/30.2*21)))</f>
        <v>0.28370989168456856</v>
      </c>
      <c r="CR170" s="12">
        <f>$D170^EXP(Parameter!$D$174+Parameter!$D$181*(LN($B170/30.2*21)))</f>
        <v>3.416196803002032E-2</v>
      </c>
      <c r="CS170" s="12">
        <f>$D170^EXP(Parameter!$D$159+Parameter!$D$166*(LN($B170/30.2*21)))</f>
        <v>0.32792934016016795</v>
      </c>
      <c r="CT170" s="12">
        <f>$D170^EXP(Parameter!$D$175+Parameter!$D$182*(LN($B170/30.2*21)))</f>
        <v>7.6256551780380256E-3</v>
      </c>
      <c r="CU170" s="12">
        <f>$D170^EXP(Parameter!$D$160+Parameter!$D$167*(LN($B170/30.2*21)))</f>
        <v>9.425804096071505E-2</v>
      </c>
      <c r="CV170" s="12">
        <f>$D170^EXP(Parameter!$D$172+Parameter!$D$179*(LN($B170/30.2*21)))</f>
        <v>9.4125778233190224E-3</v>
      </c>
      <c r="CW170" s="41">
        <f>$D170^EXP(Parameter!$D$157+Parameter!$D$164*(LN($B170/30.2*21)))</f>
        <v>2.6706899355718925E-3</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$D171^EXP(Parameter!$D$236+Parameter!$D$243)</f>
        <v>4.9340103961880148E-2</v>
      </c>
      <c r="BK171" s="91">
        <f>$E171^EXP(Parameter!$D$221+Parameter!$D$228)</f>
        <v>3.1953821080345696E-2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12">
        <f>$D171^EXP(Parameter!$D$155+Parameter!$D$162*(LN($B171/30.2*21)))</f>
        <v>0.32496531230078501</v>
      </c>
      <c r="CN171" s="12">
        <f>$D171^EXP(Parameter!$D$171+Parameter!$D$178*(LN($B171/30.2*21)))</f>
        <v>3.766381056448076E-2</v>
      </c>
      <c r="CO171" s="12">
        <f>$D171^EXP(Parameter!$D$156+Parameter!$D$163*(LN($B171/30.2*21)))</f>
        <v>0.27127199417067521</v>
      </c>
      <c r="CP171" s="12">
        <f>$D171^EXP(Parameter!$D$173+Parameter!$D$180*(LN($B171/30.2*21)))</f>
        <v>3.2931583905274134E-2</v>
      </c>
      <c r="CQ171" s="12">
        <f>$D171^EXP(Parameter!$D$158+Parameter!$D$165*(LN($B171/30.2*21)))</f>
        <v>0.28267163766882469</v>
      </c>
      <c r="CR171" s="12">
        <f>$D171^EXP(Parameter!$D$174+Parameter!$D$181*(LN($B171/30.2*21)))</f>
        <v>3.3661011820511802E-2</v>
      </c>
      <c r="CS171" s="12">
        <f>$D171^EXP(Parameter!$D$159+Parameter!$D$166*(LN($B171/30.2*21)))</f>
        <v>0.32704922636725248</v>
      </c>
      <c r="CT171" s="12">
        <f>$D171^EXP(Parameter!$D$175+Parameter!$D$182*(LN($B171/30.2*21)))</f>
        <v>7.4633795030996592E-3</v>
      </c>
      <c r="CU171" s="12">
        <f>$D171^EXP(Parameter!$D$160+Parameter!$D$167*(LN($B171/30.2*21)))</f>
        <v>9.3297111677105832E-2</v>
      </c>
      <c r="CV171" s="12">
        <f>$D171^EXP(Parameter!$D$172+Parameter!$D$179*(LN($B171/30.2*21)))</f>
        <v>9.2434360450305703E-3</v>
      </c>
      <c r="CW171" s="41">
        <f>$D171^EXP(Parameter!$D$157+Parameter!$D$164*(LN($B171/30.2*21)))</f>
        <v>2.5932433247972402E-3</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$D172^EXP(Parameter!$D$236+Parameter!$D$243)</f>
        <v>4.8865538253011619E-2</v>
      </c>
      <c r="BK172" s="91">
        <f>$E172^EXP(Parameter!$D$221+Parameter!$D$228)</f>
        <v>3.1626909063256908E-2</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12">
        <f>$D172^EXP(Parameter!$D$155+Parameter!$D$162*(LN($B172/30.2*21)))</f>
        <v>0.3243479278643307</v>
      </c>
      <c r="CN172" s="12">
        <f>$D172^EXP(Parameter!$D$171+Parameter!$D$178*(LN($B172/30.2*21)))</f>
        <v>3.7239209768595904E-2</v>
      </c>
      <c r="CO172" s="12">
        <f>$D172^EXP(Parameter!$D$156+Parameter!$D$163*(LN($B172/30.2*21)))</f>
        <v>0.27045007556644568</v>
      </c>
      <c r="CP172" s="12">
        <f>$D172^EXP(Parameter!$D$173+Parameter!$D$180*(LN($B172/30.2*21)))</f>
        <v>3.2526589132779518E-2</v>
      </c>
      <c r="CQ172" s="12">
        <f>$D172^EXP(Parameter!$D$158+Parameter!$D$165*(LN($B172/30.2*21)))</f>
        <v>0.28164187200060409</v>
      </c>
      <c r="CR172" s="12">
        <f>$D172^EXP(Parameter!$D$174+Parameter!$D$181*(LN($B172/30.2*21)))</f>
        <v>3.3168678086798437E-2</v>
      </c>
      <c r="CS172" s="12">
        <f>$D172^EXP(Parameter!$D$159+Parameter!$D$166*(LN($B172/30.2*21)))</f>
        <v>0.32617615227586821</v>
      </c>
      <c r="CT172" s="12">
        <f>$D172^EXP(Parameter!$D$175+Parameter!$D$182*(LN($B172/30.2*21)))</f>
        <v>7.304959516572551E-3</v>
      </c>
      <c r="CU172" s="12">
        <f>$D172^EXP(Parameter!$D$160+Parameter!$D$167*(LN($B172/30.2*21)))</f>
        <v>9.2348485296922453E-2</v>
      </c>
      <c r="CV172" s="12">
        <f>$D172^EXP(Parameter!$D$172+Parameter!$D$179*(LN($B172/30.2*21)))</f>
        <v>9.0778620898523434E-3</v>
      </c>
      <c r="CW172" s="41">
        <f>$D172^EXP(Parameter!$D$157+Parameter!$D$164*(LN($B172/30.2*21)))</f>
        <v>2.51818368212447E-3</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$D173^EXP(Parameter!$D$236+Parameter!$D$243)</f>
        <v>4.8397432217771659E-2</v>
      </c>
      <c r="BK173" s="91">
        <f>$E173^EXP(Parameter!$D$221+Parameter!$D$228)</f>
        <v>3.1304723007825608E-2</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12">
        <f>$D173^EXP(Parameter!$D$155+Parameter!$D$162*(LN($B173/30.2*21)))</f>
        <v>0.323735853004395</v>
      </c>
      <c r="CN173" s="12">
        <f>$D173^EXP(Parameter!$D$171+Parameter!$D$178*(LN($B173/30.2*21)))</f>
        <v>3.6820947158007093E-2</v>
      </c>
      <c r="CO173" s="12">
        <f>$D173^EXP(Parameter!$D$156+Parameter!$D$163*(LN($B173/30.2*21)))</f>
        <v>0.26963508360056909</v>
      </c>
      <c r="CP173" s="12">
        <f>$D173^EXP(Parameter!$D$173+Parameter!$D$180*(LN($B173/30.2*21)))</f>
        <v>3.2127964365218212E-2</v>
      </c>
      <c r="CQ173" s="12">
        <f>$D173^EXP(Parameter!$D$158+Parameter!$D$165*(LN($B173/30.2*21)))</f>
        <v>0.28062048373239246</v>
      </c>
      <c r="CR173" s="12">
        <f>$D173^EXP(Parameter!$D$174+Parameter!$D$181*(LN($B173/30.2*21)))</f>
        <v>3.268479376261859E-2</v>
      </c>
      <c r="CS173" s="12">
        <f>$D173^EXP(Parameter!$D$159+Parameter!$D$166*(LN($B173/30.2*21)))</f>
        <v>0.32531002445796847</v>
      </c>
      <c r="CT173" s="12">
        <f>$D173^EXP(Parameter!$D$175+Parameter!$D$182*(LN($B173/30.2*21)))</f>
        <v>7.150293207347249E-3</v>
      </c>
      <c r="CU173" s="12">
        <f>$D173^EXP(Parameter!$D$160+Parameter!$D$167*(LN($B173/30.2*21)))</f>
        <v>9.1411966917908719E-2</v>
      </c>
      <c r="CV173" s="12">
        <f>$D173^EXP(Parameter!$D$172+Parameter!$D$179*(LN($B173/30.2*21)))</f>
        <v>8.9157686684612283E-3</v>
      </c>
      <c r="CW173" s="41">
        <f>$D173^EXP(Parameter!$D$157+Parameter!$D$164*(LN($B173/30.2*21)))</f>
        <v>2.4454327653313968E-3</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$D174^EXP(Parameter!$D$236+Parameter!$D$243)</f>
        <v>4.7935670160282745E-2</v>
      </c>
      <c r="BK174" s="91">
        <f>$E174^EXP(Parameter!$D$221+Parameter!$D$228)</f>
        <v>3.0987173331066264E-2</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12">
        <f>$D174^EXP(Parameter!$D$155+Parameter!$D$162*(LN($B174/30.2*21)))</f>
        <v>0.3231290129368623</v>
      </c>
      <c r="CN174" s="12">
        <f>$D174^EXP(Parameter!$D$171+Parameter!$D$178*(LN($B174/30.2*21)))</f>
        <v>3.6408902928626398E-2</v>
      </c>
      <c r="CO174" s="12">
        <f>$D174^EXP(Parameter!$D$156+Parameter!$D$163*(LN($B174/30.2*21)))</f>
        <v>0.26882692331882552</v>
      </c>
      <c r="CP174" s="12">
        <f>$D174^EXP(Parameter!$D$173+Parameter!$D$180*(LN($B174/30.2*21)))</f>
        <v>3.1735585501595165E-2</v>
      </c>
      <c r="CQ174" s="12">
        <f>$D174^EXP(Parameter!$D$158+Parameter!$D$165*(LN($B174/30.2*21)))</f>
        <v>0.27960736392595159</v>
      </c>
      <c r="CR174" s="12">
        <f>$D174^EXP(Parameter!$D$174+Parameter!$D$181*(LN($B174/30.2*21)))</f>
        <v>3.22091898000198E-2</v>
      </c>
      <c r="CS174" s="12">
        <f>$D174^EXP(Parameter!$D$159+Parameter!$D$166*(LN($B174/30.2*21)))</f>
        <v>0.32445075121991296</v>
      </c>
      <c r="CT174" s="12">
        <f>$D174^EXP(Parameter!$D$175+Parameter!$D$182*(LN($B174/30.2*21)))</f>
        <v>6.9992815594911769E-3</v>
      </c>
      <c r="CU174" s="12">
        <f>$D174^EXP(Parameter!$D$160+Parameter!$D$167*(LN($B174/30.2*21)))</f>
        <v>9.0487365391195437E-2</v>
      </c>
      <c r="CV174" s="12">
        <f>$D174^EXP(Parameter!$D$172+Parameter!$D$179*(LN($B174/30.2*21)))</f>
        <v>8.7570709400114459E-3</v>
      </c>
      <c r="CW174" s="41">
        <f>$D174^EXP(Parameter!$D$157+Parameter!$D$164*(LN($B174/30.2*21)))</f>
        <v>2.3749150609002488E-3</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$D175^EXP(Parameter!$D$236+Parameter!$D$243)</f>
        <v>4.7480138976413386E-2</v>
      </c>
      <c r="BK175" s="91">
        <f>$E175^EXP(Parameter!$D$221+Parameter!$D$228)</f>
        <v>3.0674172565881758E-2</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12">
        <f>$D175^EXP(Parameter!$D$155+Parameter!$D$162*(LN($B175/30.2*21)))</f>
        <v>0.32252733433964537</v>
      </c>
      <c r="CN175" s="12">
        <f>$D175^EXP(Parameter!$D$171+Parameter!$D$178*(LN($B175/30.2*21)))</f>
        <v>3.6002960044380965E-2</v>
      </c>
      <c r="CO175" s="12">
        <f>$D175^EXP(Parameter!$D$156+Parameter!$D$163*(LN($B175/30.2*21)))</f>
        <v>0.26802550157016952</v>
      </c>
      <c r="CP175" s="12">
        <f>$D175^EXP(Parameter!$D$173+Parameter!$D$180*(LN($B175/30.2*21)))</f>
        <v>3.1349331354956267E-2</v>
      </c>
      <c r="CQ175" s="12">
        <f>$D175^EXP(Parameter!$D$158+Parameter!$D$165*(LN($B175/30.2*21)))</f>
        <v>0.27860240560569449</v>
      </c>
      <c r="CR175" s="12">
        <f>$D175^EXP(Parameter!$D$174+Parameter!$D$181*(LN($B175/30.2*21)))</f>
        <v>3.1741701062404502E-2</v>
      </c>
      <c r="CS175" s="12">
        <f>$D175^EXP(Parameter!$D$159+Parameter!$D$166*(LN($B175/30.2*21)))</f>
        <v>0.3235982425611067</v>
      </c>
      <c r="CT175" s="12">
        <f>$D175^EXP(Parameter!$D$175+Parameter!$D$182*(LN($B175/30.2*21)))</f>
        <v>6.8518284550362516E-3</v>
      </c>
      <c r="CU175" s="12">
        <f>$D175^EXP(Parameter!$D$160+Parameter!$D$167*(LN($B175/30.2*21)))</f>
        <v>8.957449323505759E-2</v>
      </c>
      <c r="CV175" s="12">
        <f>$D175^EXP(Parameter!$D$172+Parameter!$D$179*(LN($B175/30.2*21)))</f>
        <v>8.6016864342455951E-3</v>
      </c>
      <c r="CW175" s="41">
        <f>$D175^EXP(Parameter!$D$157+Parameter!$D$164*(LN($B175/30.2*21)))</f>
        <v>2.3065576827592835E-3</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$D176^EXP(Parameter!$D$236+Parameter!$D$243)</f>
        <v>4.7030728083771671E-2</v>
      </c>
      <c r="BK176" s="91">
        <f>$E176^EXP(Parameter!$D$221+Parameter!$D$228)</f>
        <v>3.0365635301012606E-2</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12">
        <f>$D176^EXP(Parameter!$D$155+Parameter!$D$162*(LN($B176/30.2*21)))</f>
        <v>0.32193074531618349</v>
      </c>
      <c r="CN176" s="12">
        <f>$D176^EXP(Parameter!$D$171+Parameter!$D$178*(LN($B176/30.2*21)))</f>
        <v>3.5603004161190339E-2</v>
      </c>
      <c r="CO176" s="12">
        <f>$D176^EXP(Parameter!$D$156+Parameter!$D$163*(LN($B176/30.2*21)))</f>
        <v>0.26723072696299821</v>
      </c>
      <c r="CP176" s="12">
        <f>$D176^EXP(Parameter!$D$173+Parameter!$D$180*(LN($B176/30.2*21)))</f>
        <v>3.0969083571783868E-2</v>
      </c>
      <c r="CQ176" s="12">
        <f>$D176^EXP(Parameter!$D$158+Parameter!$D$165*(LN($B176/30.2*21)))</f>
        <v>0.27760550371338283</v>
      </c>
      <c r="CR176" s="12">
        <f>$D176^EXP(Parameter!$D$174+Parameter!$D$181*(LN($B176/30.2*21)))</f>
        <v>3.1282166220808434E-2</v>
      </c>
      <c r="CS176" s="12">
        <f>$D176^EXP(Parameter!$D$159+Parameter!$D$166*(LN($B176/30.2*21)))</f>
        <v>0.32275241013384404</v>
      </c>
      <c r="CT176" s="12">
        <f>$D176^EXP(Parameter!$D$175+Parameter!$D$182*(LN($B176/30.2*21)))</f>
        <v>6.7078405802391749E-3</v>
      </c>
      <c r="CU176" s="12">
        <f>$D176^EXP(Parameter!$D$160+Parameter!$D$167*(LN($B176/30.2*21)))</f>
        <v>8.8673166550993276E-2</v>
      </c>
      <c r="CV176" s="12">
        <f>$D176^EXP(Parameter!$D$172+Parameter!$D$179*(LN($B176/30.2*21)))</f>
        <v>8.4495349763877327E-3</v>
      </c>
      <c r="CW176" s="41">
        <f>$D176^EXP(Parameter!$D$157+Parameter!$D$164*(LN($B176/30.2*21)))</f>
        <v>2.2402902750216056E-3</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$D177^EXP(Parameter!$D$236+Parameter!$D$243)</f>
        <v>4.6587329353916115E-2</v>
      </c>
      <c r="BK177" s="91">
        <f>$E177^EXP(Parameter!$D$221+Parameter!$D$228)</f>
        <v>3.0061478122979695E-2</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12">
        <f>$D177^EXP(Parameter!$D$155+Parameter!$D$162*(LN($B177/30.2*21)))</f>
        <v>0.3213391753600458</v>
      </c>
      <c r="CN177" s="12">
        <f>$D177^EXP(Parameter!$D$171+Parameter!$D$178*(LN($B177/30.2*21)))</f>
        <v>3.5208923553370283E-2</v>
      </c>
      <c r="CO177" s="12">
        <f>$D177^EXP(Parameter!$D$156+Parameter!$D$163*(LN($B177/30.2*21)))</f>
        <v>0.26644250982270479</v>
      </c>
      <c r="CP177" s="12">
        <f>$D177^EXP(Parameter!$D$173+Parameter!$D$180*(LN($B177/30.2*21)))</f>
        <v>3.0594726553968287E-2</v>
      </c>
      <c r="CQ177" s="12">
        <f>$D177^EXP(Parameter!$D$158+Parameter!$D$165*(LN($B177/30.2*21)))</f>
        <v>0.27661655506409605</v>
      </c>
      <c r="CR177" s="12">
        <f>$D177^EXP(Parameter!$D$174+Parameter!$D$181*(LN($B177/30.2*21)))</f>
        <v>3.0830427653301178E-2</v>
      </c>
      <c r="CS177" s="12">
        <f>$D177^EXP(Parameter!$D$159+Parameter!$D$166*(LN($B177/30.2*21)))</f>
        <v>0.32191316720431329</v>
      </c>
      <c r="CT177" s="12">
        <f>$D177^EXP(Parameter!$D$175+Parameter!$D$182*(LN($B177/30.2*21)))</f>
        <v>6.5672273351783141E-3</v>
      </c>
      <c r="CU177" s="12">
        <f>$D177^EXP(Parameter!$D$160+Parameter!$D$167*(LN($B177/30.2*21)))</f>
        <v>8.7783204942051232E-2</v>
      </c>
      <c r="CV177" s="12">
        <f>$D177^EXP(Parameter!$D$172+Parameter!$D$179*(LN($B177/30.2*21)))</f>
        <v>8.3005386147072882E-3</v>
      </c>
      <c r="CW177" s="41">
        <f>$D177^EXP(Parameter!$D$157+Parameter!$D$164*(LN($B177/30.2*21)))</f>
        <v>2.1760449185533283E-3</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$D178^EXP(Parameter!$D$236+Parameter!$D$243)</f>
        <v>4.6149837046705791E-2</v>
      </c>
      <c r="BK178" s="91">
        <f>$E178^EXP(Parameter!$D$221+Parameter!$D$228)</f>
        <v>2.9761619559945086E-2</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12">
        <f>$D178^EXP(Parameter!$D$155+Parameter!$D$162*(LN($B178/30.2*21)))</f>
        <v>0.32075255532060415</v>
      </c>
      <c r="CN178" s="12">
        <f>$D178^EXP(Parameter!$D$171+Parameter!$D$178*(LN($B178/30.2*21)))</f>
        <v>3.4820609042376542E-2</v>
      </c>
      <c r="CO178" s="12">
        <f>$D178^EXP(Parameter!$D$156+Parameter!$D$163*(LN($B178/30.2*21)))</f>
        <v>0.26566076215048001</v>
      </c>
      <c r="CP178" s="12">
        <f>$D178^EXP(Parameter!$D$173+Parameter!$D$180*(LN($B178/30.2*21)))</f>
        <v>3.0226147383263218E-2</v>
      </c>
      <c r="CQ178" s="12">
        <f>$D178^EXP(Parameter!$D$158+Parameter!$D$165*(LN($B178/30.2*21)))</f>
        <v>0.27563545830343844</v>
      </c>
      <c r="CR178" s="12">
        <f>$D178^EXP(Parameter!$D$174+Parameter!$D$181*(LN($B178/30.2*21)))</f>
        <v>3.0386331347404323E-2</v>
      </c>
      <c r="CS178" s="12">
        <f>$D178^EXP(Parameter!$D$159+Parameter!$D$166*(LN($B178/30.2*21)))</f>
        <v>0.32108042861472536</v>
      </c>
      <c r="CT178" s="12">
        <f>$D178^EXP(Parameter!$D$175+Parameter!$D$182*(LN($B178/30.2*21)))</f>
        <v>6.4299007465574293E-3</v>
      </c>
      <c r="CU178" s="12">
        <f>$D178^EXP(Parameter!$D$160+Parameter!$D$167*(LN($B178/30.2*21)))</f>
        <v>8.6904431433340243E-2</v>
      </c>
      <c r="CV178" s="12">
        <f>$D178^EXP(Parameter!$D$172+Parameter!$D$179*(LN($B178/30.2*21)))</f>
        <v>8.1546215506490115E-3</v>
      </c>
      <c r="CW178" s="41">
        <f>$D178^EXP(Parameter!$D$157+Parameter!$D$164*(LN($B178/30.2*21)))</f>
        <v>2.1137560412110346E-3</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$D179^EXP(Parameter!$D$236+Parameter!$D$243)</f>
        <v>4.5718147746709722E-2</v>
      </c>
      <c r="BK179" s="91">
        <f>$E179^EXP(Parameter!$D$221+Parameter!$D$228)</f>
        <v>2.9465980027417613E-2</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12">
        <f>$D179^EXP(Parameter!$D$155+Parameter!$D$162*(LN($B179/30.2*21)))</f>
        <v>0.32017081736973313</v>
      </c>
      <c r="CN179" s="12">
        <f>$D179^EXP(Parameter!$D$171+Parameter!$D$178*(LN($B179/30.2*21)))</f>
        <v>3.4437953927801877E-2</v>
      </c>
      <c r="CO179" s="12">
        <f>$D179^EXP(Parameter!$D$156+Parameter!$D$163*(LN($B179/30.2*21)))</f>
        <v>0.26488539758331325</v>
      </c>
      <c r="CP179" s="12">
        <f>$D179^EXP(Parameter!$D$173+Parameter!$D$180*(LN($B179/30.2*21)))</f>
        <v>2.9863235748133796E-2</v>
      </c>
      <c r="CQ179" s="12">
        <f>$D179^EXP(Parameter!$D$158+Parameter!$D$165*(LN($B179/30.2*21)))</f>
        <v>0.27466211386593453</v>
      </c>
      <c r="CR179" s="12">
        <f>$D179^EXP(Parameter!$D$174+Parameter!$D$181*(LN($B179/30.2*21)))</f>
        <v>2.9949726805424074E-2</v>
      </c>
      <c r="CS179" s="12">
        <f>$D179^EXP(Parameter!$D$159+Parameter!$D$166*(LN($B179/30.2*21)))</f>
        <v>0.32025411074652516</v>
      </c>
      <c r="CT179" s="12">
        <f>$D179^EXP(Parameter!$D$175+Parameter!$D$182*(LN($B179/30.2*21)))</f>
        <v>6.2957753835912412E-3</v>
      </c>
      <c r="CU179" s="12">
        <f>$D179^EXP(Parameter!$D$160+Parameter!$D$167*(LN($B179/30.2*21)))</f>
        <v>8.6036672394650418E-2</v>
      </c>
      <c r="CV179" s="12">
        <f>$D179^EXP(Parameter!$D$172+Parameter!$D$179*(LN($B179/30.2*21)))</f>
        <v>8.0117100714270865E-3</v>
      </c>
      <c r="CW179" s="41">
        <f>$D179^EXP(Parameter!$D$157+Parameter!$D$164*(LN($B179/30.2*21)))</f>
        <v>2.0533603315951773E-3</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$D180^EXP(Parameter!$D$236+Parameter!$D$243)</f>
        <v>4.5292160301604219E-2</v>
      </c>
      <c r="BK180" s="91">
        <f>$E180^EXP(Parameter!$D$221+Parameter!$D$228)</f>
        <v>2.9174481775734031E-2</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12">
        <f>$D180^EXP(Parameter!$D$155+Parameter!$D$162*(LN($B180/30.2*21)))</f>
        <v>0.3195938949695093</v>
      </c>
      <c r="CN180" s="12">
        <f>$D180^EXP(Parameter!$D$171+Parameter!$D$178*(LN($B180/30.2*21)))</f>
        <v>3.4060853920546912E-2</v>
      </c>
      <c r="CO180" s="12">
        <f>$D180^EXP(Parameter!$D$156+Parameter!$D$163*(LN($B180/30.2*21)))</f>
        <v>0.2641163313551575</v>
      </c>
      <c r="CP180" s="12">
        <f>$D180^EXP(Parameter!$D$173+Parameter!$D$180*(LN($B180/30.2*21)))</f>
        <v>2.9505883872912708E-2</v>
      </c>
      <c r="CQ180" s="12">
        <f>$D180^EXP(Parameter!$D$158+Parameter!$D$165*(LN($B180/30.2*21)))</f>
        <v>0.27369642393458299</v>
      </c>
      <c r="CR180" s="12">
        <f>$D180^EXP(Parameter!$D$174+Parameter!$D$181*(LN($B180/30.2*21)))</f>
        <v>2.9520466952602558E-2</v>
      </c>
      <c r="CS180" s="12">
        <f>$D180^EXP(Parameter!$D$159+Parameter!$D$166*(LN($B180/30.2*21)))</f>
        <v>0.31943413148465499</v>
      </c>
      <c r="CT180" s="12">
        <f>$D180^EXP(Parameter!$D$175+Parameter!$D$182*(LN($B180/30.2*21)))</f>
        <v>6.1647682768541526E-3</v>
      </c>
      <c r="CU180" s="12">
        <f>$D180^EXP(Parameter!$D$160+Parameter!$D$167*(LN($B180/30.2*21)))</f>
        <v>8.5179757465125266E-2</v>
      </c>
      <c r="CV180" s="12">
        <f>$D180^EXP(Parameter!$D$172+Parameter!$D$179*(LN($B180/30.2*21)))</f>
        <v>7.8717324849875373E-3</v>
      </c>
      <c r="CW180" s="41">
        <f>$D180^EXP(Parameter!$D$157+Parameter!$D$164*(LN($B180/30.2*21)))</f>
        <v>1.9947966561732638E-3</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$D181^EXP(Parameter!$D$236+Parameter!$D$243)</f>
        <v>4.4871775762482399E-2</v>
      </c>
      <c r="BK181" s="91">
        <f>$E181^EXP(Parameter!$D$221+Parameter!$D$228)</f>
        <v>2.8887048839249675E-2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12">
        <f>$D181^EXP(Parameter!$D$155+Parameter!$D$162*(LN($B181/30.2*21)))</f>
        <v>0.31902172284086022</v>
      </c>
      <c r="CN181" s="12">
        <f>$D181^EXP(Parameter!$D$171+Parameter!$D$178*(LN($B181/30.2*21)))</f>
        <v>3.3689207078083677E-2</v>
      </c>
      <c r="CO181" s="12">
        <f>$D181^EXP(Parameter!$D$156+Parameter!$D$163*(LN($B181/30.2*21)))</f>
        <v>0.26335348025921063</v>
      </c>
      <c r="CP181" s="12">
        <f>$D181^EXP(Parameter!$D$173+Parameter!$D$180*(LN($B181/30.2*21)))</f>
        <v>2.9153986449178763E-2</v>
      </c>
      <c r="CQ181" s="12">
        <f>$D181^EXP(Parameter!$D$158+Parameter!$D$165*(LN($B181/30.2*21)))</f>
        <v>0.27273829240151953</v>
      </c>
      <c r="CR181" s="12">
        <f>$D181^EXP(Parameter!$D$174+Parameter!$D$181*(LN($B181/30.2*21)))</f>
        <v>2.9098408047990257E-2</v>
      </c>
      <c r="CS181" s="12">
        <f>$D181^EXP(Parameter!$D$159+Parameter!$D$166*(LN($B181/30.2*21)))</f>
        <v>0.31862041018282439</v>
      </c>
      <c r="CT181" s="12">
        <f>$D181^EXP(Parameter!$D$175+Parameter!$D$182*(LN($B181/30.2*21)))</f>
        <v>6.0367988399768991E-3</v>
      </c>
      <c r="CU181" s="12">
        <f>$D181^EXP(Parameter!$D$160+Parameter!$D$167*(LN($B181/30.2*21)))</f>
        <v>8.4333519479916352E-2</v>
      </c>
      <c r="CV181" s="12">
        <f>$D181^EXP(Parameter!$D$172+Parameter!$D$179*(LN($B181/30.2*21)))</f>
        <v>7.7346190572453611E-3</v>
      </c>
      <c r="CW181" s="41">
        <f>$D181^EXP(Parameter!$D$157+Parameter!$D$164*(LN($B181/30.2*21)))</f>
        <v>1.9380059796326246E-3</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$D182^EXP(Parameter!$D$236+Parameter!$D$243)</f>
        <v>4.4456897326013857E-2</v>
      </c>
      <c r="BK182" s="91">
        <f>$E182^EXP(Parameter!$D$221+Parameter!$D$228)</f>
        <v>2.8603606987173898E-2</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12">
        <f>$D182^EXP(Parameter!$D$155+Parameter!$D$162*(LN($B182/30.2*21)))</f>
        <v>0.31845423693314956</v>
      </c>
      <c r="CN182" s="12">
        <f>$D182^EXP(Parameter!$D$171+Parameter!$D$178*(LN($B182/30.2*21)))</f>
        <v>3.3322913741741449E-2</v>
      </c>
      <c r="CO182" s="12">
        <f>$D182^EXP(Parameter!$D$156+Parameter!$D$163*(LN($B182/30.2*21)))</f>
        <v>0.26259676261128623</v>
      </c>
      <c r="CP182" s="12">
        <f>$D182^EXP(Parameter!$D$173+Parameter!$D$180*(LN($B182/30.2*21)))</f>
        <v>2.8807440569282913E-2</v>
      </c>
      <c r="CQ182" s="12">
        <f>$D182^EXP(Parameter!$D$158+Parameter!$D$165*(LN($B182/30.2*21)))</f>
        <v>0.27178762482976837</v>
      </c>
      <c r="CR182" s="12">
        <f>$D182^EXP(Parameter!$D$174+Parameter!$D$181*(LN($B182/30.2*21)))</f>
        <v>2.8683409597953076E-2</v>
      </c>
      <c r="CS182" s="12">
        <f>$D182^EXP(Parameter!$D$159+Parameter!$D$166*(LN($B182/30.2*21)))</f>
        <v>0.31781286762976751</v>
      </c>
      <c r="CT182" s="12">
        <f>$D182^EXP(Parameter!$D$175+Parameter!$D$182*(LN($B182/30.2*21)))</f>
        <v>5.9117887940829603E-3</v>
      </c>
      <c r="CU182" s="12">
        <f>$D182^EXP(Parameter!$D$160+Parameter!$D$167*(LN($B182/30.2*21)))</f>
        <v>8.3497794398768699E-2</v>
      </c>
      <c r="CV182" s="12">
        <f>$D182^EXP(Parameter!$D$172+Parameter!$D$179*(LN($B182/30.2*21)))</f>
        <v>7.6003019515093828E-3</v>
      </c>
      <c r="CW182" s="41">
        <f>$D182^EXP(Parameter!$D$157+Parameter!$D$164*(LN($B182/30.2*21)))</f>
        <v>1.8829312883294922E-3</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$D183^EXP(Parameter!$D$236+Parameter!$D$243)</f>
        <v>4.404743027838158E-2</v>
      </c>
      <c r="BK183" s="91">
        <f>$E183^EXP(Parameter!$D$221+Parameter!$D$228)</f>
        <v>2.8324083675990371E-2</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12">
        <f>$D183^EXP(Parameter!$D$155+Parameter!$D$162*(LN($B183/30.2*21)))</f>
        <v>0.31789137439464593</v>
      </c>
      <c r="CN183" s="12">
        <f>$D183^EXP(Parameter!$D$171+Parameter!$D$178*(LN($B183/30.2*21)))</f>
        <v>3.2961876475937353E-2</v>
      </c>
      <c r="CO183" s="12">
        <f>$D183^EXP(Parameter!$D$156+Parameter!$D$163*(LN($B183/30.2*21)))</f>
        <v>0.26184609821422405</v>
      </c>
      <c r="CP183" s="12">
        <f>$D183^EXP(Parameter!$D$173+Parameter!$D$180*(LN($B183/30.2*21)))</f>
        <v>2.8466145661940234E-2</v>
      </c>
      <c r="CQ183" s="12">
        <f>$D183^EXP(Parameter!$D$158+Parameter!$D$165*(LN($B183/30.2*21)))</f>
        <v>0.27084432841602796</v>
      </c>
      <c r="CR183" s="12">
        <f>$D183^EXP(Parameter!$D$174+Parameter!$D$181*(LN($B183/30.2*21)))</f>
        <v>2.8275334272222188E-2</v>
      </c>
      <c r="CS183" s="12">
        <f>$D183^EXP(Parameter!$D$159+Parameter!$D$166*(LN($B183/30.2*21)))</f>
        <v>0.31701142601643761</v>
      </c>
      <c r="CT183" s="12">
        <f>$D183^EXP(Parameter!$D$175+Parameter!$D$182*(LN($B183/30.2*21)))</f>
        <v>5.7896620948584025E-3</v>
      </c>
      <c r="CU183" s="12">
        <f>$D183^EXP(Parameter!$D$160+Parameter!$D$167*(LN($B183/30.2*21)))</f>
        <v>8.2672421236468438E-2</v>
      </c>
      <c r="CV183" s="12">
        <f>$D183^EXP(Parameter!$D$172+Parameter!$D$179*(LN($B183/30.2*21)))</f>
        <v>7.468715170008319E-3</v>
      </c>
      <c r="CW183" s="41">
        <f>$D183^EXP(Parameter!$D$157+Parameter!$D$164*(LN($B183/30.2*21)))</f>
        <v>1.8295175167059802E-3</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$D184^EXP(Parameter!$D$236+Parameter!$D$243)</f>
        <v>4.3643281940939714E-2</v>
      </c>
      <c r="BK184" s="91">
        <f>$E184^EXP(Parameter!$D$221+Parameter!$D$228)</f>
        <v>2.8048408003402921E-2</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12">
        <f>$D184^EXP(Parameter!$D$155+Parameter!$D$162*(LN($B184/30.2*21)))</f>
        <v>0.31733307354386042</v>
      </c>
      <c r="CN184" s="12">
        <f>$D184^EXP(Parameter!$D$171+Parameter!$D$178*(LN($B184/30.2*21)))</f>
        <v>3.260600000928799E-2</v>
      </c>
      <c r="CO184" s="12">
        <f>$D184^EXP(Parameter!$D$156+Parameter!$D$163*(LN($B184/30.2*21)))</f>
        <v>0.26110140832331696</v>
      </c>
      <c r="CP184" s="12">
        <f>$D184^EXP(Parameter!$D$173+Parameter!$D$180*(LN($B184/30.2*21)))</f>
        <v>2.8130003429819472E-2</v>
      </c>
      <c r="CQ184" s="12">
        <f>$D184^EXP(Parameter!$D$158+Parameter!$D$165*(LN($B184/30.2*21)))</f>
        <v>0.26990831195447618</v>
      </c>
      <c r="CR184" s="12">
        <f>$D184^EXP(Parameter!$D$174+Parameter!$D$181*(LN($B184/30.2*21)))</f>
        <v>2.7874047822406354E-2</v>
      </c>
      <c r="CS184" s="12">
        <f>$D184^EXP(Parameter!$D$159+Parameter!$D$166*(LN($B184/30.2*21)))</f>
        <v>0.31621600890412416</v>
      </c>
      <c r="CT184" s="12">
        <f>$D184^EXP(Parameter!$D$175+Parameter!$D$182*(LN($B184/30.2*21)))</f>
        <v>5.670344862155942E-3</v>
      </c>
      <c r="CU184" s="12">
        <f>$D184^EXP(Parameter!$D$160+Parameter!$D$167*(LN($B184/30.2*21)))</f>
        <v>8.1857241995106536E-2</v>
      </c>
      <c r="CV184" s="12">
        <f>$D184^EXP(Parameter!$D$172+Parameter!$D$179*(LN($B184/30.2*21)))</f>
        <v>7.3397944974386781E-3</v>
      </c>
      <c r="CW184" s="41">
        <f>$D184^EXP(Parameter!$D$157+Parameter!$D$164*(LN($B184/30.2*21)))</f>
        <v>1.7777114765532794E-3</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$D185^EXP(Parameter!$D$236+Parameter!$D$243)</f>
        <v>4.3244361617526955E-2</v>
      </c>
      <c r="BK185" s="91">
        <f>$E185^EXP(Parameter!$D$221+Parameter!$D$228)</f>
        <v>2.7776510663750996E-2</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12">
        <f>$D185^EXP(Parameter!$D$155+Parameter!$D$162*(LN($B185/30.2*21)))</f>
        <v>0.31677927384171339</v>
      </c>
      <c r="CN185" s="12">
        <f>$D185^EXP(Parameter!$D$171+Parameter!$D$178*(LN($B185/30.2*21)))</f>
        <v>3.2255191177531957E-2</v>
      </c>
      <c r="CO185" s="12">
        <f>$D185^EXP(Parameter!$D$156+Parameter!$D$163*(LN($B185/30.2*21)))</f>
        <v>0.26036261561271246</v>
      </c>
      <c r="CP185" s="12">
        <f>$D185^EXP(Parameter!$D$173+Parameter!$D$180*(LN($B185/30.2*21)))</f>
        <v>2.7798917789056493E-2</v>
      </c>
      <c r="CQ185" s="12">
        <f>$D185^EXP(Parameter!$D$158+Parameter!$D$165*(LN($B185/30.2*21)))</f>
        <v>0.26897948580154846</v>
      </c>
      <c r="CR185" s="12">
        <f>$D185^EXP(Parameter!$D$174+Parameter!$D$181*(LN($B185/30.2*21)))</f>
        <v>2.7479419002883042E-2</v>
      </c>
      <c r="CS185" s="12">
        <f>$D185^EXP(Parameter!$D$159+Parameter!$D$166*(LN($B185/30.2*21)))</f>
        <v>0.31542654119345009</v>
      </c>
      <c r="CT185" s="12">
        <f>$D185^EXP(Parameter!$D$175+Parameter!$D$182*(LN($B185/30.2*21)))</f>
        <v>5.5537653120360042E-3</v>
      </c>
      <c r="CU185" s="12">
        <f>$D185^EXP(Parameter!$D$160+Parameter!$D$167*(LN($B185/30.2*21)))</f>
        <v>8.1052101598096546E-2</v>
      </c>
      <c r="CV185" s="12">
        <f>$D185^EXP(Parameter!$D$172+Parameter!$D$179*(LN($B185/30.2*21)))</f>
        <v>7.213477446455562E-3</v>
      </c>
      <c r="CW185" s="41">
        <f>$D185^EXP(Parameter!$D$157+Parameter!$D$164*(LN($B185/30.2*21)))</f>
        <v>1.7274617890037122E-3</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$D186^EXP(Parameter!$D$236+Parameter!$D$243)</f>
        <v>4.2850580543380423E-2</v>
      </c>
      <c r="BK186" s="91">
        <f>$E186^EXP(Parameter!$D$221+Parameter!$D$228)</f>
        <v>2.7508323904841824E-2</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12">
        <f>$D186^EXP(Parameter!$D$155+Parameter!$D$162*(LN($B186/30.2*21)))</f>
        <v>0.31622991586450783</v>
      </c>
      <c r="CN186" s="12">
        <f>$D186^EXP(Parameter!$D$171+Parameter!$D$178*(LN($B186/30.2*21)))</f>
        <v>3.1909358868201732E-2</v>
      </c>
      <c r="CO186" s="12">
        <f>$D186^EXP(Parameter!$D$156+Parameter!$D$163*(LN($B186/30.2*21)))</f>
        <v>0.25962964414276063</v>
      </c>
      <c r="CP186" s="12">
        <f>$D186^EXP(Parameter!$D$173+Parameter!$D$180*(LN($B186/30.2*21)))</f>
        <v>2.7472794810626037E-2</v>
      </c>
      <c r="CQ186" s="12">
        <f>$D186^EXP(Parameter!$D$158+Parameter!$D$165*(LN($B186/30.2*21)))</f>
        <v>0.26805776184166624</v>
      </c>
      <c r="CR186" s="12">
        <f>$D186^EXP(Parameter!$D$174+Parameter!$D$181*(LN($B186/30.2*21)))</f>
        <v>2.7091319493991788E-2</v>
      </c>
      <c r="CS186" s="12">
        <f>$D186^EXP(Parameter!$D$159+Parameter!$D$166*(LN($B186/30.2*21)))</f>
        <v>0.31464294909422819</v>
      </c>
      <c r="CT186" s="12">
        <f>$D186^EXP(Parameter!$D$175+Parameter!$D$182*(LN($B186/30.2*21)))</f>
        <v>5.4398536911529072E-3</v>
      </c>
      <c r="CU186" s="12">
        <f>$D186^EXP(Parameter!$D$160+Parameter!$D$167*(LN($B186/30.2*21)))</f>
        <v>8.0256847825898522E-2</v>
      </c>
      <c r="CV186" s="12">
        <f>$D186^EXP(Parameter!$D$172+Parameter!$D$179*(LN($B186/30.2*21)))</f>
        <v>7.0897032050327704E-3</v>
      </c>
      <c r="CW186" s="41">
        <f>$D186^EXP(Parameter!$D$157+Parameter!$D$164*(LN($B186/30.2*21)))</f>
        <v>1.6787188191401199E-3</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$D187^EXP(Parameter!$D$236+Parameter!$D$243)</f>
        <v>4.2461851835592437E-2</v>
      </c>
      <c r="BK187" s="91">
        <f>$E187^EXP(Parameter!$D$221+Parameter!$D$228)</f>
        <v>2.7243781486146111E-2</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12">
        <f>$D187^EXP(Parameter!$D$155+Parameter!$D$162*(LN($B187/30.2*21)))</f>
        <v>0.31568494127767793</v>
      </c>
      <c r="CN187" s="12">
        <f>$D187^EXP(Parameter!$D$171+Parameter!$D$178*(LN($B187/30.2*21)))</f>
        <v>3.1568413966982754E-2</v>
      </c>
      <c r="CO187" s="12">
        <f>$D187^EXP(Parameter!$D$156+Parameter!$D$163*(LN($B187/30.2*21)))</f>
        <v>0.25890241932827485</v>
      </c>
      <c r="CP187" s="12">
        <f>$D187^EXP(Parameter!$D$173+Parameter!$D$180*(LN($B187/30.2*21)))</f>
        <v>2.7151542663505952E-2</v>
      </c>
      <c r="CQ187" s="12">
        <f>$D187^EXP(Parameter!$D$158+Parameter!$D$165*(LN($B187/30.2*21)))</f>
        <v>0.26714305345388056</v>
      </c>
      <c r="CR187" s="12">
        <f>$D187^EXP(Parameter!$D$174+Parameter!$D$181*(LN($B187/30.2*21)))</f>
        <v>2.6709623827453646E-2</v>
      </c>
      <c r="CS187" s="12">
        <f>$D187^EXP(Parameter!$D$159+Parameter!$D$166*(LN($B187/30.2*21)))</f>
        <v>0.31386516009614335</v>
      </c>
      <c r="CT187" s="12">
        <f>$D187^EXP(Parameter!$D$175+Parameter!$D$182*(LN($B187/30.2*21)))</f>
        <v>5.3285422133974997E-3</v>
      </c>
      <c r="CU187" s="12">
        <f>$D187^EXP(Parameter!$D$160+Parameter!$D$167*(LN($B187/30.2*21)))</f>
        <v>7.9471331253396116E-2</v>
      </c>
      <c r="CV187" s="12">
        <f>$D187^EXP(Parameter!$D$172+Parameter!$D$179*(LN($B187/30.2*21)))</f>
        <v>6.9684125856206225E-3</v>
      </c>
      <c r="CW187" s="41">
        <f>$D187^EXP(Parameter!$D$157+Parameter!$D$164*(LN($B187/30.2*21)))</f>
        <v>1.6314346131154815E-3</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$D188^EXP(Parameter!$D$236+Parameter!$D$243)</f>
        <v>4.2078090445058045E-2</v>
      </c>
      <c r="BK188" s="91">
        <f>$E188^EXP(Parameter!$D$221+Parameter!$D$228)</f>
        <v>2.6982818638309636E-2</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12">
        <f>$D188^EXP(Parameter!$D$155+Parameter!$D$162*(LN($B188/30.2*21)))</f>
        <v>0.31514429281029011</v>
      </c>
      <c r="CN188" s="12">
        <f>$D188^EXP(Parameter!$D$171+Parameter!$D$178*(LN($B188/30.2*21)))</f>
        <v>3.1232269305701575E-2</v>
      </c>
      <c r="CO188" s="12">
        <f>$D188^EXP(Parameter!$D$156+Parameter!$D$163*(LN($B188/30.2*21)))</f>
        <v>0.25818086790767703</v>
      </c>
      <c r="CP188" s="12">
        <f>$D188^EXP(Parameter!$D$173+Parameter!$D$180*(LN($B188/30.2*21)))</f>
        <v>2.683507155957212E-2</v>
      </c>
      <c r="CQ188" s="12">
        <f>$D188^EXP(Parameter!$D$158+Parameter!$D$165*(LN($B188/30.2*21)))</f>
        <v>0.26623527547940529</v>
      </c>
      <c r="CR188" s="12">
        <f>$D188^EXP(Parameter!$D$174+Parameter!$D$181*(LN($B188/30.2*21)))</f>
        <v>2.6334209313944954E-2</v>
      </c>
      <c r="CS188" s="12">
        <f>$D188^EXP(Parameter!$D$159+Parameter!$D$166*(LN($B188/30.2*21)))</f>
        <v>0.31309310294023773</v>
      </c>
      <c r="CT188" s="12">
        <f>$D188^EXP(Parameter!$D$175+Parameter!$D$182*(LN($B188/30.2*21)))</f>
        <v>5.2197649987112925E-3</v>
      </c>
      <c r="CU188" s="12">
        <f>$D188^EXP(Parameter!$D$160+Parameter!$D$167*(LN($B188/30.2*21)))</f>
        <v>7.8695405188879172E-2</v>
      </c>
      <c r="CV188" s="12">
        <f>$D188^EXP(Parameter!$D$172+Parameter!$D$179*(LN($B188/30.2*21)))</f>
        <v>6.8495479760334538E-3</v>
      </c>
      <c r="CW188" s="41">
        <f>$D188^EXP(Parameter!$D$157+Parameter!$D$164*(LN($B188/30.2*21)))</f>
        <v>1.5855628376805562E-3</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$D189^EXP(Parameter!$D$236+Parameter!$D$243)</f>
        <v>4.1699213109860307E-2</v>
      </c>
      <c r="BK189" s="91">
        <f>$E189^EXP(Parameter!$D$221+Parameter!$D$228)</f>
        <v>2.6725372023932211E-2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12">
        <f>$D189^EXP(Parameter!$D$155+Parameter!$D$162*(LN($B189/30.2*21)))</f>
        <v>0.31460791423026763</v>
      </c>
      <c r="CN189" s="12">
        <f>$D189^EXP(Parameter!$D$171+Parameter!$D$178*(LN($B189/30.2*21)))</f>
        <v>3.0900839611885885E-2</v>
      </c>
      <c r="CO189" s="12">
        <f>$D189^EXP(Parameter!$D$156+Parameter!$D$163*(LN($B189/30.2*21)))</f>
        <v>0.25746491791299614</v>
      </c>
      <c r="CP189" s="12">
        <f>$D189^EXP(Parameter!$D$173+Parameter!$D$180*(LN($B189/30.2*21)))</f>
        <v>2.6523293700163722E-2</v>
      </c>
      <c r="CQ189" s="12">
        <f>$D189^EXP(Parameter!$D$158+Parameter!$D$165*(LN($B189/30.2*21)))</f>
        <v>0.26533434419000956</v>
      </c>
      <c r="CR189" s="12">
        <f>$D189^EXP(Parameter!$D$174+Parameter!$D$181*(LN($B189/30.2*21)))</f>
        <v>2.5964955972754927E-2</v>
      </c>
      <c r="CS189" s="12">
        <f>$D189^EXP(Parameter!$D$159+Parameter!$D$166*(LN($B189/30.2*21)))</f>
        <v>0.31232670759116982</v>
      </c>
      <c r="CT189" s="12">
        <f>$D189^EXP(Parameter!$D$175+Parameter!$D$182*(LN($B189/30.2*21)))</f>
        <v>5.113458013990841E-3</v>
      </c>
      <c r="CU189" s="12">
        <f>$D189^EXP(Parameter!$D$160+Parameter!$D$167*(LN($B189/30.2*21)))</f>
        <v>7.7928925614583311E-2</v>
      </c>
      <c r="CV189" s="12">
        <f>$D189^EXP(Parameter!$D$172+Parameter!$D$179*(LN($B189/30.2*21)))</f>
        <v>6.7330532920012176E-3</v>
      </c>
      <c r="CW189" s="41">
        <f>$D189^EXP(Parameter!$D$157+Parameter!$D$164*(LN($B189/30.2*21)))</f>
        <v>1.5410587220215631E-3</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$D190^EXP(Parameter!$D$236+Parameter!$D$243)</f>
        <v>4.1325138310045757E-2</v>
      </c>
      <c r="BK190" s="91">
        <f>$E190^EXP(Parameter!$D$221+Parameter!$D$228)</f>
        <v>2.6471379699568968E-2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12">
        <f>$D190^EXP(Parameter!$D$155+Parameter!$D$162*(LN($B190/30.2*21)))</f>
        <v>0.31407575032031887</v>
      </c>
      <c r="CN190" s="12">
        <f>$D190^EXP(Parameter!$D$171+Parameter!$D$178*(LN($B190/30.2*21)))</f>
        <v>3.0574041459843312E-2</v>
      </c>
      <c r="CO190" s="12">
        <f>$D190^EXP(Parameter!$D$156+Parameter!$D$163*(LN($B190/30.2*21)))</f>
        <v>0.25675449864069544</v>
      </c>
      <c r="CP190" s="12">
        <f>$D190^EXP(Parameter!$D$173+Parameter!$D$180*(LN($B190/30.2*21)))</f>
        <v>2.6216123224262065E-2</v>
      </c>
      <c r="CQ190" s="12">
        <f>$D190^EXP(Parameter!$D$158+Parameter!$D$165*(LN($B190/30.2*21)))</f>
        <v>0.26444017725724461</v>
      </c>
      <c r="CR190" s="12">
        <f>$D190^EXP(Parameter!$D$174+Parameter!$D$181*(LN($B190/30.2*21)))</f>
        <v>2.5601746463460435E-2</v>
      </c>
      <c r="CS190" s="12">
        <f>$D190^EXP(Parameter!$D$159+Parameter!$D$166*(LN($B190/30.2*21)))</f>
        <v>0.31156590521022587</v>
      </c>
      <c r="CT190" s="12">
        <f>$D190^EXP(Parameter!$D$175+Parameter!$D$182*(LN($B190/30.2*21)))</f>
        <v>5.0095590160042095E-3</v>
      </c>
      <c r="CU190" s="12">
        <f>$D190^EXP(Parameter!$D$160+Parameter!$D$167*(LN($B190/30.2*21)))</f>
        <v>7.7171751128742333E-2</v>
      </c>
      <c r="CV190" s="12">
        <f>$D190^EXP(Parameter!$D$172+Parameter!$D$179*(LN($B190/30.2*21)))</f>
        <v>6.6188739313228773E-3</v>
      </c>
      <c r="CW190" s="41">
        <f>$D190^EXP(Parameter!$D$157+Parameter!$D$164*(LN($B190/30.2*21)))</f>
        <v>1.4978790018143194E-3</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$D191^EXP(Parameter!$D$236+Parameter!$D$243)</f>
        <v>4.0955786223740978E-2</v>
      </c>
      <c r="BK191" s="91">
        <f>$E191^EXP(Parameter!$D$221+Parameter!$D$228)</f>
        <v>2.6220781078910311E-2</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12">
        <f>$D191^EXP(Parameter!$D$155+Parameter!$D$162*(LN($B191/30.2*21)))</f>
        <v>0.31354774685454212</v>
      </c>
      <c r="CN191" s="12">
        <f>$D191^EXP(Parameter!$D$171+Parameter!$D$178*(LN($B191/30.2*21)))</f>
        <v>3.0251793223205922E-2</v>
      </c>
      <c r="CO191" s="12">
        <f>$D191^EXP(Parameter!$D$156+Parameter!$D$163*(LN($B191/30.2*21)))</f>
        <v>0.25604954062329943</v>
      </c>
      <c r="CP191" s="12">
        <f>$D191^EXP(Parameter!$D$173+Parameter!$D$180*(LN($B191/30.2*21)))</f>
        <v>2.5913476158226836E-2</v>
      </c>
      <c r="CQ191" s="12">
        <f>$D191^EXP(Parameter!$D$158+Parameter!$D$165*(LN($B191/30.2*21)))</f>
        <v>0.26355269372247825</v>
      </c>
      <c r="CR191" s="12">
        <f>$D191^EXP(Parameter!$D$174+Parameter!$D$181*(LN($B191/30.2*21)))</f>
        <v>2.5244466019552613E-2</v>
      </c>
      <c r="CS191" s="12">
        <f>$D191^EXP(Parameter!$D$159+Parameter!$D$166*(LN($B191/30.2*21)))</f>
        <v>0.31081062812905746</v>
      </c>
      <c r="CT191" s="12">
        <f>$D191^EXP(Parameter!$D$175+Parameter!$D$182*(LN($B191/30.2*21)))</f>
        <v>4.9080074962446112E-3</v>
      </c>
      <c r="CU191" s="12">
        <f>$D191^EXP(Parameter!$D$160+Parameter!$D$167*(LN($B191/30.2*21)))</f>
        <v>7.6423742889107901E-2</v>
      </c>
      <c r="CV191" s="12">
        <f>$D191^EXP(Parameter!$D$172+Parameter!$D$179*(LN($B191/30.2*21)))</f>
        <v>6.5069567295611992E-3</v>
      </c>
      <c r="CW191" s="41">
        <f>$D191^EXP(Parameter!$D$157+Parameter!$D$164*(LN($B191/30.2*21)))</f>
        <v>1.4559818654051673E-3</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$D192^EXP(Parameter!$D$236+Parameter!$D$243)</f>
        <v>4.0591078684564172E-2</v>
      </c>
      <c r="BK192" s="91">
        <f>$E192^EXP(Parameter!$D$221+Parameter!$D$228)</f>
        <v>2.5973516897098443E-2</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12">
        <f>$D192^EXP(Parameter!$D$155+Parameter!$D$162*(LN($B192/30.2*21)))</f>
        <v>0.31302385057568427</v>
      </c>
      <c r="CN192" s="12">
        <f>$D192^EXP(Parameter!$D$171+Parameter!$D$178*(LN($B192/30.2*21)))</f>
        <v>2.9934015028889809E-2</v>
      </c>
      <c r="CO192" s="12">
        <f>$D192^EXP(Parameter!$D$156+Parameter!$D$163*(LN($B192/30.2*21)))</f>
        <v>0.2553499756017914</v>
      </c>
      <c r="CP192" s="12">
        <f>$D192^EXP(Parameter!$D$173+Parameter!$D$180*(LN($B192/30.2*21)))</f>
        <v>2.5615270367036289E-2</v>
      </c>
      <c r="CQ192" s="12">
        <f>$D192^EXP(Parameter!$D$158+Parameter!$D$165*(LN($B192/30.2*21)))</f>
        <v>0.26267181396770889</v>
      </c>
      <c r="CR192" s="12">
        <f>$D192^EXP(Parameter!$D$174+Parameter!$D$181*(LN($B192/30.2*21)))</f>
        <v>2.4893002383951937E-2</v>
      </c>
      <c r="CS192" s="12">
        <f>$D192^EXP(Parameter!$D$159+Parameter!$D$166*(LN($B192/30.2*21)))</f>
        <v>0.31006080982411988</v>
      </c>
      <c r="CT192" s="12">
        <f>$D192^EXP(Parameter!$D$175+Parameter!$D$182*(LN($B192/30.2*21)))</f>
        <v>4.8087446276491351E-3</v>
      </c>
      <c r="CU192" s="12">
        <f>$D192^EXP(Parameter!$D$160+Parameter!$D$167*(LN($B192/30.2*21)))</f>
        <v>7.5684764557892789E-2</v>
      </c>
      <c r="CV192" s="12">
        <f>$D192^EXP(Parameter!$D$172+Parameter!$D$179*(LN($B192/30.2*21)))</f>
        <v>6.3972499172213074E-3</v>
      </c>
      <c r="CW192" s="41">
        <f>$D192^EXP(Parameter!$D$157+Parameter!$D$164*(LN($B192/30.2*21)))</f>
        <v>1.415326902032795E-3</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$D193^EXP(Parameter!$D$236+Parameter!$D$243)</f>
        <v>4.023093914029062E-2</v>
      </c>
      <c r="BK193" s="91">
        <f>$E193^EXP(Parameter!$D$221+Parameter!$D$228)</f>
        <v>2.5729529176140704E-2</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12">
        <f>$D193^EXP(Parameter!$D$155+Parameter!$D$162*(LN($B193/30.2*21)))</f>
        <v>0.31250400917303733</v>
      </c>
      <c r="CN193" s="12">
        <f>$D193^EXP(Parameter!$D$171+Parameter!$D$178*(LN($B193/30.2*21)))</f>
        <v>2.9620628712423731E-2</v>
      </c>
      <c r="CO193" s="12">
        <f>$D193^EXP(Parameter!$D$156+Parameter!$D$163*(LN($B193/30.2*21)))</f>
        <v>0.25465573649876694</v>
      </c>
      <c r="CP193" s="12">
        <f>$D193^EXP(Parameter!$D$173+Parameter!$D$180*(LN($B193/30.2*21)))</f>
        <v>2.5321425506982111E-2</v>
      </c>
      <c r="CQ193" s="12">
        <f>$D193^EXP(Parameter!$D$158+Parameter!$D$165*(LN($B193/30.2*21)))</f>
        <v>0.26179745968714274</v>
      </c>
      <c r="CR193" s="12">
        <f>$D193^EXP(Parameter!$D$174+Parameter!$D$181*(LN($B193/30.2*21)))</f>
        <v>2.4547245746353748E-2</v>
      </c>
      <c r="CS193" s="12">
        <f>$D193^EXP(Parameter!$D$159+Parameter!$D$166*(LN($B193/30.2*21)))</f>
        <v>0.3093163848917968</v>
      </c>
      <c r="CT193" s="12">
        <f>$D193^EXP(Parameter!$D$175+Parameter!$D$182*(LN($B193/30.2*21)))</f>
        <v>4.7117132131141567E-3</v>
      </c>
      <c r="CU193" s="12">
        <f>$D193^EXP(Parameter!$D$160+Parameter!$D$167*(LN($B193/30.2*21)))</f>
        <v>7.4954682248100257E-2</v>
      </c>
      <c r="CV193" s="12">
        <f>$D193^EXP(Parameter!$D$172+Parameter!$D$179*(LN($B193/30.2*21)))</f>
        <v>6.2897030783584272E-3</v>
      </c>
      <c r="CW193" s="41">
        <f>$D193^EXP(Parameter!$D$157+Parameter!$D$164*(LN($B193/30.2*21)))</f>
        <v>1.3758750520090396E-3</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$D194^EXP(Parameter!$D$236+Parameter!$D$243)</f>
        <v>3.9875292612726224E-2</v>
      </c>
      <c r="BK194" s="91">
        <f>$E194^EXP(Parameter!$D$221+Parameter!$D$228)</f>
        <v>2.548876119138074E-2</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12">
        <f>$D194^EXP(Parameter!$D$155+Parameter!$D$162*(LN($B194/30.2*21)))</f>
        <v>0.3119881712609448</v>
      </c>
      <c r="CN194" s="12">
        <f>$D194^EXP(Parameter!$D$171+Parameter!$D$178*(LN($B194/30.2*21)))</f>
        <v>2.9311557774597936E-2</v>
      </c>
      <c r="CO194" s="12">
        <f>$D194^EXP(Parameter!$D$156+Parameter!$D$163*(LN($B194/30.2*21)))</f>
        <v>0.25396675739230656</v>
      </c>
      <c r="CP194" s="12">
        <f>$D194^EXP(Parameter!$D$173+Parameter!$D$180*(LN($B194/30.2*21)))</f>
        <v>2.5031862979767141E-2</v>
      </c>
      <c r="CQ194" s="12">
        <f>$D194^EXP(Parameter!$D$158+Parameter!$D$165*(LN($B194/30.2*21)))</f>
        <v>0.26092955385950228</v>
      </c>
      <c r="CR194" s="12">
        <f>$D194^EXP(Parameter!$D$174+Parameter!$D$181*(LN($B194/30.2*21)))</f>
        <v>2.4207088682343225E-2</v>
      </c>
      <c r="CS194" s="12">
        <f>$D194^EXP(Parameter!$D$159+Parameter!$D$166*(LN($B194/30.2*21)))</f>
        <v>0.3085772890241808</v>
      </c>
      <c r="CT194" s="12">
        <f>$D194^EXP(Parameter!$D$175+Parameter!$D$182*(LN($B194/30.2*21)))</f>
        <v>4.6168576357406236E-3</v>
      </c>
      <c r="CU194" s="12">
        <f>$D194^EXP(Parameter!$D$160+Parameter!$D$167*(LN($B194/30.2*21)))</f>
        <v>7.4233364471195079E-2</v>
      </c>
      <c r="CV194" s="12">
        <f>$D194^EXP(Parameter!$D$172+Parameter!$D$179*(LN($B194/30.2*21)))</f>
        <v>6.1842671105611013E-3</v>
      </c>
      <c r="CW194" s="41">
        <f>$D194^EXP(Parameter!$D$157+Parameter!$D$164*(LN($B194/30.2*21)))</f>
        <v>1.3375885587798497E-3</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$D195^EXP(Parameter!$D$236+Parameter!$D$243)</f>
        <v>3.9524065658751065E-2</v>
      </c>
      <c r="BK195" s="91">
        <f>$E195^EXP(Parameter!$D$221+Parameter!$D$228)</f>
        <v>2.5251157438990344E-2</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12">
        <f>$D195^EXP(Parameter!$D$155+Parameter!$D$162*(LN($B195/30.2*21)))</f>
        <v>0.31147628635790298</v>
      </c>
      <c r="CN195" s="12">
        <f>$D195^EXP(Parameter!$D$171+Parameter!$D$178*(LN($B195/30.2*21)))</f>
        <v>2.9006727339390415E-2</v>
      </c>
      <c r="CO195" s="12">
        <f>$D195^EXP(Parameter!$D$156+Parameter!$D$163*(LN($B195/30.2*21)))</f>
        <v>0.25328297349055579</v>
      </c>
      <c r="CP195" s="12">
        <f>$D195^EXP(Parameter!$D$173+Parameter!$D$180*(LN($B195/30.2*21)))</f>
        <v>2.4746505887960936E-2</v>
      </c>
      <c r="CQ195" s="12">
        <f>$D195^EXP(Parameter!$D$158+Parameter!$D$165*(LN($B195/30.2*21)))</f>
        <v>0.2600680207210499</v>
      </c>
      <c r="CR195" s="12">
        <f>$D195^EXP(Parameter!$D$174+Parameter!$D$181*(LN($B195/30.2*21)))</f>
        <v>2.3872426094225695E-2</v>
      </c>
      <c r="CS195" s="12">
        <f>$D195^EXP(Parameter!$D$159+Parameter!$D$166*(LN($B195/30.2*21)))</f>
        <v>0.3078434589854952</v>
      </c>
      <c r="CT195" s="12">
        <f>$D195^EXP(Parameter!$D$175+Parameter!$D$182*(LN($B195/30.2*21)))</f>
        <v>4.524123810746036E-3</v>
      </c>
      <c r="CU195" s="12">
        <f>$D195^EXP(Parameter!$D$160+Parameter!$D$167*(LN($B195/30.2*21)))</f>
        <v>7.3520682086080452E-2</v>
      </c>
      <c r="CV195" s="12">
        <f>$D195^EXP(Parameter!$D$172+Parameter!$D$179*(LN($B195/30.2*21)))</f>
        <v>6.0808941862595858E-3</v>
      </c>
      <c r="CW195" s="41">
        <f>$D195^EXP(Parameter!$D$157+Parameter!$D$164*(LN($B195/30.2*21)))</f>
        <v>1.3004309227912412E-3</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$D196^EXP(Parameter!$D$236+Parameter!$D$243)</f>
        <v>3.9177186332491967E-2</v>
      </c>
      <c r="BK196" s="91">
        <f>$E196^EXP(Parameter!$D$221+Parameter!$D$228)</f>
        <v>2.5016663604447022E-2</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12">
        <f>$D196^EXP(Parameter!$D$155+Parameter!$D$162*(LN($B196/30.2*21)))</f>
        <v>0.31096830486623406</v>
      </c>
      <c r="CN196" s="12">
        <f>$D196^EXP(Parameter!$D$171+Parameter!$D$178*(LN($B196/30.2*21)))</f>
        <v>2.8706064113126213E-2</v>
      </c>
      <c r="CO196" s="12">
        <f>$D196^EXP(Parameter!$D$156+Parameter!$D$163*(LN($B196/30.2*21)))</f>
        <v>0.25260432110698011</v>
      </c>
      <c r="CP196" s="12">
        <f>$D196^EXP(Parameter!$D$173+Parameter!$D$180*(LN($B196/30.2*21)))</f>
        <v>2.4465278991765413E-2</v>
      </c>
      <c r="CQ196" s="12">
        <f>$D196^EXP(Parameter!$D$158+Parameter!$D$165*(LN($B196/30.2*21)))</f>
        <v>0.25921278573929962</v>
      </c>
      <c r="CR196" s="12">
        <f>$D196^EXP(Parameter!$D$174+Parameter!$D$181*(LN($B196/30.2*21)))</f>
        <v>2.3543155153516789E-2</v>
      </c>
      <c r="CS196" s="12">
        <f>$D196^EXP(Parameter!$D$159+Parameter!$D$166*(LN($B196/30.2*21)))</f>
        <v>0.30711483258913369</v>
      </c>
      <c r="CT196" s="12">
        <f>$D196^EXP(Parameter!$D$175+Parameter!$D$182*(LN($B196/30.2*21)))</f>
        <v>4.4334591389818797E-3</v>
      </c>
      <c r="CU196" s="12">
        <f>$D196^EXP(Parameter!$D$160+Parameter!$D$167*(LN($B196/30.2*21)))</f>
        <v>7.2816508249341175E-2</v>
      </c>
      <c r="CV196" s="12">
        <f>$D196^EXP(Parameter!$D$172+Parameter!$D$179*(LN($B196/30.2*21)))</f>
        <v>5.9795377153104802E-3</v>
      </c>
      <c r="CW196" s="41">
        <f>$D196^EXP(Parameter!$D$157+Parameter!$D$164*(LN($B196/30.2*21)))</f>
        <v>1.2643668570880785E-3</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$D197^EXP(Parameter!$D$236+Parameter!$D$243)</f>
        <v>3.883458414858848E-2</v>
      </c>
      <c r="BK197" s="91">
        <f>$E197^EXP(Parameter!$D$221+Parameter!$D$228)</f>
        <v>2.4785226531962606E-2</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12">
        <f>$D197^EXP(Parameter!$D$155+Parameter!$D$162*(LN($B197/30.2*21)))</f>
        <v>0.31046417805231774</v>
      </c>
      <c r="CN197" s="12">
        <f>$D197^EXP(Parameter!$D$171+Parameter!$D$178*(LN($B197/30.2*21)))</f>
        <v>2.8409496344830098E-2</v>
      </c>
      <c r="CO197" s="12">
        <f>$D197^EXP(Parameter!$D$156+Parameter!$D$163*(LN($B197/30.2*21)))</f>
        <v>0.25193073763628426</v>
      </c>
      <c r="CP197" s="12">
        <f>$D197^EXP(Parameter!$D$173+Parameter!$D$180*(LN($B197/30.2*21)))</f>
        <v>2.4188108667049048E-2</v>
      </c>
      <c r="CQ197" s="12">
        <f>$D197^EXP(Parameter!$D$158+Parameter!$D$165*(LN($B197/30.2*21)))</f>
        <v>0.25836377558740226</v>
      </c>
      <c r="CR197" s="12">
        <f>$D197^EXP(Parameter!$D$174+Parameter!$D$181*(LN($B197/30.2*21)))</f>
        <v>2.3219175245041322E-2</v>
      </c>
      <c r="CS197" s="12">
        <f>$D197^EXP(Parameter!$D$159+Parameter!$D$166*(LN($B197/30.2*21)))</f>
        <v>0.30639134867530188</v>
      </c>
      <c r="CT197" s="12">
        <f>$D197^EXP(Parameter!$D$175+Parameter!$D$182*(LN($B197/30.2*21)))</f>
        <v>4.3448124619982825E-3</v>
      </c>
      <c r="CU197" s="12">
        <f>$D197^EXP(Parameter!$D$160+Parameter!$D$167*(LN($B197/30.2*21)))</f>
        <v>7.2120718366719808E-2</v>
      </c>
      <c r="CV197" s="12">
        <f>$D197^EXP(Parameter!$D$172+Parameter!$D$179*(LN($B197/30.2*21)))</f>
        <v>5.8801523088110553E-3</v>
      </c>
      <c r="CW197" s="41">
        <f>$D197^EXP(Parameter!$D$157+Parameter!$D$164*(LN($B197/30.2*21)))</f>
        <v>1.2293622445767882E-3</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$D198^EXP(Parameter!$D$236+Parameter!$D$243)</f>
        <v>3.8496190046513806E-2</v>
      </c>
      <c r="BK198" s="91">
        <f>$E198^EXP(Parameter!$D$221+Parameter!$D$228)</f>
        <v>2.4556794194829482E-2</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12">
        <f>$D198^EXP(Parameter!$D$155+Parameter!$D$162*(LN($B198/30.2*21)))</f>
        <v>0.30996385802735582</v>
      </c>
      <c r="CN198" s="12">
        <f>$D198^EXP(Parameter!$D$171+Parameter!$D$178*(LN($B198/30.2*21)))</f>
        <v>2.8116953787731266E-2</v>
      </c>
      <c r="CO198" s="12">
        <f>$D198^EXP(Parameter!$D$156+Parameter!$D$163*(LN($B198/30.2*21)))</f>
        <v>0.25126216153096392</v>
      </c>
      <c r="CP198" s="12">
        <f>$D198^EXP(Parameter!$D$173+Parameter!$D$180*(LN($B198/30.2*21)))</f>
        <v>2.3914922864605233E-2</v>
      </c>
      <c r="CQ198" s="12">
        <f>$D198^EXP(Parameter!$D$158+Parameter!$D$165*(LN($B198/30.2*21)))</f>
        <v>0.25752091811917771</v>
      </c>
      <c r="CR198" s="12">
        <f>$D198^EXP(Parameter!$D$174+Parameter!$D$181*(LN($B198/30.2*21)))</f>
        <v>2.2900387912589203E-2</v>
      </c>
      <c r="CS198" s="12">
        <f>$D198^EXP(Parameter!$D$159+Parameter!$D$166*(LN($B198/30.2*21)))</f>
        <v>0.30567294708923787</v>
      </c>
      <c r="CT198" s="12">
        <f>$D198^EXP(Parameter!$D$175+Parameter!$D$182*(LN($B198/30.2*21)))</f>
        <v>4.2581340185991988E-3</v>
      </c>
      <c r="CU198" s="12">
        <f>$D198^EXP(Parameter!$D$160+Parameter!$D$167*(LN($B198/30.2*21)))</f>
        <v>7.1433190045787201E-2</v>
      </c>
      <c r="CV198" s="12">
        <f>$D198^EXP(Parameter!$D$172+Parameter!$D$179*(LN($B198/30.2*21)))</f>
        <v>5.7826937440981531E-3</v>
      </c>
      <c r="CW198" s="41">
        <f>$D198^EXP(Parameter!$D$157+Parameter!$D$164*(LN($B198/30.2*21)))</f>
        <v>1.1953840968856953E-3</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$D199^EXP(Parameter!$D$236+Parameter!$D$243)</f>
        <v>3.8161936355918663E-2</v>
      </c>
      <c r="BK199" s="91">
        <f>$E199^EXP(Parameter!$D$221+Parameter!$D$228)</f>
        <v>2.433131566665438E-2</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12">
        <f>$D199^EXP(Parameter!$D$155+Parameter!$D$162*(LN($B199/30.2*21)))</f>
        <v>0.30946729772866433</v>
      </c>
      <c r="CN199" s="12">
        <f>$D199^EXP(Parameter!$D$171+Parameter!$D$178*(LN($B199/30.2*21)))</f>
        <v>2.7828367661883898E-2</v>
      </c>
      <c r="CO199" s="12">
        <f>$D199^EXP(Parameter!$D$156+Parameter!$D$163*(LN($B199/30.2*21)))</f>
        <v>0.25059853227848244</v>
      </c>
      <c r="CP199" s="12">
        <f>$D199^EXP(Parameter!$D$173+Parameter!$D$180*(LN($B199/30.2*21)))</f>
        <v>2.3645651070596522E-2</v>
      </c>
      <c r="CQ199" s="12">
        <f>$D199^EXP(Parameter!$D$158+Parameter!$D$165*(LN($B199/30.2*21)))</f>
        <v>0.25668414234478182</v>
      </c>
      <c r="CR199" s="12">
        <f>$D199^EXP(Parameter!$D$174+Parameter!$D$181*(LN($B199/30.2*21)))</f>
        <v>2.2586696806081535E-2</v>
      </c>
      <c r="CS199" s="12">
        <f>$D199^EXP(Parameter!$D$159+Parameter!$D$166*(LN($B199/30.2*21)))</f>
        <v>0.30495956866000151</v>
      </c>
      <c r="CT199" s="12">
        <f>$D199^EXP(Parameter!$D$175+Parameter!$D$182*(LN($B199/30.2*21)))</f>
        <v>4.1733754028346554E-3</v>
      </c>
      <c r="CU199" s="12">
        <f>$D199^EXP(Parameter!$D$160+Parameter!$D$167*(LN($B199/30.2*21)))</f>
        <v>7.0753803049778241E-2</v>
      </c>
      <c r="CV199" s="12">
        <f>$D199^EXP(Parameter!$D$172+Parameter!$D$179*(LN($B199/30.2*21)))</f>
        <v>5.6871189308890773E-3</v>
      </c>
      <c r="CW199" s="41">
        <f>$D199^EXP(Parameter!$D$157+Parameter!$D$164*(LN($B199/30.2*21)))</f>
        <v>1.1624005147599125E-3</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$D200^EXP(Parameter!$D$236+Parameter!$D$243)</f>
        <v>3.7831756762960474E-2</v>
      </c>
      <c r="BK200" s="91">
        <f>$E200^EXP(Parameter!$D$221+Parameter!$D$228)</f>
        <v>2.4108741093447909E-2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12">
        <f>$D200^EXP(Parameter!$D$155+Parameter!$D$162*(LN($B200/30.2*21)))</f>
        <v>0.30897445090145997</v>
      </c>
      <c r="CN200" s="12">
        <f>$D200^EXP(Parameter!$D$171+Parameter!$D$178*(LN($B200/30.2*21)))</f>
        <v>2.7543670617863645E-2</v>
      </c>
      <c r="CO200" s="12">
        <f>$D200^EXP(Parameter!$D$156+Parameter!$D$163*(LN($B200/30.2*21)))</f>
        <v>0.24993979037903874</v>
      </c>
      <c r="CP200" s="12">
        <f>$D200^EXP(Parameter!$D$173+Parameter!$D$180*(LN($B200/30.2*21)))</f>
        <v>2.3380224268142555E-2</v>
      </c>
      <c r="CQ200" s="12">
        <f>$D200^EXP(Parameter!$D$158+Parameter!$D$165*(LN($B200/30.2*21)))</f>
        <v>0.25585337840697853</v>
      </c>
      <c r="CR200" s="12">
        <f>$D200^EXP(Parameter!$D$174+Parameter!$D$181*(LN($B200/30.2*21)))</f>
        <v>2.2278007630197109E-2</v>
      </c>
      <c r="CS200" s="12">
        <f>$D200^EXP(Parameter!$D$159+Parameter!$D$166*(LN($B200/30.2*21)))</f>
        <v>0.30425115517980322</v>
      </c>
      <c r="CT200" s="12">
        <f>$D200^EXP(Parameter!$D$175+Parameter!$D$182*(LN($B200/30.2*21)))</f>
        <v>4.0904895233774318E-3</v>
      </c>
      <c r="CU200" s="12">
        <f>$D200^EXP(Parameter!$D$160+Parameter!$D$167*(LN($B200/30.2*21)))</f>
        <v>7.0082439252553017E-2</v>
      </c>
      <c r="CV200" s="12">
        <f>$D200^EXP(Parameter!$D$172+Parameter!$D$179*(LN($B200/30.2*21)))</f>
        <v>5.5933858785223401E-3</v>
      </c>
      <c r="CW200" s="41">
        <f>$D200^EXP(Parameter!$D$157+Parameter!$D$164*(LN($B200/30.2*21)))</f>
        <v>1.1303806499297477E-3</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$D201^EXP(Parameter!$D$236+Parameter!$D$243)</f>
        <v>3.7505586277590569E-2</v>
      </c>
      <c r="BK201" s="91">
        <f>$E201^EXP(Parameter!$D$221+Parameter!$D$228)</f>
        <v>2.3889021666541149E-2</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12">
        <f>$D201^EXP(Parameter!$D$155+Parameter!$D$162*(LN($B201/30.2*21)))</f>
        <v>0.30848527208114379</v>
      </c>
      <c r="CN201" s="12">
        <f>$D201^EXP(Parameter!$D$171+Parameter!$D$178*(LN($B201/30.2*21)))</f>
        <v>2.7262796701508583E-2</v>
      </c>
      <c r="CO201" s="12">
        <f>$D201^EXP(Parameter!$D$156+Parameter!$D$163*(LN($B201/30.2*21)))</f>
        <v>0.24928587732392316</v>
      </c>
      <c r="CP201" s="12">
        <f>$D201^EXP(Parameter!$D$173+Parameter!$D$180*(LN($B201/30.2*21)))</f>
        <v>2.3118574900017702E-2</v>
      </c>
      <c r="CQ201" s="12">
        <f>$D201^EXP(Parameter!$D$158+Parameter!$D$165*(LN($B201/30.2*21)))</f>
        <v>0.25502855755801335</v>
      </c>
      <c r="CR201" s="12">
        <f>$D201^EXP(Parameter!$D$174+Parameter!$D$181*(LN($B201/30.2*21)))</f>
        <v>2.1974228094417431E-2</v>
      </c>
      <c r="CS201" s="12">
        <f>$D201^EXP(Parameter!$D$159+Parameter!$D$166*(LN($B201/30.2*21)))</f>
        <v>0.30354764938386986</v>
      </c>
      <c r="CT201" s="12">
        <f>$D201^EXP(Parameter!$D$175+Parameter!$D$182*(LN($B201/30.2*21)))</f>
        <v>4.0094305642351885E-3</v>
      </c>
      <c r="CU201" s="12">
        <f>$D201^EXP(Parameter!$D$160+Parameter!$D$167*(LN($B201/30.2*21)))</f>
        <v>6.9418982594660339E-2</v>
      </c>
      <c r="CV201" s="12">
        <f>$D201^EXP(Parameter!$D$172+Parameter!$D$179*(LN($B201/30.2*21)))</f>
        <v>5.5014536642596142E-3</v>
      </c>
      <c r="CW201" s="41">
        <f>$D201^EXP(Parameter!$D$157+Parameter!$D$164*(LN($B201/30.2*21)))</f>
        <v>1.0992946683949251E-3</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$D202^EXP(Parameter!$D$236+Parameter!$D$243)</f>
        <v>3.7183361201763312E-2</v>
      </c>
      <c r="BK202" s="91">
        <f>$E202^EXP(Parameter!$D$221+Parameter!$D$228)</f>
        <v>2.367210959630173E-2</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12">
        <f>$D202^EXP(Parameter!$D$155+Parameter!$D$162*(LN($B202/30.2*21)))</f>
        <v>0.30799971657604991</v>
      </c>
      <c r="CN202" s="12">
        <f>$D202^EXP(Parameter!$D$171+Parameter!$D$178*(LN($B202/30.2*21)))</f>
        <v>2.6985681319666478E-2</v>
      </c>
      <c r="CO202" s="12">
        <f>$D202^EXP(Parameter!$D$156+Parameter!$D$163*(LN($B202/30.2*21)))</f>
        <v>0.24863673557442964</v>
      </c>
      <c r="CP202" s="12">
        <f>$D202^EXP(Parameter!$D$173+Parameter!$D$180*(LN($B202/30.2*21)))</f>
        <v>2.2860636832418568E-2</v>
      </c>
      <c r="CQ202" s="12">
        <f>$D202^EXP(Parameter!$D$158+Parameter!$D$165*(LN($B202/30.2*21)))</f>
        <v>0.25420961213705595</v>
      </c>
      <c r="CR202" s="12">
        <f>$D202^EXP(Parameter!$D$174+Parameter!$D$181*(LN($B202/30.2*21)))</f>
        <v>2.1675267864443012E-2</v>
      </c>
      <c r="CS202" s="12">
        <f>$D202^EXP(Parameter!$D$159+Parameter!$D$166*(LN($B202/30.2*21)))</f>
        <v>0.30284899493081863</v>
      </c>
      <c r="CT202" s="12">
        <f>$D202^EXP(Parameter!$D$175+Parameter!$D$182*(LN($B202/30.2*21)))</f>
        <v>3.9301539467492576E-3</v>
      </c>
      <c r="CU202" s="12">
        <f>$D202^EXP(Parameter!$D$160+Parameter!$D$167*(LN($B202/30.2*21)))</f>
        <v>6.8763319040464566E-2</v>
      </c>
      <c r="CV202" s="12">
        <f>$D202^EXP(Parameter!$D$172+Parameter!$D$179*(LN($B202/30.2*21)))</f>
        <v>5.4112824026097362E-3</v>
      </c>
      <c r="CW202" s="41">
        <f>$D202^EXP(Parameter!$D$157+Parameter!$D$164*(LN($B202/30.2*21)))</f>
        <v>1.0691137150685009E-3</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$D203^EXP(Parameter!$D$236+Parameter!$D$243)</f>
        <v>3.686501909854098E-2</v>
      </c>
      <c r="BK203" s="91">
        <f>$E203^EXP(Parameter!$D$221+Parameter!$D$228)</f>
        <v>2.3457958086621575E-2</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12">
        <f>$D203^EXP(Parameter!$D$155+Parameter!$D$162*(LN($B203/30.2*21)))</f>
        <v>0.30751774045065594</v>
      </c>
      <c r="CN203" s="12">
        <f>$D203^EXP(Parameter!$D$171+Parameter!$D$178*(LN($B203/30.2*21)))</f>
        <v>2.6712261206918705E-2</v>
      </c>
      <c r="CO203" s="12">
        <f>$D203^EXP(Parameter!$D$156+Parameter!$D$163*(LN($B203/30.2*21)))</f>
        <v>0.24799230854131815</v>
      </c>
      <c r="CP203" s="12">
        <f>$D203^EXP(Parameter!$D$173+Parameter!$D$180*(LN($B203/30.2*21)))</f>
        <v>2.2606345319769124E-2</v>
      </c>
      <c r="CQ203" s="12">
        <f>$D203^EXP(Parameter!$D$158+Parameter!$D$165*(LN($B203/30.2*21)))</f>
        <v>0.2533964755482061</v>
      </c>
      <c r="CR203" s="12">
        <f>$D203^EXP(Parameter!$D$174+Parameter!$D$181*(LN($B203/30.2*21)))</f>
        <v>2.138103851494131E-2</v>
      </c>
      <c r="CS203" s="12">
        <f>$D203^EXP(Parameter!$D$159+Parameter!$D$166*(LN($B203/30.2*21)))</f>
        <v>0.30215513638353342</v>
      </c>
      <c r="CT203" s="12">
        <f>$D203^EXP(Parameter!$D$175+Parameter!$D$182*(LN($B203/30.2*21)))</f>
        <v>3.8526162928348095E-3</v>
      </c>
      <c r="CU203" s="12">
        <f>$D203^EXP(Parameter!$D$160+Parameter!$D$167*(LN($B203/30.2*21)))</f>
        <v>6.8115336536311702E-2</v>
      </c>
      <c r="CV203" s="12">
        <f>$D203^EXP(Parameter!$D$172+Parameter!$D$179*(LN($B203/30.2*21)))</f>
        <v>5.3228332156390326E-3</v>
      </c>
      <c r="CW203" s="41">
        <f>$D203^EXP(Parameter!$D$157+Parameter!$D$164*(LN($B203/30.2*21)))</f>
        <v>1.0398098797274309E-3</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$D204^EXP(Parameter!$D$236+Parameter!$D$243)</f>
        <v>3.6550498762064169E-2</v>
      </c>
      <c r="BK204" s="91">
        <f>$E204^EXP(Parameter!$D$221+Parameter!$D$228)</f>
        <v>2.3246521310150755E-2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12">
        <f>$D204^EXP(Parameter!$D$155+Parameter!$D$162*(LN($B204/30.2*21)))</f>
        <v>0.3070393005092375</v>
      </c>
      <c r="CN204" s="12">
        <f>$D204^EXP(Parameter!$D$171+Parameter!$D$178*(LN($B204/30.2*21)))</f>
        <v>2.644247439324765E-2</v>
      </c>
      <c r="CO204" s="12">
        <f>$D204^EXP(Parameter!$D$156+Parameter!$D$163*(LN($B204/30.2*21)))</f>
        <v>0.24735254056480455</v>
      </c>
      <c r="CP204" s="12">
        <f>$D204^EXP(Parameter!$D$173+Parameter!$D$180*(LN($B204/30.2*21)))</f>
        <v>2.2355636970528697E-2</v>
      </c>
      <c r="CQ204" s="12">
        <f>$D204^EXP(Parameter!$D$158+Parameter!$D$165*(LN($B204/30.2*21)))</f>
        <v>0.25258908223904247</v>
      </c>
      <c r="CR204" s="12">
        <f>$D204^EXP(Parameter!$D$174+Parameter!$D$181*(LN($B204/30.2*21)))</f>
        <v>2.1091453483584433E-2</v>
      </c>
      <c r="CS204" s="12">
        <f>$D204^EXP(Parameter!$D$159+Parameter!$D$166*(LN($B204/30.2*21)))</f>
        <v>0.30146601919052418</v>
      </c>
      <c r="CT204" s="12">
        <f>$D204^EXP(Parameter!$D$175+Parameter!$D$182*(LN($B204/30.2*21)))</f>
        <v>3.7767753894177667E-3</v>
      </c>
      <c r="CU204" s="12">
        <f>$D204^EXP(Parameter!$D$160+Parameter!$D$167*(LN($B204/30.2*21)))</f>
        <v>6.7474924969704322E-2</v>
      </c>
      <c r="CV204" s="12">
        <f>$D204^EXP(Parameter!$D$172+Parameter!$D$179*(LN($B204/30.2*21)))</f>
        <v>5.2360682042323888E-3</v>
      </c>
      <c r="CW204" s="41">
        <f>$D204^EXP(Parameter!$D$157+Parameter!$D$164*(LN($B204/30.2*21)))</f>
        <v>1.0113561642184519E-3</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$D205^EXP(Parameter!$D$236+Parameter!$D$243)</f>
        <v>3.6239740188358308E-2</v>
      </c>
      <c r="BK205" s="91">
        <f>$E205^EXP(Parameter!$D$221+Parameter!$D$228)</f>
        <v>2.30377543842528E-2</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12">
        <f>$D205^EXP(Parameter!$D$155+Parameter!$D$162*(LN($B205/30.2*21)))</f>
        <v>0.30656435427994766</v>
      </c>
      <c r="CN205" s="12">
        <f>$D205^EXP(Parameter!$D$171+Parameter!$D$178*(LN($B205/30.2*21)))</f>
        <v>2.6176260172616532E-2</v>
      </c>
      <c r="CO205" s="12">
        <f>$D205^EXP(Parameter!$D$156+Parameter!$D$163*(LN($B205/30.2*21)))</f>
        <v>0.24671737689506101</v>
      </c>
      <c r="CP205" s="12">
        <f>$D205^EXP(Parameter!$D$173+Parameter!$D$180*(LN($B205/30.2*21)))</f>
        <v>2.2108449713969656E-2</v>
      </c>
      <c r="CQ205" s="12">
        <f>$D205^EXP(Parameter!$D$158+Parameter!$D$165*(LN($B205/30.2*21)))</f>
        <v>0.25178736767969501</v>
      </c>
      <c r="CR205" s="12">
        <f>$D205^EXP(Parameter!$D$174+Parameter!$D$181*(LN($B205/30.2*21)))</f>
        <v>2.0806428026336376E-2</v>
      </c>
      <c r="CS205" s="12">
        <f>$D205^EXP(Parameter!$D$159+Parameter!$D$166*(LN($B205/30.2*21)))</f>
        <v>0.30078158966775159</v>
      </c>
      <c r="CT205" s="12">
        <f>$D205^EXP(Parameter!$D$175+Parameter!$D$182*(LN($B205/30.2*21)))</f>
        <v>3.7025901540258177E-3</v>
      </c>
      <c r="CU205" s="12">
        <f>$D205^EXP(Parameter!$D$160+Parameter!$D$167*(LN($B205/30.2*21)))</f>
        <v>6.6841976129455208E-2</v>
      </c>
      <c r="CV205" s="12">
        <f>$D205^EXP(Parameter!$D$172+Parameter!$D$179*(LN($B205/30.2*21)))</f>
        <v>5.1509504202711127E-3</v>
      </c>
      <c r="CW205" s="41">
        <f>$D205^EXP(Parameter!$D$157+Parameter!$D$164*(LN($B205/30.2*21)))</f>
        <v>9.8372645087022015E-4</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$D206^EXP(Parameter!$D$236+Parameter!$D$243)</f>
        <v>3.5932684546952684E-2</v>
      </c>
      <c r="BK206" s="91">
        <f>$E206^EXP(Parameter!$D$221+Parameter!$D$228)</f>
        <v>2.2831613347656533E-2</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12">
        <f>$D206^EXP(Parameter!$D$155+Parameter!$D$162*(LN($B206/30.2*21)))</f>
        <v>0.30609285999931823</v>
      </c>
      <c r="CN206" s="12">
        <f>$D206^EXP(Parameter!$D$171+Parameter!$D$178*(LN($B206/30.2*21)))</f>
        <v>2.5913559072433912E-2</v>
      </c>
      <c r="CO206" s="12">
        <f>$D206^EXP(Parameter!$D$156+Parameter!$D$163*(LN($B206/30.2*21)))</f>
        <v>0.24608676367321772</v>
      </c>
      <c r="CP206" s="12">
        <f>$D206^EXP(Parameter!$D$173+Parameter!$D$180*(LN($B206/30.2*21)))</f>
        <v>2.1864722767895105E-2</v>
      </c>
      <c r="CQ206" s="12">
        <f>$D206^EXP(Parameter!$D$158+Parameter!$D$165*(LN($B206/30.2*21)))</f>
        <v>0.25099126834243252</v>
      </c>
      <c r="CR206" s="12">
        <f>$D206^EXP(Parameter!$D$174+Parameter!$D$181*(LN($B206/30.2*21)))</f>
        <v>2.0525879173953234E-2</v>
      </c>
      <c r="CS206" s="12">
        <f>$D206^EXP(Parameter!$D$159+Parameter!$D$166*(LN($B206/30.2*21)))</f>
        <v>0.30010179498091283</v>
      </c>
      <c r="CT206" s="12">
        <f>$D206^EXP(Parameter!$D$175+Parameter!$D$182*(LN($B206/30.2*21)))</f>
        <v>3.6300206014930514E-3</v>
      </c>
      <c r="CU206" s="12">
        <f>$D206^EXP(Parameter!$D$160+Parameter!$D$167*(LN($B206/30.2*21)))</f>
        <v>6.6216383666795789E-2</v>
      </c>
      <c r="CV206" s="12">
        <f>$D206^EXP(Parameter!$D$172+Parameter!$D$179*(LN($B206/30.2*21)))</f>
        <v>5.0674438396955904E-3</v>
      </c>
      <c r="CW206" s="41">
        <f>$D206^EXP(Parameter!$D$157+Parameter!$D$164*(LN($B206/30.2*21)))</f>
        <v>9.5689547206480828E-4</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$D207^EXP(Parameter!$D$236+Parameter!$D$243)</f>
        <v>3.562927415328334E-2</v>
      </c>
      <c r="BK207" s="91">
        <f>$E207^EXP(Parameter!$D$221+Parameter!$D$228)</f>
        <v>2.2628055137782589E-2</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12">
        <f>$D207^EXP(Parameter!$D$155+Parameter!$D$162*(LN($B207/30.2*21)))</f>
        <v>0.30562477659716036</v>
      </c>
      <c r="CN207" s="12">
        <f>$D207^EXP(Parameter!$D$171+Parameter!$D$178*(LN($B207/30.2*21)))</f>
        <v>2.5654312823873128E-2</v>
      </c>
      <c r="CO207" s="12">
        <f>$D207^EXP(Parameter!$D$156+Parameter!$D$163*(LN($B207/30.2*21)))</f>
        <v>0.24546064791284344</v>
      </c>
      <c r="CP207" s="12">
        <f>$D207^EXP(Parameter!$D$173+Parameter!$D$180*(LN($B207/30.2*21)))</f>
        <v>2.1624396607265339E-2</v>
      </c>
      <c r="CQ207" s="12">
        <f>$D207^EXP(Parameter!$D$158+Parameter!$D$165*(LN($B207/30.2*21)))</f>
        <v>0.25020072168174562</v>
      </c>
      <c r="CR207" s="12">
        <f>$D207^EXP(Parameter!$D$174+Parameter!$D$181*(LN($B207/30.2*21)))</f>
        <v>2.0249725689658615E-2</v>
      </c>
      <c r="CS207" s="12">
        <f>$D207^EXP(Parameter!$D$159+Parameter!$D$166*(LN($B207/30.2*21)))</f>
        <v>0.29942658312816361</v>
      </c>
      <c r="CT207" s="12">
        <f>$D207^EXP(Parameter!$D$175+Parameter!$D$182*(LN($B207/30.2*21)))</f>
        <v>3.5590278117385824E-3</v>
      </c>
      <c r="CU207" s="12">
        <f>$D207^EXP(Parameter!$D$160+Parameter!$D$167*(LN($B207/30.2*21)))</f>
        <v>6.5598043057412042E-2</v>
      </c>
      <c r="CV207" s="12">
        <f>$D207^EXP(Parameter!$D$172+Parameter!$D$179*(LN($B207/30.2*21)))</f>
        <v>4.9855133364212862E-3</v>
      </c>
      <c r="CW207" s="41">
        <f>$D207^EXP(Parameter!$D$157+Parameter!$D$164*(LN($B207/30.2*21)))</f>
        <v>9.3083878092341883E-4</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$D208^EXP(Parameter!$D$236+Parameter!$D$243)</f>
        <v>3.5329452441856438E-2</v>
      </c>
      <c r="BK208" s="91">
        <f>$E208^EXP(Parameter!$D$221+Parameter!$D$228)</f>
        <v>2.2427037568720515E-2</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12">
        <f>$D208^EXP(Parameter!$D$155+Parameter!$D$162*(LN($B208/30.2*21)))</f>
        <v>0.30516006368185949</v>
      </c>
      <c r="CN208" s="12">
        <f>$D208^EXP(Parameter!$D$171+Parameter!$D$178*(LN($B208/30.2*21)))</f>
        <v>2.5398464333020086E-2</v>
      </c>
      <c r="CO208" s="12">
        <f>$D208^EXP(Parameter!$D$156+Parameter!$D$163*(LN($B208/30.2*21)))</f>
        <v>0.24483897748189723</v>
      </c>
      <c r="CP208" s="12">
        <f>$D208^EXP(Parameter!$D$173+Parameter!$D$180*(LN($B208/30.2*21)))</f>
        <v>2.1387412933704272E-2</v>
      </c>
      <c r="CQ208" s="12">
        <f>$D208^EXP(Parameter!$D$158+Parameter!$D$165*(LN($B208/30.2*21)))</f>
        <v>0.249415666114913</v>
      </c>
      <c r="CR208" s="12">
        <f>$D208^EXP(Parameter!$D$174+Parameter!$D$181*(LN($B208/30.2*21)))</f>
        <v>1.9977888027958721E-2</v>
      </c>
      <c r="CS208" s="12">
        <f>$D208^EXP(Parameter!$D$159+Parameter!$D$166*(LN($B208/30.2*21)))</f>
        <v>0.29875590292327348</v>
      </c>
      <c r="CT208" s="12">
        <f>$D208^EXP(Parameter!$D$175+Parameter!$D$182*(LN($B208/30.2*21)))</f>
        <v>3.4895738985814251E-3</v>
      </c>
      <c r="CU208" s="12">
        <f>$D208^EXP(Parameter!$D$160+Parameter!$D$167*(LN($B208/30.2*21)))</f>
        <v>6.4986851564381276E-2</v>
      </c>
      <c r="CV208" s="12">
        <f>$D208^EXP(Parameter!$D$172+Parameter!$D$179*(LN($B208/30.2*21)))</f>
        <v>4.9051246570780251E-3</v>
      </c>
      <c r="CW208" s="41">
        <f>$D208^EXP(Parameter!$D$157+Parameter!$D$164*(LN($B208/30.2*21)))</f>
        <v>9.0553272306309509E-4</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$D209^EXP(Parameter!$D$236+Parameter!$D$243)</f>
        <v>3.5033163940147521E-2</v>
      </c>
      <c r="BK209" s="91">
        <f>$E209^EXP(Parameter!$D$221+Parameter!$D$228)</f>
        <v>2.2228519309837439E-2</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12">
        <f>$D209^EXP(Parameter!$D$155+Parameter!$D$162*(LN($B209/30.2*21)))</f>
        <v>0.30469868152604657</v>
      </c>
      <c r="CN209" s="12">
        <f>$D209^EXP(Parameter!$D$171+Parameter!$D$178*(LN($B209/30.2*21)))</f>
        <v>2.5145957652822643E-2</v>
      </c>
      <c r="CO209" s="12">
        <f>$D209^EXP(Parameter!$D$156+Parameter!$D$163*(LN($B209/30.2*21)))</f>
        <v>0.24422170108513147</v>
      </c>
      <c r="CP209" s="12">
        <f>$D209^EXP(Parameter!$D$173+Parameter!$D$180*(LN($B209/30.2*21)))</f>
        <v>2.1153714645858E-2</v>
      </c>
      <c r="CQ209" s="12">
        <f>$D209^EXP(Parameter!$D$158+Parameter!$D$165*(LN($B209/30.2*21)))</f>
        <v>0.24863604100303524</v>
      </c>
      <c r="CR209" s="12">
        <f>$D209^EXP(Parameter!$D$174+Parameter!$D$181*(LN($B209/30.2*21)))</f>
        <v>1.971028829456312E-2</v>
      </c>
      <c r="CS209" s="12">
        <f>$D209^EXP(Parameter!$D$159+Parameter!$D$166*(LN($B209/30.2*21)))</f>
        <v>0.29808970397919304</v>
      </c>
      <c r="CT209" s="12">
        <f>$D209^EXP(Parameter!$D$175+Parameter!$D$182*(LN($B209/30.2*21)))</f>
        <v>3.4216219795553814E-3</v>
      </c>
      <c r="CU209" s="12">
        <f>$D209^EXP(Parameter!$D$160+Parameter!$D$167*(LN($B209/30.2*21)))</f>
        <v>6.4382708201987285E-2</v>
      </c>
      <c r="CV209" s="12">
        <f>$D209^EXP(Parameter!$D$172+Parameter!$D$179*(LN($B209/30.2*21)))</f>
        <v>4.8262443965439968E-3</v>
      </c>
      <c r="CW209" s="41">
        <f>$D209^EXP(Parameter!$D$157+Parameter!$D$164*(LN($B209/30.2*21)))</f>
        <v>8.8095440938301608E-4</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$D210^EXP(Parameter!$D$236+Parameter!$D$243)</f>
        <v>3.4740354243213895E-2</v>
      </c>
      <c r="BK210" s="91">
        <f>$E210^EXP(Parameter!$D$221+Parameter!$D$228)</f>
        <v>2.2032459864995236E-2</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12">
        <f>$D210^EXP(Parameter!$D$155+Parameter!$D$162*(LN($B210/30.2*21)))</f>
        <v>0.30424059105264095</v>
      </c>
      <c r="CN210" s="12">
        <f>$D210^EXP(Parameter!$D$171+Parameter!$D$178*(LN($B210/30.2*21)))</f>
        <v>2.489673795581673E-2</v>
      </c>
      <c r="CO210" s="12">
        <f>$D210^EXP(Parameter!$D$156+Parameter!$D$163*(LN($B210/30.2*21)))</f>
        <v>0.24360876824693858</v>
      </c>
      <c r="CP210" s="12">
        <f>$D210^EXP(Parameter!$D$173+Parameter!$D$180*(LN($B210/30.2*21)))</f>
        <v>2.0923245810578417E-2</v>
      </c>
      <c r="CQ210" s="12">
        <f>$D210^EXP(Parameter!$D$158+Parameter!$D$165*(LN($B210/30.2*21)))</f>
        <v>0.24786178663252717</v>
      </c>
      <c r="CR210" s="12">
        <f>$D210^EXP(Parameter!$D$174+Parameter!$D$181*(LN($B210/30.2*21)))</f>
        <v>1.9446850207377703E-2</v>
      </c>
      <c r="CS210" s="12">
        <f>$D210^EXP(Parameter!$D$159+Parameter!$D$166*(LN($B210/30.2*21)))</f>
        <v>0.29742793669202944</v>
      </c>
      <c r="CT210" s="12">
        <f>$D210^EXP(Parameter!$D$175+Parameter!$D$182*(LN($B210/30.2*21)))</f>
        <v>3.3551361466888081E-3</v>
      </c>
      <c r="CU210" s="12">
        <f>$D210^EXP(Parameter!$D$160+Parameter!$D$167*(LN($B210/30.2*21)))</f>
        <v>6.3785513700388485E-2</v>
      </c>
      <c r="CV210" s="12">
        <f>$D210^EXP(Parameter!$D$172+Parameter!$D$179*(LN($B210/30.2*21)))</f>
        <v>4.7488399742465093E-3</v>
      </c>
      <c r="CW210" s="41">
        <f>$D210^EXP(Parameter!$D$157+Parameter!$D$164*(LN($B210/30.2*21)))</f>
        <v>8.5708168984061789E-4</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$D211^EXP(Parameter!$D$236+Parameter!$D$243)</f>
        <v>3.4450969988996737E-2</v>
      </c>
      <c r="BK211" s="91">
        <f>$E211^EXP(Parameter!$D$221+Parameter!$D$228)</f>
        <v>2.1838819552357613E-2</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12">
        <f>$D211^EXP(Parameter!$D$155+Parameter!$D$162*(LN($B211/30.2*21)))</f>
        <v>0.30378575382124468</v>
      </c>
      <c r="CN211" s="12">
        <f>$D211^EXP(Parameter!$D$171+Parameter!$D$178*(LN($B211/30.2*21)))</f>
        <v>2.4650751507603725E-2</v>
      </c>
      <c r="CO211" s="12">
        <f>$D211^EXP(Parameter!$D$156+Parameter!$D$163*(LN($B211/30.2*21)))</f>
        <v>0.24300012929462189</v>
      </c>
      <c r="CP211" s="12">
        <f>$D211^EXP(Parameter!$D$173+Parameter!$D$180*(LN($B211/30.2*21)))</f>
        <v>2.0695951634905358E-2</v>
      </c>
      <c r="CQ211" s="12">
        <f>$D211^EXP(Parameter!$D$158+Parameter!$D$165*(LN($B211/30.2*21)))</f>
        <v>0.2470928441970483</v>
      </c>
      <c r="CR211" s="12">
        <f>$D211^EXP(Parameter!$D$174+Parameter!$D$181*(LN($B211/30.2*21)))</f>
        <v>1.9187499058537453E-2</v>
      </c>
      <c r="CS211" s="12">
        <f>$D211^EXP(Parameter!$D$159+Parameter!$D$166*(LN($B211/30.2*21)))</f>
        <v>0.29677055222541027</v>
      </c>
      <c r="CT211" s="12">
        <f>$D211^EXP(Parameter!$D$175+Parameter!$D$182*(LN($B211/30.2*21)))</f>
        <v>3.2900814382156424E-3</v>
      </c>
      <c r="CU211" s="12">
        <f>$D211^EXP(Parameter!$D$160+Parameter!$D$167*(LN($B211/30.2*21)))</f>
        <v>6.3195170471116044E-2</v>
      </c>
      <c r="CV211" s="12">
        <f>$D211^EXP(Parameter!$D$172+Parameter!$D$179*(LN($B211/30.2*21)))</f>
        <v>4.6728796112029507E-3</v>
      </c>
      <c r="CW211" s="41">
        <f>$D211^EXP(Parameter!$D$157+Parameter!$D$164*(LN($B211/30.2*21)))</f>
        <v>8.3389312817939672E-4</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$D212^EXP(Parameter!$D$236+Parameter!$D$243)</f>
        <v>3.4164958834293199E-2</v>
      </c>
      <c r="BK212" s="91">
        <f>$E212^EXP(Parameter!$D$221+Parameter!$D$228)</f>
        <v>2.1647559484768351E-2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12">
        <f>$D212^EXP(Parameter!$D$155+Parameter!$D$162*(LN($B212/30.2*21)))</f>
        <v>0.30333413201488774</v>
      </c>
      <c r="CN212" s="12">
        <f>$D212^EXP(Parameter!$D$171+Parameter!$D$178*(LN($B212/30.2*21)))</f>
        <v>2.4407945641056826E-2</v>
      </c>
      <c r="CO212" s="12">
        <f>$D212^EXP(Parameter!$D$156+Parameter!$D$163*(LN($B212/30.2*21)))</f>
        <v>0.24239573534208464</v>
      </c>
      <c r="CP212" s="12">
        <f>$D212^EXP(Parameter!$D$173+Parameter!$D$180*(LN($B212/30.2*21)))</f>
        <v>2.0471778438823057E-2</v>
      </c>
      <c r="CQ212" s="12">
        <f>$D212^EXP(Parameter!$D$158+Parameter!$D$165*(LN($B212/30.2*21)))</f>
        <v>0.24632915577986789</v>
      </c>
      <c r="CR212" s="12">
        <f>$D212^EXP(Parameter!$D$174+Parameter!$D$181*(LN($B212/30.2*21)))</f>
        <v>1.8932161677448701E-2</v>
      </c>
      <c r="CS212" s="12">
        <f>$D212^EXP(Parameter!$D$159+Parameter!$D$166*(LN($B212/30.2*21)))</f>
        <v>0.29611750249523117</v>
      </c>
      <c r="CT212" s="12">
        <f>$D212^EXP(Parameter!$D$175+Parameter!$D$182*(LN($B212/30.2*21)))</f>
        <v>3.2264238111855219E-3</v>
      </c>
      <c r="CU212" s="12">
        <f>$D212^EXP(Parameter!$D$160+Parameter!$D$167*(LN($B212/30.2*21)))</f>
        <v>6.2611582573380925E-2</v>
      </c>
      <c r="CV212" s="12">
        <f>$D212^EXP(Parameter!$D$172+Parameter!$D$179*(LN($B212/30.2*21)))</f>
        <v>4.5983323077764164E-3</v>
      </c>
      <c r="CW212" s="41">
        <f>$D212^EXP(Parameter!$D$157+Parameter!$D$164*(LN($B212/30.2*21)))</f>
        <v>8.113679775718773E-4</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$D213^EXP(Parameter!$D$236+Parameter!$D$243)</f>
        <v>3.3882269431375969E-2</v>
      </c>
      <c r="BK213" s="91">
        <f>$E213^EXP(Parameter!$D$221+Parameter!$D$228)</f>
        <v>2.1458641550681012E-2</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12">
        <f>$D213^EXP(Parameter!$D$155+Parameter!$D$162*(LN($B213/30.2*21)))</f>
        <v>0.30288568842710606</v>
      </c>
      <c r="CN213" s="12">
        <f>$D213^EXP(Parameter!$D$171+Parameter!$D$178*(LN($B213/30.2*21)))</f>
        <v>2.416826873123246E-2</v>
      </c>
      <c r="CO213" s="12">
        <f>$D213^EXP(Parameter!$D$156+Parameter!$D$163*(LN($B213/30.2*21)))</f>
        <v>0.24179553827392089</v>
      </c>
      <c r="CP213" s="12">
        <f>$D213^EXP(Parameter!$D$173+Parameter!$D$180*(LN($B213/30.2*21)))</f>
        <v>2.0250673628765904E-2</v>
      </c>
      <c r="CQ213" s="12">
        <f>$D213^EXP(Parameter!$D$158+Parameter!$D$165*(LN($B213/30.2*21)))</f>
        <v>0.24557066433664509</v>
      </c>
      <c r="CR213" s="12">
        <f>$D213^EXP(Parameter!$D$174+Parameter!$D$181*(LN($B213/30.2*21)))</f>
        <v>1.8680766394810151E-2</v>
      </c>
      <c r="CS213" s="12">
        <f>$D213^EXP(Parameter!$D$159+Parameter!$D$166*(LN($B213/30.2*21)))</f>
        <v>0.2954687401547722</v>
      </c>
      <c r="CT213" s="12">
        <f>$D213^EXP(Parameter!$D$175+Parameter!$D$182*(LN($B213/30.2*21)))</f>
        <v>3.1641301149414997E-3</v>
      </c>
      <c r="CU213" s="12">
        <f>$D213^EXP(Parameter!$D$160+Parameter!$D$167*(LN($B213/30.2*21)))</f>
        <v>6.2034655681166097E-2</v>
      </c>
      <c r="CV213" s="12">
        <f>$D213^EXP(Parameter!$D$172+Parameter!$D$179*(LN($B213/30.2*21)))</f>
        <v>4.5251678221211898E-3</v>
      </c>
      <c r="CW213" s="41">
        <f>$D213^EXP(Parameter!$D$157+Parameter!$D$164*(LN($B213/30.2*21)))</f>
        <v>7.8948615714261798E-4</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$D214^EXP(Parameter!$D$236+Parameter!$D$243)</f>
        <v>3.3602851405241323E-2</v>
      </c>
      <c r="BK214" s="91">
        <f>$E214^EXP(Parameter!$D$221+Parameter!$D$228)</f>
        <v>2.1272028395622904E-2</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12">
        <f>$D214^EXP(Parameter!$D$155+Parameter!$D$162*(LN($B214/30.2*21)))</f>
        <v>0.30244038644934607</v>
      </c>
      <c r="CN214" s="12">
        <f>$D214^EXP(Parameter!$D$171+Parameter!$D$178*(LN($B214/30.2*21)))</f>
        <v>2.3931670170965435E-2</v>
      </c>
      <c r="CO214" s="12">
        <f>$D214^EXP(Parameter!$D$156+Parameter!$D$163*(LN($B214/30.2*21)))</f>
        <v>0.2411994907298978</v>
      </c>
      <c r="CP214" s="12">
        <f>$D214^EXP(Parameter!$D$173+Parameter!$D$180*(LN($B214/30.2*21)))</f>
        <v>2.0032585671850515E-2</v>
      </c>
      <c r="CQ214" s="12">
        <f>$D214^EXP(Parameter!$D$158+Parameter!$D$165*(LN($B214/30.2*21)))</f>
        <v>0.24481731367861709</v>
      </c>
      <c r="CR214" s="12">
        <f>$D214^EXP(Parameter!$D$174+Parameter!$D$181*(LN($B214/30.2*21)))</f>
        <v>1.8433243007584241E-2</v>
      </c>
      <c r="CS214" s="12">
        <f>$D214^EXP(Parameter!$D$159+Parameter!$D$166*(LN($B214/30.2*21)))</f>
        <v>0.29482421858017471</v>
      </c>
      <c r="CT214" s="12">
        <f>$D214^EXP(Parameter!$D$175+Parameter!$D$182*(LN($B214/30.2*21)))</f>
        <v>3.1031680654357791E-3</v>
      </c>
      <c r="CU214" s="12">
        <f>$D214^EXP(Parameter!$D$160+Parameter!$D$167*(LN($B214/30.2*21)))</f>
        <v>6.1464297051085234E-2</v>
      </c>
      <c r="CV214" s="12">
        <f>$D214^EXP(Parameter!$D$172+Parameter!$D$179*(LN($B214/30.2*21)))</f>
        <v>4.4533566492944762E-3</v>
      </c>
      <c r="CW214" s="41">
        <f>$D214^EXP(Parameter!$D$157+Parameter!$D$164*(LN($B214/30.2*21)))</f>
        <v>7.6822822933764559E-4</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$D215^EXP(Parameter!$D$236+Parameter!$D$243)</f>
        <v>3.3326655331465185E-2</v>
      </c>
      <c r="BK215" s="91">
        <f>$E215^EXP(Parameter!$D$221+Parameter!$D$228)</f>
        <v>2.1087683404176834E-2</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12">
        <f>$D215^EXP(Parameter!$D$155+Parameter!$D$162*(LN($B215/30.2*21)))</f>
        <v>0.3019981900586835</v>
      </c>
      <c r="CN215" s="12">
        <f>$D215^EXP(Parameter!$D$171+Parameter!$D$178*(LN($B215/30.2*21)))</f>
        <v>2.369810034712579E-2</v>
      </c>
      <c r="CO215" s="12">
        <f>$D215^EXP(Parameter!$D$156+Parameter!$D$163*(LN($B215/30.2*21)))</f>
        <v>0.24060754608981585</v>
      </c>
      <c r="CP215" s="12">
        <f>$D215^EXP(Parameter!$D$173+Parameter!$D$180*(LN($B215/30.2*21)))</f>
        <v>1.9817464070810809E-2</v>
      </c>
      <c r="CQ215" s="12">
        <f>$D215^EXP(Parameter!$D$158+Parameter!$D$165*(LN($B215/30.2*21)))</f>
        <v>0.24406904845618024</v>
      </c>
      <c r="CR215" s="12">
        <f>$D215^EXP(Parameter!$D$174+Parameter!$D$181*(LN($B215/30.2*21)))</f>
        <v>1.8189522744889587E-2</v>
      </c>
      <c r="CS215" s="12">
        <f>$D215^EXP(Parameter!$D$159+Parameter!$D$166*(LN($B215/30.2*21)))</f>
        <v>0.29418389185626426</v>
      </c>
      <c r="CT215" s="12">
        <f>$D215^EXP(Parameter!$D$175+Parameter!$D$182*(LN($B215/30.2*21)))</f>
        <v>3.0435062203541157E-3</v>
      </c>
      <c r="CU215" s="12">
        <f>$D215^EXP(Parameter!$D$160+Parameter!$D$167*(LN($B215/30.2*21)))</f>
        <v>6.0900415490984225E-2</v>
      </c>
      <c r="CV215" s="12">
        <f>$D215^EXP(Parameter!$D$172+Parameter!$D$179*(LN($B215/30.2*21)))</f>
        <v>4.3828700010113955E-3</v>
      </c>
      <c r="CW215" s="41">
        <f>$D215^EXP(Parameter!$D$157+Parameter!$D$164*(LN($B215/30.2*21)))</f>
        <v>7.475753781079139E-4</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$D216^EXP(Parameter!$D$236+Parameter!$D$243)</f>
        <v>3.305363271465072E-2</v>
      </c>
      <c r="BK216" s="91">
        <f>$E216^EXP(Parameter!$D$221+Parameter!$D$228)</f>
        <v>2.090557068246288E-2</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12">
        <f>$D216^EXP(Parameter!$D$155+Parameter!$D$162*(LN($B216/30.2*21)))</f>
        <v>0.3015590638058529</v>
      </c>
      <c r="CN216" s="12">
        <f>$D216^EXP(Parameter!$D$171+Parameter!$D$178*(LN($B216/30.2*21)))</f>
        <v>2.3467510617518578E-2</v>
      </c>
      <c r="CO216" s="12">
        <f>$D216^EXP(Parameter!$D$156+Parameter!$D$163*(LN($B216/30.2*21)))</f>
        <v>0.24001965845874335</v>
      </c>
      <c r="CP216" s="12">
        <f>$D216^EXP(Parameter!$D$173+Parameter!$D$180*(LN($B216/30.2*21)))</f>
        <v>1.9605259339616064E-2</v>
      </c>
      <c r="CQ216" s="12">
        <f>$D216^EXP(Parameter!$D$158+Parameter!$D$165*(LN($B216/30.2*21)))</f>
        <v>0.24332581414285856</v>
      </c>
      <c r="CR216" s="12">
        <f>$D216^EXP(Parameter!$D$174+Parameter!$D$181*(LN($B216/30.2*21)))</f>
        <v>1.794953823478963E-2</v>
      </c>
      <c r="CS216" s="12">
        <f>$D216^EXP(Parameter!$D$159+Parameter!$D$166*(LN($B216/30.2*21)))</f>
        <v>0.29354771476271874</v>
      </c>
      <c r="CT216" s="12">
        <f>$D216^EXP(Parameter!$D$175+Parameter!$D$182*(LN($B216/30.2*21)))</f>
        <v>2.9851139550217815E-3</v>
      </c>
      <c r="CU216" s="12">
        <f>$D216^EXP(Parameter!$D$160+Parameter!$D$167*(LN($B216/30.2*21)))</f>
        <v>6.0342921329270265E-2</v>
      </c>
      <c r="CV216" s="12">
        <f>$D216^EXP(Parameter!$D$172+Parameter!$D$179*(LN($B216/30.2*21)))</f>
        <v>4.3136797860216626E-3</v>
      </c>
      <c r="CW216" s="41">
        <f>$D216^EXP(Parameter!$D$157+Parameter!$D$164*(LN($B216/30.2*21)))</f>
        <v>7.2750938787598794E-4</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$D217^EXP(Parameter!$D$236+Parameter!$D$243)</f>
        <v>3.2783735967446902E-2</v>
      </c>
      <c r="BK217" s="91">
        <f>$E217^EXP(Parameter!$D$221+Parameter!$D$228)</f>
        <v>2.0725655041105386E-2</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12">
        <f>$D217^EXP(Parameter!$D$155+Parameter!$D$162*(LN($B217/30.2*21)))</f>
        <v>0.30112297280357153</v>
      </c>
      <c r="CN217" s="12">
        <f>$D217^EXP(Parameter!$D$171+Parameter!$D$178*(LN($B217/30.2*21)))</f>
        <v>2.3239853288404892E-2</v>
      </c>
      <c r="CO217" s="12">
        <f>$D217^EXP(Parameter!$D$156+Parameter!$D$163*(LN($B217/30.2*21)))</f>
        <v>0.2394357826526049</v>
      </c>
      <c r="CP217" s="12">
        <f>$D217^EXP(Parameter!$D$173+Parameter!$D$180*(LN($B217/30.2*21)))</f>
        <v>1.93959229797489E-2</v>
      </c>
      <c r="CQ217" s="12">
        <f>$D217^EXP(Parameter!$D$158+Parameter!$D$165*(LN($B217/30.2*21)))</f>
        <v>0.24258755701964418</v>
      </c>
      <c r="CR217" s="12">
        <f>$D217^EXP(Parameter!$D$174+Parameter!$D$181*(LN($B217/30.2*21)))</f>
        <v>1.7713223471948852E-2</v>
      </c>
      <c r="CS217" s="12">
        <f>$D217^EXP(Parameter!$D$159+Parameter!$D$166*(LN($B217/30.2*21)))</f>
        <v>0.29291564276056098</v>
      </c>
      <c r="CT217" s="12">
        <f>$D217^EXP(Parameter!$D$175+Parameter!$D$182*(LN($B217/30.2*21)))</f>
        <v>2.9279614390637417E-3</v>
      </c>
      <c r="CU217" s="12">
        <f>$D217^EXP(Parameter!$D$160+Parameter!$D$167*(LN($B217/30.2*21)))</f>
        <v>5.9791726384945378E-2</v>
      </c>
      <c r="CV217" s="12">
        <f>$D217^EXP(Parameter!$D$172+Parameter!$D$179*(LN($B217/30.2*21)))</f>
        <v>4.2457585910864112E-3</v>
      </c>
      <c r="CW217" s="41">
        <f>$D217^EXP(Parameter!$D$157+Parameter!$D$164*(LN($B217/30.2*21)))</f>
        <v>7.0801262325601933E-4</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$D218^EXP(Parameter!$D$236+Parameter!$D$243)</f>
        <v>3.2516918390121059E-2</v>
      </c>
      <c r="BK218" s="91">
        <f>$E218^EXP(Parameter!$D$221+Parameter!$D$228)</f>
        <v>2.0547901978668896E-2</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12">
        <f>$D218^EXP(Parameter!$D$155+Parameter!$D$162*(LN($B218/30.2*21)))</f>
        <v>0.30068988271515035</v>
      </c>
      <c r="CN218" s="12">
        <f>$D218^EXP(Parameter!$D$171+Parameter!$D$178*(LN($B218/30.2*21)))</f>
        <v>2.3015081592625393E-2</v>
      </c>
      <c r="CO218" s="12">
        <f>$D218^EXP(Parameter!$D$156+Parameter!$D$163*(LN($B218/30.2*21)))</f>
        <v>0.23885587418411719</v>
      </c>
      <c r="CP218" s="12">
        <f>$D218^EXP(Parameter!$D$173+Parameter!$D$180*(LN($B218/30.2*21)))</f>
        <v>1.9189407457123289E-2</v>
      </c>
      <c r="CQ218" s="12">
        <f>$D218^EXP(Parameter!$D$158+Parameter!$D$165*(LN($B218/30.2*21)))</f>
        <v>0.24185422415969787</v>
      </c>
      <c r="CR218" s="12">
        <f>$D218^EXP(Parameter!$D$174+Parameter!$D$181*(LN($B218/30.2*21)))</f>
        <v>1.7480513786131805E-2</v>
      </c>
      <c r="CS218" s="12">
        <f>$D218^EXP(Parameter!$D$159+Parameter!$D$166*(LN($B218/30.2*21)))</f>
        <v>0.29228763197897284</v>
      </c>
      <c r="CT218" s="12">
        <f>$D218^EXP(Parameter!$D$175+Parameter!$D$182*(LN($B218/30.2*21)))</f>
        <v>2.8720196137934804E-3</v>
      </c>
      <c r="CU218" s="12">
        <f>$D218^EXP(Parameter!$D$160+Parameter!$D$167*(LN($B218/30.2*21)))</f>
        <v>5.924674393832563E-2</v>
      </c>
      <c r="CV218" s="12">
        <f>$D218^EXP(Parameter!$D$172+Parameter!$D$179*(LN($B218/30.2*21)))</f>
        <v>4.1790796625347515E-3</v>
      </c>
      <c r="CW218" s="41">
        <f>$D218^EXP(Parameter!$D$157+Parameter!$D$164*(LN($B218/30.2*21)))</f>
        <v>6.8906800949851171E-4</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$D219^EXP(Parameter!$D$236+Parameter!$D$243)</f>
        <v>3.2253134150670985E-2</v>
      </c>
      <c r="BK219" s="91">
        <f>$E219^EXP(Parameter!$D$221+Parameter!$D$228)</f>
        <v>2.0372277665549367E-2</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12">
        <f>$D219^EXP(Parameter!$D$155+Parameter!$D$162*(LN($B219/30.2*21)))</f>
        <v>0.30025975974339103</v>
      </c>
      <c r="CN219" s="12">
        <f>$D219^EXP(Parameter!$D$171+Parameter!$D$178*(LN($B219/30.2*21)))</f>
        <v>2.2793149668309639E-2</v>
      </c>
      <c r="CO219" s="12">
        <f>$D219^EXP(Parameter!$D$156+Parameter!$D$163*(LN($B219/30.2*21)))</f>
        <v>0.23827988924906787</v>
      </c>
      <c r="CP219" s="12">
        <f>$D219^EXP(Parameter!$D$173+Parameter!$D$180*(LN($B219/30.2*21)))</f>
        <v>1.8985666179624584E-2</v>
      </c>
      <c r="CQ219" s="12">
        <f>$D219^EXP(Parameter!$D$158+Parameter!$D$165*(LN($B219/30.2*21)))</f>
        <v>0.24112576341340847</v>
      </c>
      <c r="CR219" s="12">
        <f>$D219^EXP(Parameter!$D$174+Parameter!$D$181*(LN($B219/30.2*21)))</f>
        <v>1.7251345811521743E-2</v>
      </c>
      <c r="CS219" s="12">
        <f>$D219^EXP(Parameter!$D$159+Parameter!$D$166*(LN($B219/30.2*21)))</f>
        <v>0.29166363920242205</v>
      </c>
      <c r="CT219" s="12">
        <f>$D219^EXP(Parameter!$D$175+Parameter!$D$182*(LN($B219/30.2*21)))</f>
        <v>2.8172601703059658E-3</v>
      </c>
      <c r="CU219" s="12">
        <f>$D219^EXP(Parameter!$D$160+Parameter!$D$167*(LN($B219/30.2*21)))</f>
        <v>5.8707888702432529E-2</v>
      </c>
      <c r="CV219" s="12">
        <f>$D219^EXP(Parameter!$D$172+Parameter!$D$179*(LN($B219/30.2*21)))</f>
        <v>4.1136168883811218E-3</v>
      </c>
      <c r="CW219" s="41">
        <f>$D219^EXP(Parameter!$D$157+Parameter!$D$164*(LN($B219/30.2*21)))</f>
        <v>6.7065901363257607E-4</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$D220^EXP(Parameter!$D$236+Parameter!$D$243)</f>
        <v>3.1992338265457339E-2</v>
      </c>
      <c r="BK220" s="91">
        <f>$E220^EXP(Parameter!$D$221+Parameter!$D$228)</f>
        <v>2.0198748928304658E-2</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12">
        <f>$D220^EXP(Parameter!$D$155+Parameter!$D$162*(LN($B220/30.2*21)))</f>
        <v>0.29983257061975144</v>
      </c>
      <c r="CN220" s="12">
        <f>$D220^EXP(Parameter!$D$171+Parameter!$D$178*(LN($B220/30.2*21)))</f>
        <v>2.2574012538151209E-2</v>
      </c>
      <c r="CO220" s="12">
        <f>$D220^EXP(Parameter!$D$156+Parameter!$D$163*(LN($B220/30.2*21)))</f>
        <v>0.23770778471291962</v>
      </c>
      <c r="CP220" s="12">
        <f>$D220^EXP(Parameter!$D$173+Parameter!$D$180*(LN($B220/30.2*21)))</f>
        <v>1.8784653475250771E-2</v>
      </c>
      <c r="CQ220" s="12">
        <f>$D220^EXP(Parameter!$D$158+Parameter!$D$165*(LN($B220/30.2*21)))</f>
        <v>0.24040212339379249</v>
      </c>
      <c r="CR220" s="12">
        <f>$D220^EXP(Parameter!$D$174+Parameter!$D$181*(LN($B220/30.2*21)))</f>
        <v>1.7025657456833321E-2</v>
      </c>
      <c r="CS220" s="12">
        <f>$D220^EXP(Parameter!$D$159+Parameter!$D$166*(LN($B220/30.2*21)))</f>
        <v>0.29104362185809241</v>
      </c>
      <c r="CT220" s="12">
        <f>$D220^EXP(Parameter!$D$175+Parameter!$D$182*(LN($B220/30.2*21)))</f>
        <v>2.763655528250517E-3</v>
      </c>
      <c r="CU220" s="12">
        <f>$D220^EXP(Parameter!$D$160+Parameter!$D$167*(LN($B220/30.2*21)))</f>
        <v>5.8175076795033816E-2</v>
      </c>
      <c r="CV220" s="12">
        <f>$D220^EXP(Parameter!$D$172+Parameter!$D$179*(LN($B220/30.2*21)))</f>
        <v>4.0493447809838009E-3</v>
      </c>
      <c r="CW220" s="41">
        <f>$D220^EXP(Parameter!$D$157+Parameter!$D$164*(LN($B220/30.2*21)))</f>
        <v>6.5276962627923321E-4</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$D221^EXP(Parameter!$D$236+Parameter!$D$243)</f>
        <v>3.1734486580341878E-2</v>
      </c>
      <c r="BK221" s="91">
        <f>$E221^EXP(Parameter!$D$221+Parameter!$D$228)</f>
        <v>2.0027283234412548E-2</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12">
        <f>$D221^EXP(Parameter!$D$155+Parameter!$D$162*(LN($B221/30.2*21)))</f>
        <v>0.29940828259377494</v>
      </c>
      <c r="CN221" s="12">
        <f>$D221^EXP(Parameter!$D$171+Parameter!$D$178*(LN($B221/30.2*21)))</f>
        <v>2.2357626089232443E-2</v>
      </c>
      <c r="CO221" s="12">
        <f>$D221^EXP(Parameter!$D$156+Parameter!$D$163*(LN($B221/30.2*21)))</f>
        <v>0.23713951809773323</v>
      </c>
      <c r="CP221" s="12">
        <f>$D221^EXP(Parameter!$D$173+Parameter!$D$180*(LN($B221/30.2*21)))</f>
        <v>1.8586324570837091E-2</v>
      </c>
      <c r="CQ221" s="12">
        <f>$D221^EXP(Parameter!$D$158+Parameter!$D$165*(LN($B221/30.2*21)))</f>
        <v>0.23968325346222763</v>
      </c>
      <c r="CR221" s="12">
        <f>$D221^EXP(Parameter!$D$174+Parameter!$D$181*(LN($B221/30.2*21)))</f>
        <v>1.680338787619691E-2</v>
      </c>
      <c r="CS221" s="12">
        <f>$D221^EXP(Parameter!$D$159+Parameter!$D$166*(LN($B221/30.2*21)))</f>
        <v>0.29042753800360471</v>
      </c>
      <c r="CT221" s="12">
        <f>$D221^EXP(Parameter!$D$175+Parameter!$D$182*(LN($B221/30.2*21)))</f>
        <v>2.7111788152606926E-3</v>
      </c>
      <c r="CU221" s="12">
        <f>$D221^EXP(Parameter!$D$160+Parameter!$D$167*(LN($B221/30.2*21)))</f>
        <v>5.7648225711319119E-2</v>
      </c>
      <c r="CV221" s="12">
        <f>$D221^EXP(Parameter!$D$172+Parameter!$D$179*(LN($B221/30.2*21)))</f>
        <v>3.9862384602268319E-3</v>
      </c>
      <c r="CW221" s="41">
        <f>$D221^EXP(Parameter!$D$157+Parameter!$D$164*(LN($B221/30.2*21)))</f>
        <v>6.353843441105453E-4</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$D222^EXP(Parameter!$D$236+Parameter!$D$243)</f>
        <v>3.1479535752317503E-2</v>
      </c>
      <c r="BK222" s="91">
        <f>$E222^EXP(Parameter!$D$221+Parameter!$D$228)</f>
        <v>1.985784867744169E-2</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12">
        <f>$D222^EXP(Parameter!$D$155+Parameter!$D$162*(LN($B222/30.2*21)))</f>
        <v>0.29898686342278152</v>
      </c>
      <c r="CN222" s="12">
        <f>$D222^EXP(Parameter!$D$171+Parameter!$D$178*(LN($B222/30.2*21)))</f>
        <v>2.2143947053382872E-2</v>
      </c>
      <c r="CO222" s="12">
        <f>$D222^EXP(Parameter!$D$156+Parameter!$D$163*(LN($B222/30.2*21)))</f>
        <v>0.23657504756940509</v>
      </c>
      <c r="CP222" s="12">
        <f>$D222^EXP(Parameter!$D$173+Parameter!$D$180*(LN($B222/30.2*21)))</f>
        <v>1.8390635571347541E-2</v>
      </c>
      <c r="CQ222" s="12">
        <f>$D222^EXP(Parameter!$D$158+Parameter!$D$165*(LN($B222/30.2*21)))</f>
        <v>0.23896910371451507</v>
      </c>
      <c r="CR222" s="12">
        <f>$D222^EXP(Parameter!$D$174+Parameter!$D$181*(LN($B222/30.2*21)))</f>
        <v>1.6584477440793059E-2</v>
      </c>
      <c r="CS222" s="12">
        <f>$D222^EXP(Parameter!$D$159+Parameter!$D$166*(LN($B222/30.2*21)))</f>
        <v>0.28981534631502942</v>
      </c>
      <c r="CT222" s="12">
        <f>$D222^EXP(Parameter!$D$175+Parameter!$D$182*(LN($B222/30.2*21)))</f>
        <v>2.6598038470192135E-3</v>
      </c>
      <c r="CU222" s="12">
        <f>$D222^EXP(Parameter!$D$160+Parameter!$D$167*(LN($B222/30.2*21)))</f>
        <v>5.712725429719466E-2</v>
      </c>
      <c r="CV222" s="12">
        <f>$D222^EXP(Parameter!$D$172+Parameter!$D$179*(LN($B222/30.2*21)))</f>
        <v>3.9242736372079381E-3</v>
      </c>
      <c r="CW222" s="41">
        <f>$D222^EXP(Parameter!$D$157+Parameter!$D$164*(LN($B222/30.2*21)))</f>
        <v>6.1848815293038476E-4</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$D223^EXP(Parameter!$D$236+Parameter!$D$243)</f>
        <v>3.1227443231612962E-2</v>
      </c>
      <c r="BK223" s="91">
        <f>$E223^EXP(Parameter!$D$221+Parameter!$D$228)</f>
        <v>1.9690413962622576E-2</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12">
        <f>$D223^EXP(Parameter!$D$155+Parameter!$D$162*(LN($B223/30.2*21)))</f>
        <v>0.29856828136180197</v>
      </c>
      <c r="CN223" s="12">
        <f>$D223^EXP(Parameter!$D$171+Parameter!$D$178*(LN($B223/30.2*21)))</f>
        <v>2.193293298805354E-2</v>
      </c>
      <c r="CO223" s="12">
        <f>$D223^EXP(Parameter!$D$156+Parameter!$D$163*(LN($B223/30.2*21)))</f>
        <v>0.2360143319252011</v>
      </c>
      <c r="CP223" s="12">
        <f>$D223^EXP(Parameter!$D$173+Parameter!$D$180*(LN($B223/30.2*21)))</f>
        <v>1.819754343971421E-2</v>
      </c>
      <c r="CQ223" s="12">
        <f>$D223^EXP(Parameter!$D$158+Parameter!$D$165*(LN($B223/30.2*21)))</f>
        <v>0.23825962496725395</v>
      </c>
      <c r="CR223" s="12">
        <f>$D223^EXP(Parameter!$D$174+Parameter!$D$181*(LN($B223/30.2*21)))</f>
        <v>1.6368867711214083E-2</v>
      </c>
      <c r="CS223" s="12">
        <f>$D223^EXP(Parameter!$D$159+Parameter!$D$166*(LN($B223/30.2*21)))</f>
        <v>0.28920700607517213</v>
      </c>
      <c r="CT223" s="12">
        <f>$D223^EXP(Parameter!$D$175+Parameter!$D$182*(LN($B223/30.2*21)))</f>
        <v>2.6095051079362973E-3</v>
      </c>
      <c r="CU223" s="12">
        <f>$D223^EXP(Parameter!$D$160+Parameter!$D$167*(LN($B223/30.2*21)))</f>
        <v>5.6612082723178608E-2</v>
      </c>
      <c r="CV223" s="12">
        <f>$D223^EXP(Parameter!$D$172+Parameter!$D$179*(LN($B223/30.2*21)))</f>
        <v>3.8634265984152085E-3</v>
      </c>
      <c r="CW223" s="41">
        <f>$D223^EXP(Parameter!$D$157+Parameter!$D$164*(LN($B223/30.2*21)))</f>
        <v>6.0206651135343719E-4</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$D224^EXP(Parameter!$D$236+Parameter!$D$243)</f>
        <v>3.0978167244260203E-2</v>
      </c>
      <c r="BK224" s="91">
        <f>$E224^EXP(Parameter!$D$221+Parameter!$D$228)</f>
        <v>1.9524948392807225E-2</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12">
        <f>$D224^EXP(Parameter!$D$155+Parameter!$D$162*(LN($B224/30.2*21)))</f>
        <v>0.29815250515375896</v>
      </c>
      <c r="CN224" s="12">
        <f>$D224^EXP(Parameter!$D$171+Parameter!$D$178*(LN($B224/30.2*21)))</f>
        <v>2.1724542257693297E-2</v>
      </c>
      <c r="CO224" s="12">
        <f>$D224^EXP(Parameter!$D$156+Parameter!$D$163*(LN($B224/30.2*21)))</f>
        <v>0.23545733058158796</v>
      </c>
      <c r="CP224" s="12">
        <f>$D224^EXP(Parameter!$D$173+Parameter!$D$180*(LN($B224/30.2*21)))</f>
        <v>1.8007005977209507E-2</v>
      </c>
      <c r="CQ224" s="12">
        <f>$D224^EXP(Parameter!$D$158+Parameter!$D$165*(LN($B224/30.2*21)))</f>
        <v>0.23755476874452602</v>
      </c>
      <c r="CR224" s="12">
        <f>$D224^EXP(Parameter!$D$174+Parameter!$D$181*(LN($B224/30.2*21)))</f>
        <v>1.6156501410532872E-2</v>
      </c>
      <c r="CS224" s="12">
        <f>$D224^EXP(Parameter!$D$159+Parameter!$D$166*(LN($B224/30.2*21)))</f>
        <v>0.28860247716213294</v>
      </c>
      <c r="CT224" s="12">
        <f>$D224^EXP(Parameter!$D$175+Parameter!$D$182*(LN($B224/30.2*21)))</f>
        <v>2.5602577324209883E-3</v>
      </c>
      <c r="CU224" s="12">
        <f>$D224^EXP(Parameter!$D$160+Parameter!$D$167*(LN($B224/30.2*21)))</f>
        <v>5.6102632458883368E-2</v>
      </c>
      <c r="CV224" s="12">
        <f>$D224^EXP(Parameter!$D$172+Parameter!$D$179*(LN($B224/30.2*21)))</f>
        <v>3.8036741903766224E-3</v>
      </c>
      <c r="CW224" s="41">
        <f>$D224^EXP(Parameter!$D$157+Parameter!$D$164*(LN($B224/30.2*21)))</f>
        <v>5.8610533506013812E-4</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$D225^EXP(Parameter!$D$236+Parameter!$D$243)</f>
        <v>3.0731666775110737E-2</v>
      </c>
      <c r="BK225" s="91">
        <f>$E225^EXP(Parameter!$D$221+Parameter!$D$228)</f>
        <v>1.936142185480455E-2</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12">
        <f>$D225^EXP(Parameter!$D$155+Parameter!$D$162*(LN($B225/30.2*21)))</f>
        <v>0.29773950401988486</v>
      </c>
      <c r="CN225" s="12">
        <f>$D225^EXP(Parameter!$D$171+Parameter!$D$178*(LN($B225/30.2*21)))</f>
        <v>2.1518734015612214E-2</v>
      </c>
      <c r="CO225" s="12">
        <f>$D225^EXP(Parameter!$D$156+Parameter!$D$163*(LN($B225/30.2*21)))</f>
        <v>0.23490400356235008</v>
      </c>
      <c r="CP225" s="12">
        <f>$D225^EXP(Parameter!$D$173+Parameter!$D$180*(LN($B225/30.2*21)))</f>
        <v>1.7818981804335426E-2</v>
      </c>
      <c r="CQ225" s="12">
        <f>$D225^EXP(Parameter!$D$158+Parameter!$D$165*(LN($B225/30.2*21)))</f>
        <v>0.23685448726488317</v>
      </c>
      <c r="CR225" s="12">
        <f>$D225^EXP(Parameter!$D$174+Parameter!$D$181*(LN($B225/30.2*21)))</f>
        <v>1.5947322398059304E-2</v>
      </c>
      <c r="CS225" s="12">
        <f>$D225^EXP(Parameter!$D$159+Parameter!$D$166*(LN($B225/30.2*21)))</f>
        <v>0.28800172003813107</v>
      </c>
      <c r="CT225" s="12">
        <f>$D225^EXP(Parameter!$D$175+Parameter!$D$182*(LN($B225/30.2*21)))</f>
        <v>2.5120374867258701E-3</v>
      </c>
      <c r="CU225" s="12">
        <f>$D225^EXP(Parameter!$D$160+Parameter!$D$167*(LN($B225/30.2*21)))</f>
        <v>5.5598826248070755E-2</v>
      </c>
      <c r="CV225" s="12">
        <f>$D225^EXP(Parameter!$D$172+Parameter!$D$179*(LN($B225/30.2*21)))</f>
        <v>3.7449938047669192E-3</v>
      </c>
      <c r="CW225" s="41">
        <f>$D225^EXP(Parameter!$D$157+Parameter!$D$164*(LN($B225/30.2*21)))</f>
        <v>5.7059098160610439E-4</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$D226^EXP(Parameter!$D$236+Parameter!$D$243)</f>
        <v>3.0487901551284863E-2</v>
      </c>
      <c r="BK226" s="91">
        <f>$E226^EXP(Parameter!$D$221+Parameter!$D$228)</f>
        <v>1.919980480608038E-2</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12">
        <f>$D226^EXP(Parameter!$D$155+Parameter!$D$162*(LN($B226/30.2*21)))</f>
        <v>0.29732924765036123</v>
      </c>
      <c r="CN226" s="12">
        <f>$D226^EXP(Parameter!$D$171+Parameter!$D$178*(LN($B226/30.2*21)))</f>
        <v>2.1315468186315124E-2</v>
      </c>
      <c r="CO226" s="12">
        <f>$D226^EXP(Parameter!$D$156+Parameter!$D$163*(LN($B226/30.2*21)))</f>
        <v>0.23435431148697883</v>
      </c>
      <c r="CP226" s="12">
        <f>$D226^EXP(Parameter!$D$173+Parameter!$D$180*(LN($B226/30.2*21)))</f>
        <v>1.7633430342212309E-2</v>
      </c>
      <c r="CQ226" s="12">
        <f>$D226^EXP(Parameter!$D$158+Parameter!$D$165*(LN($B226/30.2*21)))</f>
        <v>0.23615873342861857</v>
      </c>
      <c r="CR226" s="12">
        <f>$D226^EXP(Parameter!$D$174+Parameter!$D$181*(LN($B226/30.2*21)))</f>
        <v>1.5741275643762188E-2</v>
      </c>
      <c r="CS226" s="12">
        <f>$D226^EXP(Parameter!$D$159+Parameter!$D$166*(LN($B226/30.2*21)))</f>
        <v>0.28740469573857863</v>
      </c>
      <c r="CT226" s="12">
        <f>$D226^EXP(Parameter!$D$175+Parameter!$D$182*(LN($B226/30.2*21)))</f>
        <v>2.4648207513454832E-3</v>
      </c>
      <c r="CU226" s="12">
        <f>$D226^EXP(Parameter!$D$160+Parameter!$D$167*(LN($B226/30.2*21)))</f>
        <v>5.5100588084260604E-2</v>
      </c>
      <c r="CV226" s="12">
        <f>$D226^EXP(Parameter!$D$172+Parameter!$D$179*(LN($B226/30.2*21)))</f>
        <v>3.6873633639560245E-3</v>
      </c>
      <c r="CW226" s="41">
        <f>$D226^EXP(Parameter!$D$157+Parameter!$D$164*(LN($B226/30.2*21)))</f>
        <v>5.5551023576524061E-4</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$D227^EXP(Parameter!$D$236+Parameter!$D$243)</f>
        <v>3.024683202604583E-2</v>
      </c>
      <c r="BK227" s="91">
        <f>$E227^EXP(Parameter!$D$221+Parameter!$D$228)</f>
        <v>1.9040068261811191E-2</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12">
        <f>$D227^EXP(Parameter!$D$155+Parameter!$D$162*(LN($B227/30.2*21)))</f>
        <v>0.29692170619519148</v>
      </c>
      <c r="CN227" s="12">
        <f>$D227^EXP(Parameter!$D$171+Parameter!$D$178*(LN($B227/30.2*21)))</f>
        <v>2.1114705448295502E-2</v>
      </c>
      <c r="CO227" s="12">
        <f>$D227^EXP(Parameter!$D$156+Parameter!$D$163*(LN($B227/30.2*21)))</f>
        <v>0.23380821555933889</v>
      </c>
      <c r="CP227" s="12">
        <f>$D227^EXP(Parameter!$D$173+Parameter!$D$180*(LN($B227/30.2*21)))</f>
        <v>1.7450311794455678E-2</v>
      </c>
      <c r="CQ227" s="12">
        <f>$D227^EXP(Parameter!$D$158+Parameter!$D$165*(LN($B227/30.2*21)))</f>
        <v>0.23546746080533262</v>
      </c>
      <c r="CR227" s="12">
        <f>$D227^EXP(Parameter!$D$174+Parameter!$D$181*(LN($B227/30.2*21)))</f>
        <v>1.5538307203341369E-2</v>
      </c>
      <c r="CS227" s="12">
        <f>$D227^EXP(Parameter!$D$159+Parameter!$D$166*(LN($B227/30.2*21)))</f>
        <v>0.28681136586141326</v>
      </c>
      <c r="CT227" s="12">
        <f>$D227^EXP(Parameter!$D$175+Parameter!$D$182*(LN($B227/30.2*21)))</f>
        <v>2.4185845039507944E-3</v>
      </c>
      <c r="CU227" s="12">
        <f>$D227^EXP(Parameter!$D$160+Parameter!$D$167*(LN($B227/30.2*21)))</f>
        <v>5.4607843186885538E-2</v>
      </c>
      <c r="CV227" s="12">
        <f>$D227^EXP(Parameter!$D$172+Parameter!$D$179*(LN($B227/30.2*21)))</f>
        <v>3.6307613069855595E-3</v>
      </c>
      <c r="CW227" s="41">
        <f>$D227^EXP(Parameter!$D$157+Parameter!$D$164*(LN($B227/30.2*21)))</f>
        <v>5.4085029538694196E-4</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$D228^EXP(Parameter!$D$236+Parameter!$D$243)</f>
        <v>3.0008419363081441E-2</v>
      </c>
      <c r="BK228" s="91">
        <f>$E228^EXP(Parameter!$D$221+Parameter!$D$228)</f>
        <v>1.888218378228021E-2</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12">
        <f>$D228^EXP(Parameter!$D$155+Parameter!$D$162*(LN($B228/30.2*21)))</f>
        <v>0.29651685025527952</v>
      </c>
      <c r="CN228" s="12">
        <f>$D228^EXP(Parameter!$D$171+Parameter!$D$178*(LN($B228/30.2*21)))</f>
        <v>2.091640721727173E-2</v>
      </c>
      <c r="CO228" s="12">
        <f>$D228^EXP(Parameter!$D$156+Parameter!$D$163*(LN($B228/30.2*21)))</f>
        <v>0.23326567755659025</v>
      </c>
      <c r="CP228" s="12">
        <f>$D228^EXP(Parameter!$D$173+Parameter!$D$180*(LN($B228/30.2*21)))</f>
        <v>1.7269587129523173E-2</v>
      </c>
      <c r="CQ228" s="12">
        <f>$D228^EXP(Parameter!$D$158+Parameter!$D$165*(LN($B228/30.2*21)))</f>
        <v>0.23478062362176569</v>
      </c>
      <c r="CR228" s="12">
        <f>$D228^EXP(Parameter!$D$174+Parameter!$D$181*(LN($B228/30.2*21)))</f>
        <v>1.5338364193928214E-2</v>
      </c>
      <c r="CS228" s="12">
        <f>$D228^EXP(Parameter!$D$159+Parameter!$D$166*(LN($B228/30.2*21)))</f>
        <v>0.28622169255666369</v>
      </c>
      <c r="CT228" s="12">
        <f>$D228^EXP(Parameter!$D$175+Parameter!$D$182*(LN($B228/30.2*21)))</f>
        <v>2.3733063028412789E-3</v>
      </c>
      <c r="CU228" s="12">
        <f>$D228^EXP(Parameter!$D$160+Parameter!$D$167*(LN($B228/30.2*21)))</f>
        <v>5.4120517977971114E-2</v>
      </c>
      <c r="CV228" s="12">
        <f>$D228^EXP(Parameter!$D$172+Parameter!$D$179*(LN($B228/30.2*21)))</f>
        <v>3.5751665759583963E-3</v>
      </c>
      <c r="CW228" s="41">
        <f>$D228^EXP(Parameter!$D$157+Parameter!$D$164*(LN($B228/30.2*21)))</f>
        <v>5.2659875774812052E-4</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$D229^EXP(Parameter!$D$236+Parameter!$D$243)</f>
        <v>2.9772625421185618E-2</v>
      </c>
      <c r="BK229" s="91">
        <f>$E229^EXP(Parameter!$D$221+Parameter!$D$228)</f>
        <v>1.8726123460606085E-2</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12">
        <f>$D229^EXP(Parameter!$D$155+Parameter!$D$162*(LN($B229/30.2*21)))</f>
        <v>0.29611465087372585</v>
      </c>
      <c r="CN229" s="12">
        <f>$D229^EXP(Parameter!$D$171+Parameter!$D$178*(LN($B229/30.2*21)))</f>
        <v>2.0720535629856388E-2</v>
      </c>
      <c r="CO229" s="12">
        <f>$D229^EXP(Parameter!$D$156+Parameter!$D$163*(LN($B229/30.2*21)))</f>
        <v>0.2327266598183706</v>
      </c>
      <c r="CP229" s="12">
        <f>$D229^EXP(Parameter!$D$173+Parameter!$D$180*(LN($B229/30.2*21)))</f>
        <v>1.7091218063520586E-2</v>
      </c>
      <c r="CQ229" s="12">
        <f>$D229^EXP(Parameter!$D$158+Parameter!$D$165*(LN($B229/30.2*21)))</f>
        <v>0.23409817674990802</v>
      </c>
      <c r="CR229" s="12">
        <f>$D229^EXP(Parameter!$D$174+Parameter!$D$181*(LN($B229/30.2*21)))</f>
        <v>1.5141394770399386E-2</v>
      </c>
      <c r="CS229" s="12">
        <f>$D229^EXP(Parameter!$D$159+Parameter!$D$166*(LN($B229/30.2*21)))</f>
        <v>0.2856356385162595</v>
      </c>
      <c r="CT229" s="12">
        <f>$D229^EXP(Parameter!$D$175+Parameter!$D$182*(LN($B229/30.2*21)))</f>
        <v>2.3289642708980776E-3</v>
      </c>
      <c r="CU229" s="12">
        <f>$D229^EXP(Parameter!$D$160+Parameter!$D$167*(LN($B229/30.2*21)))</f>
        <v>5.3638540059334099E-2</v>
      </c>
      <c r="CV229" s="12">
        <f>$D229^EXP(Parameter!$D$172+Parameter!$D$179*(LN($B229/30.2*21)))</f>
        <v>3.5205586028286069E-3</v>
      </c>
      <c r="CW229" s="41">
        <f>$D229^EXP(Parameter!$D$157+Parameter!$D$164*(LN($B229/30.2*21)))</f>
        <v>5.1274360638191448E-4</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$D230^EXP(Parameter!$D$236+Parameter!$D$243)</f>
        <v>2.9539412739325043E-2</v>
      </c>
      <c r="BK230" s="91">
        <f>$E230^EXP(Parameter!$D$221+Parameter!$D$228)</f>
        <v>1.8571859910793815E-2</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12">
        <f>$D230^EXP(Parameter!$D$155+Parameter!$D$162*(LN($B230/30.2*21)))</f>
        <v>0.29571507952732595</v>
      </c>
      <c r="CN230" s="12">
        <f>$D230^EXP(Parameter!$D$171+Parameter!$D$178*(LN($B230/30.2*21)))</f>
        <v>2.0527053527643307E-2</v>
      </c>
      <c r="CO230" s="12">
        <f>$D230^EXP(Parameter!$D$156+Parameter!$D$163*(LN($B230/30.2*21)))</f>
        <v>0.23219112523622321</v>
      </c>
      <c r="CP230" s="12">
        <f>$D230^EXP(Parameter!$D$173+Parameter!$D$180*(LN($B230/30.2*21)))</f>
        <v>1.6915167043451522E-2</v>
      </c>
      <c r="CQ230" s="12">
        <f>$D230^EXP(Parameter!$D$158+Parameter!$D$165*(LN($B230/30.2*21)))</f>
        <v>0.23342007569536719</v>
      </c>
      <c r="CR230" s="12">
        <f>$D230^EXP(Parameter!$D$174+Parameter!$D$181*(LN($B230/30.2*21)))</f>
        <v>1.4947348102284671E-2</v>
      </c>
      <c r="CS230" s="12">
        <f>$D230^EXP(Parameter!$D$159+Parameter!$D$166*(LN($B230/30.2*21)))</f>
        <v>0.2850531669640658</v>
      </c>
      <c r="CT230" s="12">
        <f>$D230^EXP(Parameter!$D$175+Parameter!$D$182*(LN($B230/30.2*21)))</f>
        <v>2.2855370800212646E-3</v>
      </c>
      <c r="CU230" s="12">
        <f>$D230^EXP(Parameter!$D$160+Parameter!$D$167*(LN($B230/30.2*21)))</f>
        <v>5.3161838190280655E-2</v>
      </c>
      <c r="CV230" s="12">
        <f>$D230^EXP(Parameter!$D$172+Parameter!$D$179*(LN($B230/30.2*21)))</f>
        <v>3.4669172965781691E-3</v>
      </c>
      <c r="CW230" s="41">
        <f>$D230^EXP(Parameter!$D$157+Parameter!$D$164*(LN($B230/30.2*21)))</f>
        <v>4.9927319836537312E-4</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$D231^EXP(Parameter!$D$236+Parameter!$D$243)</f>
        <v>2.9308744522081522E-2</v>
      </c>
      <c r="BK231" s="91">
        <f>$E231^EXP(Parameter!$D$221+Parameter!$D$228)</f>
        <v>1.8419366256098201E-2</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12">
        <f>$D231^EXP(Parameter!$D$155+Parameter!$D$162*(LN($B231/30.2*21)))</f>
        <v>0.29531810811826531</v>
      </c>
      <c r="CN231" s="12">
        <f>$D231^EXP(Parameter!$D$171+Parameter!$D$178*(LN($B231/30.2*21)))</f>
        <v>2.0335924441701601E-2</v>
      </c>
      <c r="CO231" s="12">
        <f>$D231^EXP(Parameter!$D$156+Parameter!$D$163*(LN($B231/30.2*21)))</f>
        <v>0.23165903724326689</v>
      </c>
      <c r="CP231" s="12">
        <f>$D231^EXP(Parameter!$D$173+Parameter!$D$180*(LN($B231/30.2*21)))</f>
        <v>1.6741397230898864E-2</v>
      </c>
      <c r="CQ231" s="12">
        <f>$D231^EXP(Parameter!$D$158+Parameter!$D$165*(LN($B231/30.2*21)))</f>
        <v>0.2327462765859929</v>
      </c>
      <c r="CR231" s="12">
        <f>$D231^EXP(Parameter!$D$174+Parameter!$D$181*(LN($B231/30.2*21)))</f>
        <v>1.4756174351253528E-2</v>
      </c>
      <c r="CS231" s="12">
        <f>$D231^EXP(Parameter!$D$159+Parameter!$D$166*(LN($B231/30.2*21)))</f>
        <v>0.28447424164614277</v>
      </c>
      <c r="CT231" s="12">
        <f>$D231^EXP(Parameter!$D$175+Parameter!$D$182*(LN($B231/30.2*21)))</f>
        <v>2.2430039360356747E-3</v>
      </c>
      <c r="CU231" s="12">
        <f>$D231^EXP(Parameter!$D$160+Parameter!$D$167*(LN($B231/30.2*21)))</f>
        <v>5.2690342265795338E-2</v>
      </c>
      <c r="CV231" s="12">
        <f>$D231^EXP(Parameter!$D$172+Parameter!$D$179*(LN($B231/30.2*21)))</f>
        <v>3.4142230307682708E-3</v>
      </c>
      <c r="CW231" s="41">
        <f>$D231^EXP(Parameter!$D$157+Parameter!$D$164*(LN($B231/30.2*21)))</f>
        <v>4.8617625204930287E-4</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$D232^EXP(Parameter!$D$236+Parameter!$D$243)</f>
        <v>2.9080584625458622E-2</v>
      </c>
      <c r="BK232" s="91">
        <f>$E232^EXP(Parameter!$D$221+Parameter!$D$228)</f>
        <v>1.8268616117690786E-2</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12">
        <f>$D232^EXP(Parameter!$D$155+Parameter!$D$162*(LN($B232/30.2*21)))</f>
        <v>0.29492370896601039</v>
      </c>
      <c r="CN232" s="12">
        <f>$D232^EXP(Parameter!$D$171+Parameter!$D$178*(LN($B232/30.2*21)))</f>
        <v>2.0147112577464162E-2</v>
      </c>
      <c r="CO232" s="12">
        <f>$D232^EXP(Parameter!$D$156+Parameter!$D$163*(LN($B232/30.2*21)))</f>
        <v>0.23113035980410154</v>
      </c>
      <c r="CP232" s="12">
        <f>$D232^EXP(Parameter!$D$173+Parameter!$D$180*(LN($B232/30.2*21)))</f>
        <v>1.656987248612463E-2</v>
      </c>
      <c r="CQ232" s="12">
        <f>$D232^EXP(Parameter!$D$158+Parameter!$D$165*(LN($B232/30.2*21)))</f>
        <v>0.23207673616075014</v>
      </c>
      <c r="CR232" s="12">
        <f>$D232^EXP(Parameter!$D$174+Parameter!$D$181*(LN($B232/30.2*21)))</f>
        <v>1.4567824649163397E-2</v>
      </c>
      <c r="CS232" s="12">
        <f>$D232^EXP(Parameter!$D$159+Parameter!$D$166*(LN($B232/30.2*21)))</f>
        <v>0.28389882682122292</v>
      </c>
      <c r="CT232" s="12">
        <f>$D232^EXP(Parameter!$D$175+Parameter!$D$182*(LN($B232/30.2*21)))</f>
        <v>2.2013445640496981E-3</v>
      </c>
      <c r="CU232" s="12">
        <f>$D232^EXP(Parameter!$D$160+Parameter!$D$167*(LN($B232/30.2*21)))</f>
        <v>5.2223983295206493E-2</v>
      </c>
      <c r="CV232" s="12">
        <f>$D232^EXP(Parameter!$D$172+Parameter!$D$179*(LN($B232/30.2*21)))</f>
        <v>3.362456631452885E-3</v>
      </c>
      <c r="CW232" s="41">
        <f>$D232^EXP(Parameter!$D$157+Parameter!$D$164*(LN($B232/30.2*21)))</f>
        <v>4.7344183521396327E-4</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$D233^EXP(Parameter!$D$236+Parameter!$D$243)</f>
        <v>2.8854897543042796E-2</v>
      </c>
      <c r="BK233" s="91">
        <f>$E233^EXP(Parameter!$D$221+Parameter!$D$228)</f>
        <v>1.8119583603620766E-2</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12">
        <f>$D233^EXP(Parameter!$D$155+Parameter!$D$162*(LN($B233/30.2*21)))</f>
        <v>0.29453185479938798</v>
      </c>
      <c r="CN233" s="12">
        <f>$D233^EXP(Parameter!$D$171+Parameter!$D$178*(LN($B233/30.2*21)))</f>
        <v>1.9960582800000005E-2</v>
      </c>
      <c r="CO233" s="12">
        <f>$D233^EXP(Parameter!$D$156+Parameter!$D$163*(LN($B233/30.2*21)))</f>
        <v>0.23060505740494341</v>
      </c>
      <c r="CP233" s="12">
        <f>$D233^EXP(Parameter!$D$173+Parameter!$D$180*(LN($B233/30.2*21)))</f>
        <v>1.6400557352577127E-2</v>
      </c>
      <c r="CQ233" s="12">
        <f>$D233^EXP(Parameter!$D$158+Parameter!$D$165*(LN($B233/30.2*21)))</f>
        <v>0.23141141175883681</v>
      </c>
      <c r="CR233" s="12">
        <f>$D233^EXP(Parameter!$D$174+Parameter!$D$181*(LN($B233/30.2*21)))</f>
        <v>1.438225107665482E-2</v>
      </c>
      <c r="CS233" s="12">
        <f>$D233^EXP(Parameter!$D$159+Parameter!$D$166*(LN($B233/30.2*21)))</f>
        <v>0.2833268872514017</v>
      </c>
      <c r="CT233" s="12">
        <f>$D233^EXP(Parameter!$D$175+Parameter!$D$182*(LN($B233/30.2*21)))</f>
        <v>2.1605391942525073E-3</v>
      </c>
      <c r="CU233" s="12">
        <f>$D233^EXP(Parameter!$D$160+Parameter!$D$167*(LN($B233/30.2*21)))</f>
        <v>5.1762693381318212E-2</v>
      </c>
      <c r="CV233" s="12">
        <f>$D233^EXP(Parameter!$D$172+Parameter!$D$179*(LN($B233/30.2*21)))</f>
        <v>3.3115993654431884E-3</v>
      </c>
      <c r="CW233" s="41">
        <f>$D233^EXP(Parameter!$D$157+Parameter!$D$164*(LN($B233/30.2*21)))</f>
        <v>4.6105935363506924E-4</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$D234^EXP(Parameter!$D$236+Parameter!$D$243)</f>
        <v>2.86316483925073E-2</v>
      </c>
      <c r="BK234" s="91">
        <f>$E234^EXP(Parameter!$D$221+Parameter!$D$228)</f>
        <v>1.7972243298061644E-2</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12">
        <f>$D234^EXP(Parameter!$D$155+Parameter!$D$162*(LN($B234/30.2*21)))</f>
        <v>0.29414251874884439</v>
      </c>
      <c r="CN234" s="12">
        <f>$D234^EXP(Parameter!$D$171+Parameter!$D$178*(LN($B234/30.2*21)))</f>
        <v>1.9776300619657999E-2</v>
      </c>
      <c r="CO234" s="12">
        <f>$D234^EXP(Parameter!$D$156+Parameter!$D$163*(LN($B234/30.2*21)))</f>
        <v>0.23008309504398045</v>
      </c>
      <c r="CP234" s="12">
        <f>$D234^EXP(Parameter!$D$173+Parameter!$D$180*(LN($B234/30.2*21)))</f>
        <v>1.623341704179216E-2</v>
      </c>
      <c r="CQ234" s="12">
        <f>$D234^EXP(Parameter!$D$158+Parameter!$D$165*(LN($B234/30.2*21)))</f>
        <v>0.23075026130903409</v>
      </c>
      <c r="CR234" s="12">
        <f>$D234^EXP(Parameter!$D$174+Parameter!$D$181*(LN($B234/30.2*21)))</f>
        <v>1.4199406642277106E-2</v>
      </c>
      <c r="CS234" s="12">
        <f>$D234^EXP(Parameter!$D$159+Parameter!$D$166*(LN($B234/30.2*21)))</f>
        <v>0.28275838819303173</v>
      </c>
      <c r="CT234" s="12">
        <f>$D234^EXP(Parameter!$D$175+Parameter!$D$182*(LN($B234/30.2*21)))</f>
        <v>2.1205685481351117E-3</v>
      </c>
      <c r="CU234" s="12">
        <f>$D234^EXP(Parameter!$D$160+Parameter!$D$167*(LN($B234/30.2*21)))</f>
        <v>5.1306405699994187E-2</v>
      </c>
      <c r="CV234" s="12">
        <f>$D234^EXP(Parameter!$D$172+Parameter!$D$179*(LN($B234/30.2*21)))</f>
        <v>3.2616329289112123E-3</v>
      </c>
      <c r="CW234" s="41">
        <f>$D234^EXP(Parameter!$D$157+Parameter!$D$164*(LN($B234/30.2*21)))</f>
        <v>4.490185400449927E-4</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$D235^EXP(Parameter!$D$236+Parameter!$D$243)</f>
        <v>2.8410802902451088E-2</v>
      </c>
      <c r="BK235" s="91">
        <f>$E235^EXP(Parameter!$D$221+Parameter!$D$228)</f>
        <v>1.7826570250834679E-2</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12">
        <f>$D235^EXP(Parameter!$D$155+Parameter!$D$162*(LN($B235/30.2*21)))</f>
        <v>0.2937556743388855</v>
      </c>
      <c r="CN235" s="12">
        <f>$D235^EXP(Parameter!$D$171+Parameter!$D$178*(LN($B235/30.2*21)))</f>
        <v>1.9594232178072695E-2</v>
      </c>
      <c r="CO235" s="12">
        <f>$D235^EXP(Parameter!$D$156+Parameter!$D$163*(LN($B235/30.2*21)))</f>
        <v>0.22956443822194703</v>
      </c>
      <c r="CP235" s="12">
        <f>$D235^EXP(Parameter!$D$173+Parameter!$D$180*(LN($B235/30.2*21)))</f>
        <v>1.6068417418678156E-2</v>
      </c>
      <c r="CQ235" s="12">
        <f>$D235^EXP(Parameter!$D$158+Parameter!$D$165*(LN($B235/30.2*21)))</f>
        <v>0.23009324331928963</v>
      </c>
      <c r="CR235" s="12">
        <f>$D235^EXP(Parameter!$D$174+Parameter!$D$181*(LN($B235/30.2*21)))</f>
        <v>1.4019245262131086E-2</v>
      </c>
      <c r="CS235" s="12">
        <f>$D235^EXP(Parameter!$D$159+Parameter!$D$166*(LN($B235/30.2*21)))</f>
        <v>0.28219329538782045</v>
      </c>
      <c r="CT235" s="12">
        <f>$D235^EXP(Parameter!$D$175+Parameter!$D$182*(LN($B235/30.2*21)))</f>
        <v>2.0814138251217989E-3</v>
      </c>
      <c r="CU235" s="12">
        <f>$D235^EXP(Parameter!$D$160+Parameter!$D$167*(LN($B235/30.2*21)))</f>
        <v>5.0855054480185069E-2</v>
      </c>
      <c r="CV235" s="12">
        <f>$D235^EXP(Parameter!$D$172+Parameter!$D$179*(LN($B235/30.2*21)))</f>
        <v>3.2125394363222023E-3</v>
      </c>
      <c r="CW235" s="41">
        <f>$D235^EXP(Parameter!$D$157+Parameter!$D$164*(LN($B235/30.2*21)))</f>
        <v>4.3730944347482369E-4</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$D236^EXP(Parameter!$D$236+Parameter!$D$243)</f>
        <v>2.8192327399561606E-2</v>
      </c>
      <c r="BK236" s="91">
        <f>$E236^EXP(Parameter!$D$221+Parameter!$D$228)</f>
        <v>1.7682539967201424E-2</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12">
        <f>$D236^EXP(Parameter!$D$155+Parameter!$D$162*(LN($B236/30.2*21)))</f>
        <v>0.2933712954806878</v>
      </c>
      <c r="CN236" s="12">
        <f>$D236^EXP(Parameter!$D$171+Parameter!$D$178*(LN($B236/30.2*21)))</f>
        <v>1.9414344234521042E-2</v>
      </c>
      <c r="CO236" s="12">
        <f>$D236^EXP(Parameter!$D$156+Parameter!$D$163*(LN($B236/30.2*21)))</f>
        <v>0.22904905293290781</v>
      </c>
      <c r="CP236" s="12">
        <f>$D236^EXP(Parameter!$D$173+Parameter!$D$180*(LN($B236/30.2*21)))</f>
        <v>1.5905524987173514E-2</v>
      </c>
      <c r="CQ236" s="12">
        <f>$D236^EXP(Parameter!$D$158+Parameter!$D$165*(LN($B236/30.2*21)))</f>
        <v>0.22944031686652369</v>
      </c>
      <c r="CR236" s="12">
        <f>$D236^EXP(Parameter!$D$174+Parameter!$D$181*(LN($B236/30.2*21)))</f>
        <v>1.384172174001363E-2</v>
      </c>
      <c r="CS236" s="12">
        <f>$D236^EXP(Parameter!$D$159+Parameter!$D$166*(LN($B236/30.2*21)))</f>
        <v>0.28163157505412129</v>
      </c>
      <c r="CT236" s="12">
        <f>$D236^EXP(Parameter!$D$175+Parameter!$D$182*(LN($B236/30.2*21)))</f>
        <v>2.0430566895984397E-3</v>
      </c>
      <c r="CU236" s="12">
        <f>$D236^EXP(Parameter!$D$160+Parameter!$D$167*(LN($B236/30.2*21)))</f>
        <v>5.040857498438682E-2</v>
      </c>
      <c r="CV236" s="12">
        <f>$D236^EXP(Parameter!$D$172+Parameter!$D$179*(LN($B236/30.2*21)))</f>
        <v>3.1643014096849908E-3</v>
      </c>
      <c r="CW236" s="41">
        <f>$D236^EXP(Parameter!$D$157+Parameter!$D$164*(LN($B236/30.2*21)))</f>
        <v>4.2592241896337042E-4</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$D237^EXP(Parameter!$D$236+Parameter!$D$243)</f>
        <v>2.7976188796094301E-2</v>
      </c>
      <c r="BK237" s="91">
        <f>$E237^EXP(Parameter!$D$221+Parameter!$D$228)</f>
        <v>1.7540128397917153E-2</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12">
        <f>$D237^EXP(Parameter!$D$155+Parameter!$D$162*(LN($B237/30.2*21)))</f>
        <v>0.29298935646488228</v>
      </c>
      <c r="CN237" s="12">
        <f>$D237^EXP(Parameter!$D$171+Parameter!$D$178*(LN($B237/30.2*21)))</f>
        <v>1.9236604152620976E-2</v>
      </c>
      <c r="CO237" s="12">
        <f>$D237^EXP(Parameter!$D$156+Parameter!$D$163*(LN($B237/30.2*21)))</f>
        <v>0.22853690565525134</v>
      </c>
      <c r="CP237" s="12">
        <f>$D237^EXP(Parameter!$D$173+Parameter!$D$180*(LN($B237/30.2*21)))</f>
        <v>1.5744706876266307E-2</v>
      </c>
      <c r="CQ237" s="12">
        <f>$D237^EXP(Parameter!$D$158+Parameter!$D$165*(LN($B237/30.2*21)))</f>
        <v>0.2287914415866579</v>
      </c>
      <c r="CR237" s="12">
        <f>$D237^EXP(Parameter!$D$174+Parameter!$D$181*(LN($B237/30.2*21)))</f>
        <v>1.3666791748051356E-2</v>
      </c>
      <c r="CS237" s="12">
        <f>$D237^EXP(Parameter!$D$159+Parameter!$D$166*(LN($B237/30.2*21)))</f>
        <v>0.28107319387842095</v>
      </c>
      <c r="CT237" s="12">
        <f>$D237^EXP(Parameter!$D$175+Parameter!$D$182*(LN($B237/30.2*21)))</f>
        <v>2.0054792583251149E-3</v>
      </c>
      <c r="CU237" s="12">
        <f>$D237^EXP(Parameter!$D$160+Parameter!$D$167*(LN($B237/30.2*21)))</f>
        <v>4.9966903489521132E-2</v>
      </c>
      <c r="CV237" s="12">
        <f>$D237^EXP(Parameter!$D$172+Parameter!$D$179*(LN($B237/30.2*21)))</f>
        <v>3.1169017681105513E-3</v>
      </c>
      <c r="CW237" s="41">
        <f>$D237^EXP(Parameter!$D$157+Parameter!$D$164*(LN($B237/30.2*21)))</f>
        <v>4.1484811761979021E-4</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$D238^EXP(Parameter!$D$236+Parameter!$D$243)</f>
        <v>2.7762354577655985E-2</v>
      </c>
      <c r="BK238" s="91">
        <f>$E238^EXP(Parameter!$D$221+Parameter!$D$228)</f>
        <v>1.739931192953768E-2</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12">
        <f>$D238^EXP(Parameter!$D$155+Parameter!$D$162*(LN($B238/30.2*21)))</f>
        <v>0.29260983195449342</v>
      </c>
      <c r="CN238" s="12">
        <f>$D238^EXP(Parameter!$D$171+Parameter!$D$178*(LN($B238/30.2*21)))</f>
        <v>1.9060979887359612E-2</v>
      </c>
      <c r="CO238" s="12">
        <f>$D238^EXP(Parameter!$D$156+Parameter!$D$163*(LN($B238/30.2*21)))</f>
        <v>0.22802796334287509</v>
      </c>
      <c r="CP238" s="12">
        <f>$D238^EXP(Parameter!$D$173+Parameter!$D$180*(LN($B238/30.2*21)))</f>
        <v>1.5585930826363838E-2</v>
      </c>
      <c r="CQ238" s="12">
        <f>$D238^EXP(Parameter!$D$158+Parameter!$D$165*(LN($B238/30.2*21)))</f>
        <v>0.22814657766484814</v>
      </c>
      <c r="CR238" s="12">
        <f>$D238^EXP(Parameter!$D$174+Parameter!$D$181*(LN($B238/30.2*21)))</f>
        <v>1.3494411807807836E-2</v>
      </c>
      <c r="CS238" s="12">
        <f>$D238^EXP(Parameter!$D$159+Parameter!$D$166*(LN($B238/30.2*21)))</f>
        <v>0.2805181190070023</v>
      </c>
      <c r="CT238" s="12">
        <f>$D238^EXP(Parameter!$D$175+Parameter!$D$182*(LN($B238/30.2*21)))</f>
        <v>1.9686640882201917E-3</v>
      </c>
      <c r="CU238" s="12">
        <f>$D238^EXP(Parameter!$D$160+Parameter!$D$167*(LN($B238/30.2*21)))</f>
        <v>4.9529977268222621E-2</v>
      </c>
      <c r="CV238" s="12">
        <f>$D238^EXP(Parameter!$D$172+Parameter!$D$179*(LN($B238/30.2*21)))</f>
        <v>3.0703238176683365E-3</v>
      </c>
      <c r="CW238" s="41">
        <f>$D238^EXP(Parameter!$D$157+Parameter!$D$164*(LN($B238/30.2*21)))</f>
        <v>4.0407747702692737E-4</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$D239^EXP(Parameter!$D$236+Parameter!$D$243)</f>
        <v>2.7550792791289472E-2</v>
      </c>
      <c r="BK239" s="91">
        <f>$E239^EXP(Parameter!$D$221+Parameter!$D$228)</f>
        <v>1.7260067374972106E-2</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12">
        <f>$D239^EXP(Parameter!$D$155+Parameter!$D$162*(LN($B239/30.2*21)))</f>
        <v>0.29223269697804916</v>
      </c>
      <c r="CN239" s="12">
        <f>$D239^EXP(Parameter!$D$171+Parameter!$D$178*(LN($B239/30.2*21)))</f>
        <v>1.8887439972445897E-2</v>
      </c>
      <c r="CO239" s="12">
        <f>$D239^EXP(Parameter!$D$156+Parameter!$D$163*(LN($B239/30.2*21)))</f>
        <v>0.2275221934165764</v>
      </c>
      <c r="CP239" s="12">
        <f>$D239^EXP(Parameter!$D$173+Parameter!$D$180*(LN($B239/30.2*21)))</f>
        <v>1.5429165176005757E-2</v>
      </c>
      <c r="CQ239" s="12">
        <f>$D239^EXP(Parameter!$D$158+Parameter!$D$165*(LN($B239/30.2*21)))</f>
        <v>0.22750568582593664</v>
      </c>
      <c r="CR239" s="12">
        <f>$D239^EXP(Parameter!$D$174+Parameter!$D$181*(LN($B239/30.2*21)))</f>
        <v>1.3324539271854643E-2</v>
      </c>
      <c r="CS239" s="12">
        <f>$D239^EXP(Parameter!$D$159+Parameter!$D$166*(LN($B239/30.2*21)))</f>
        <v>0.27996631803780003</v>
      </c>
      <c r="CT239" s="12">
        <f>$D239^EXP(Parameter!$D$175+Parameter!$D$182*(LN($B239/30.2*21)))</f>
        <v>1.9325941645046303E-3</v>
      </c>
      <c r="CU239" s="12">
        <f>$D239^EXP(Parameter!$D$160+Parameter!$D$167*(LN($B239/30.2*21)))</f>
        <v>4.909773457053121E-2</v>
      </c>
      <c r="CV239" s="12">
        <f>$D239^EXP(Parameter!$D$172+Parameter!$D$179*(LN($B239/30.2*21)))</f>
        <v>3.0245512415319801E-3</v>
      </c>
      <c r="CW239" s="41">
        <f>$D239^EXP(Parameter!$D$157+Parameter!$D$164*(LN($B239/30.2*21)))</f>
        <v>3.9360171197319453E-4</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$D240^EXP(Parameter!$D$236+Parameter!$D$243)</f>
        <v>2.7341472033844835E-2</v>
      </c>
      <c r="BK240" s="91">
        <f>$E240^EXP(Parameter!$D$221+Parameter!$D$228)</f>
        <v>1.7122371964274432E-2</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12">
        <f>$D240^EXP(Parameter!$D$155+Parameter!$D$162*(LN($B240/30.2*21)))</f>
        <v>0.29185792692283591</v>
      </c>
      <c r="CN240" s="12">
        <f>$D240^EXP(Parameter!$D$171+Parameter!$D$178*(LN($B240/30.2*21)))</f>
        <v>1.8715953507974011E-2</v>
      </c>
      <c r="CO240" s="12">
        <f>$D240^EXP(Parameter!$D$156+Parameter!$D$163*(LN($B240/30.2*21)))</f>
        <v>0.22701956375562368</v>
      </c>
      <c r="CP240" s="12">
        <f>$D240^EXP(Parameter!$D$173+Parameter!$D$180*(LN($B240/30.2*21)))</f>
        <v>1.5274378848906898E-2</v>
      </c>
      <c r="CQ240" s="12">
        <f>$D240^EXP(Parameter!$D$158+Parameter!$D$165*(LN($B240/30.2*21)))</f>
        <v>0.22686872732509708</v>
      </c>
      <c r="CR240" s="12">
        <f>$D240^EXP(Parameter!$D$174+Parameter!$D$181*(LN($B240/30.2*21)))</f>
        <v>1.3157132305790189E-2</v>
      </c>
      <c r="CS240" s="12">
        <f>$D240^EXP(Parameter!$D$159+Parameter!$D$166*(LN($B240/30.2*21)))</f>
        <v>0.27941775901242338</v>
      </c>
      <c r="CT240" s="12">
        <f>$D240^EXP(Parameter!$D$175+Parameter!$D$182*(LN($B240/30.2*21)))</f>
        <v>1.8972528891942648E-3</v>
      </c>
      <c r="CU240" s="12">
        <f>$D240^EXP(Parameter!$D$160+Parameter!$D$167*(LN($B240/30.2*21)))</f>
        <v>4.8670114605970642E-2</v>
      </c>
      <c r="CV240" s="12">
        <f>$D240^EXP(Parameter!$D$172+Parameter!$D$179*(LN($B240/30.2*21)))</f>
        <v>2.9795680904041869E-3</v>
      </c>
      <c r="CW240" s="41">
        <f>$D240^EXP(Parameter!$D$157+Parameter!$D$164*(LN($B240/30.2*21)))</f>
        <v>3.8341230550093447E-4</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$D241^EXP(Parameter!$D$236+Parameter!$D$243)</f>
        <v>2.7134361440634337E-2</v>
      </c>
      <c r="BK241" s="91">
        <f>$E241^EXP(Parameter!$D$221+Parameter!$D$228)</f>
        <v>1.6986203335667176E-2</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12">
        <f>$D241^EXP(Parameter!$D$155+Parameter!$D$162*(LN($B241/30.2*21)))</f>
        <v>0.29148549752831204</v>
      </c>
      <c r="CN241" s="12">
        <f>$D241^EXP(Parameter!$D$171+Parameter!$D$178*(LN($B241/30.2*21)))</f>
        <v>1.8546490148392426E-2</v>
      </c>
      <c r="CO241" s="12">
        <f>$D241^EXP(Parameter!$D$156+Parameter!$D$163*(LN($B241/30.2*21)))</f>
        <v>0.22652004268951931</v>
      </c>
      <c r="CP241" s="12">
        <f>$D241^EXP(Parameter!$D$173+Parameter!$D$180*(LN($B241/30.2*21)))</f>
        <v>1.5121541341323923E-2</v>
      </c>
      <c r="CQ241" s="12">
        <f>$D241^EXP(Parameter!$D$158+Parameter!$D$165*(LN($B241/30.2*21)))</f>
        <v>0.22623566393868325</v>
      </c>
      <c r="CR241" s="12">
        <f>$D241^EXP(Parameter!$D$174+Parameter!$D$181*(LN($B241/30.2*21)))</f>
        <v>1.2992149870696907E-2</v>
      </c>
      <c r="CS241" s="12">
        <f>$D241^EXP(Parameter!$D$159+Parameter!$D$166*(LN($B241/30.2*21)))</f>
        <v>0.27887241040835703</v>
      </c>
      <c r="CT241" s="12">
        <f>$D241^EXP(Parameter!$D$175+Parameter!$D$182*(LN($B241/30.2*21)))</f>
        <v>1.862624069929542E-3</v>
      </c>
      <c r="CU241" s="12">
        <f>$D241^EXP(Parameter!$D$160+Parameter!$D$167*(LN($B241/30.2*21)))</f>
        <v>4.8247057526011168E-2</v>
      </c>
      <c r="CV241" s="12">
        <f>$D241^EXP(Parameter!$D$172+Parameter!$D$179*(LN($B241/30.2*21)))</f>
        <v>2.9353587732129614E-3</v>
      </c>
      <c r="CW241" s="41">
        <f>$D241^EXP(Parameter!$D$157+Parameter!$D$164*(LN($B241/30.2*21)))</f>
        <v>3.7350100026001465E-4</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$D242^EXP(Parameter!$D$236+Parameter!$D$243)</f>
        <v>2.6929430674359253E-2</v>
      </c>
      <c r="BK242" s="91">
        <f>$E242^EXP(Parameter!$D$221+Parameter!$D$228)</f>
        <v>1.6851539526790079E-2</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12">
        <f>$D242^EXP(Parameter!$D$155+Parameter!$D$162*(LN($B242/30.2*21)))</f>
        <v>0.2911153848796631</v>
      </c>
      <c r="CN242" s="12">
        <f>$D242^EXP(Parameter!$D$171+Parameter!$D$178*(LN($B242/30.2*21)))</f>
        <v>1.8379020090767306E-2</v>
      </c>
      <c r="CO242" s="12">
        <f>$D242^EXP(Parameter!$D$156+Parameter!$D$163*(LN($B242/30.2*21)))</f>
        <v>0.22602359898993687</v>
      </c>
      <c r="CP242" s="12">
        <f>$D242^EXP(Parameter!$D$173+Parameter!$D$180*(LN($B242/30.2*21)))</f>
        <v>1.4970622709734005E-2</v>
      </c>
      <c r="CQ242" s="12">
        <f>$D242^EXP(Parameter!$D$158+Parameter!$D$165*(LN($B242/30.2*21)))</f>
        <v>0.22560645795526527</v>
      </c>
      <c r="CR242" s="12">
        <f>$D242^EXP(Parameter!$D$174+Parameter!$D$181*(LN($B242/30.2*21)))</f>
        <v>1.2829551706022698E-2</v>
      </c>
      <c r="CS242" s="12">
        <f>$D242^EXP(Parameter!$D$159+Parameter!$D$166*(LN($B242/30.2*21)))</f>
        <v>0.27833024113132337</v>
      </c>
      <c r="CT242" s="12">
        <f>$D242^EXP(Parameter!$D$175+Parameter!$D$182*(LN($B242/30.2*21)))</f>
        <v>1.8286919091314827E-3</v>
      </c>
      <c r="CU242" s="12">
        <f>$D242^EXP(Parameter!$D$160+Parameter!$D$167*(LN($B242/30.2*21)))</f>
        <v>4.7828504406900993E-2</v>
      </c>
      <c r="CV242" s="12">
        <f>$D242^EXP(Parameter!$D$172+Parameter!$D$179*(LN($B242/30.2*21)))</f>
        <v>2.891908048069916E-3</v>
      </c>
      <c r="CW242" s="41">
        <f>$D242^EXP(Parameter!$D$157+Parameter!$D$164*(LN($B242/30.2*21)))</f>
        <v>3.6385979015553921E-4</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$D243^EXP(Parameter!$D$236+Parameter!$D$243)</f>
        <v>2.6726649914304627E-2</v>
      </c>
      <c r="BK243" s="91">
        <f>$E243^EXP(Parameter!$D$221+Parameter!$D$228)</f>
        <v>1.6718358966167749E-2</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12">
        <f>$D243^EXP(Parameter!$D$155+Parameter!$D$162*(LN($B243/30.2*21)))</f>
        <v>0.29074756540150554</v>
      </c>
      <c r="CN243" s="12">
        <f>$D243^EXP(Parameter!$D$171+Parameter!$D$178*(LN($B243/30.2*21)))</f>
        <v>1.8213514063334536E-2</v>
      </c>
      <c r="CO243" s="12">
        <f>$D243^EXP(Parameter!$D$156+Parameter!$D$163*(LN($B243/30.2*21)))</f>
        <v>0.22553020186283995</v>
      </c>
      <c r="CP243" s="12">
        <f>$D243^EXP(Parameter!$D$173+Parameter!$D$180*(LN($B243/30.2*21)))</f>
        <v>1.4821593558819297E-2</v>
      </c>
      <c r="CQ243" s="12">
        <f>$D243^EXP(Parameter!$D$158+Parameter!$D$165*(LN($B243/30.2*21)))</f>
        <v>0.22498107216685945</v>
      </c>
      <c r="CR243" s="12">
        <f>$D243^EXP(Parameter!$D$174+Parameter!$D$181*(LN($B243/30.2*21)))</f>
        <v>1.2669298312877209E-2</v>
      </c>
      <c r="CS243" s="12">
        <f>$D243^EXP(Parameter!$D$159+Parameter!$D$166*(LN($B243/30.2*21)))</f>
        <v>0.27779122050781502</v>
      </c>
      <c r="CT243" s="12">
        <f>$D243^EXP(Parameter!$D$175+Parameter!$D$182*(LN($B243/30.2*21)))</f>
        <v>1.7954409934739582E-3</v>
      </c>
      <c r="CU243" s="12">
        <f>$D243^EXP(Parameter!$D$160+Parameter!$D$167*(LN($B243/30.2*21)))</f>
        <v>4.7414397232863573E-2</v>
      </c>
      <c r="CV243" s="12">
        <f>$D243^EXP(Parameter!$D$172+Parameter!$D$179*(LN($B243/30.2*21)))</f>
        <v>2.8492010134832245E-3</v>
      </c>
      <c r="CW243" s="41">
        <f>$D243^EXP(Parameter!$D$157+Parameter!$D$164*(LN($B243/30.2*21)))</f>
        <v>3.5448091227924044E-4</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$D244^EXP(Parameter!$D$236+Parameter!$D$243)</f>
        <v>2.6525989845791464E-2</v>
      </c>
      <c r="BK244" s="91">
        <f>$E244^EXP(Parameter!$D$221+Parameter!$D$228)</f>
        <v>1.6586640464889758E-2</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12">
        <f>$D244^EXP(Parameter!$D$155+Parameter!$D$162*(LN($B244/30.2*21)))</f>
        <v>0.29038201585172568</v>
      </c>
      <c r="CN244" s="12">
        <f>$D244^EXP(Parameter!$D$171+Parameter!$D$178*(LN($B244/30.2*21)))</f>
        <v>1.8049943314330005E-2</v>
      </c>
      <c r="CO244" s="12">
        <f>$D244^EXP(Parameter!$D$156+Parameter!$D$163*(LN($B244/30.2*21)))</f>
        <v>0.22503982094076708</v>
      </c>
      <c r="CP244" s="12">
        <f>$D244^EXP(Parameter!$D$173+Parameter!$D$180*(LN($B244/30.2*21)))</f>
        <v>1.4674425029746203E-2</v>
      </c>
      <c r="CQ244" s="12">
        <f>$D244^EXP(Parameter!$D$158+Parameter!$D$165*(LN($B244/30.2*21)))</f>
        <v>0.22435946986033609</v>
      </c>
      <c r="CR244" s="12">
        <f>$D244^EXP(Parameter!$D$174+Parameter!$D$181*(LN($B244/30.2*21)))</f>
        <v>1.2511350937730066E-2</v>
      </c>
      <c r="CS244" s="12">
        <f>$D244^EXP(Parameter!$D$159+Parameter!$D$166*(LN($B244/30.2*21)))</f>
        <v>0.27725531827778094</v>
      </c>
      <c r="CT244" s="12">
        <f>$D244^EXP(Parameter!$D$175+Parameter!$D$182*(LN($B244/30.2*21)))</f>
        <v>1.7628562836618769E-3</v>
      </c>
      <c r="CU244" s="12">
        <f>$D244^EXP(Parameter!$D$160+Parameter!$D$167*(LN($B244/30.2*21)))</f>
        <v>4.7004678879646315E-2</v>
      </c>
      <c r="CV244" s="12">
        <f>$D244^EXP(Parameter!$D$172+Parameter!$D$179*(LN($B244/30.2*21)))</f>
        <v>2.8072230998166369E-3</v>
      </c>
      <c r="CW244" s="41">
        <f>$D244^EXP(Parameter!$D$157+Parameter!$D$164*(LN($B244/30.2*21)))</f>
        <v>3.4535683911428137E-4</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$D245^EXP(Parameter!$D$236+Parameter!$D$243)</f>
        <v>2.6327421649881121E-2</v>
      </c>
      <c r="BK245" s="91">
        <f>$E245^EXP(Parameter!$D$221+Parameter!$D$228)</f>
        <v>1.6456363208497273E-2</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12">
        <f>$D245^EXP(Parameter!$D$155+Parameter!$D$162*(LN($B245/30.2*21)))</f>
        <v>0.29001871331545759</v>
      </c>
      <c r="CN245" s="12">
        <f>$D245^EXP(Parameter!$D$171+Parameter!$D$178*(LN($B245/30.2*21)))</f>
        <v>1.7888279601091843E-2</v>
      </c>
      <c r="CO245" s="12">
        <f>$D245^EXP(Parameter!$D$156+Parameter!$D$163*(LN($B245/30.2*21)))</f>
        <v>0.22455242627528499</v>
      </c>
      <c r="CP245" s="12">
        <f>$D245^EXP(Parameter!$D$173+Parameter!$D$180*(LN($B245/30.2*21)))</f>
        <v>1.4529088788732865E-2</v>
      </c>
      <c r="CQ245" s="12">
        <f>$D245^EXP(Parameter!$D$158+Parameter!$D$165*(LN($B245/30.2*21)))</f>
        <v>0.22374161480900817</v>
      </c>
      <c r="CR245" s="12">
        <f>$D245^EXP(Parameter!$D$174+Parameter!$D$181*(LN($B245/30.2*21)))</f>
        <v>1.2355671556501123E-2</v>
      </c>
      <c r="CS245" s="12">
        <f>$D245^EXP(Parameter!$D$159+Parameter!$D$166*(LN($B245/30.2*21)))</f>
        <v>0.27672250458746933</v>
      </c>
      <c r="CT245" s="12">
        <f>$D245^EXP(Parameter!$D$175+Parameter!$D$182*(LN($B245/30.2*21)))</f>
        <v>1.7309231045058349E-3</v>
      </c>
      <c r="CU245" s="12">
        <f>$D245^EXP(Parameter!$D$160+Parameter!$D$167*(LN($B245/30.2*21)))</f>
        <v>4.6599293098415651E-2</v>
      </c>
      <c r="CV245" s="12">
        <f>$D245^EXP(Parameter!$D$172+Parameter!$D$179*(LN($B245/30.2*21)))</f>
        <v>2.7659600609873458E-3</v>
      </c>
      <c r="CW245" s="41">
        <f>$D245^EXP(Parameter!$D$157+Parameter!$D$164*(LN($B245/30.2*21)))</f>
        <v>3.3648027100374891E-4</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$D246^EXP(Parameter!$D$236+Parameter!$D$243)</f>
        <v>2.6130916993324711E-2</v>
      </c>
      <c r="BK246" s="91">
        <f>$E246^EXP(Parameter!$D$221+Parameter!$D$228)</f>
        <v>1.6327506749070225E-2</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12">
        <f>$D246^EXP(Parameter!$D$155+Parameter!$D$162*(LN($B246/30.2*21)))</f>
        <v>0.28965763519919085</v>
      </c>
      <c r="CN246" s="12">
        <f>$D246^EXP(Parameter!$D$171+Parameter!$D$178*(LN($B246/30.2*21)))</f>
        <v>1.7728495179426935E-2</v>
      </c>
      <c r="CO246" s="12">
        <f>$D246^EXP(Parameter!$D$156+Parameter!$D$163*(LN($B246/30.2*21)))</f>
        <v>0.22406798832960523</v>
      </c>
      <c r="CP246" s="12">
        <f>$D246^EXP(Parameter!$D$173+Parameter!$D$180*(LN($B246/30.2*21)))</f>
        <v>1.4385557015896496E-2</v>
      </c>
      <c r="CQ246" s="12">
        <f>$D246^EXP(Parameter!$D$158+Parameter!$D$165*(LN($B246/30.2*21)))</f>
        <v>0.22312747126439458</v>
      </c>
      <c r="CR246" s="12">
        <f>$D246^EXP(Parameter!$D$174+Parameter!$D$181*(LN($B246/30.2*21)))</f>
        <v>1.2202222859032223E-2</v>
      </c>
      <c r="CS246" s="12">
        <f>$D246^EXP(Parameter!$D$159+Parameter!$D$166*(LN($B246/30.2*21)))</f>
        <v>0.27619274998242338</v>
      </c>
      <c r="CT246" s="12">
        <f>$D246^EXP(Parameter!$D$175+Parameter!$D$182*(LN($B246/30.2*21)))</f>
        <v>1.6996271352838729E-3</v>
      </c>
      <c r="CU246" s="12">
        <f>$D246^EXP(Parameter!$D$160+Parameter!$D$167*(LN($B246/30.2*21)))</f>
        <v>4.6198184499989553E-2</v>
      </c>
      <c r="CV246" s="12">
        <f>$D246^EXP(Parameter!$D$172+Parameter!$D$179*(LN($B246/30.2*21)))</f>
        <v>2.7253979663952209E-3</v>
      </c>
      <c r="CW246" s="41">
        <f>$D246^EXP(Parameter!$D$157+Parameter!$D$164*(LN($B246/30.2*21)))</f>
        <v>3.278441288734212E-4</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$D247^EXP(Parameter!$D$236+Parameter!$D$243)</f>
        <v>2.5936448018749916E-2</v>
      </c>
      <c r="BK247" s="91">
        <f>$E247^EXP(Parameter!$D$221+Parameter!$D$228)</f>
        <v>1.6200050997509503E-2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12">
        <f>$D247^EXP(Parameter!$D$155+Parameter!$D$162*(LN($B247/30.2*21)))</f>
        <v>0.28929875922500903</v>
      </c>
      <c r="CN247" s="12">
        <f>$D247^EXP(Parameter!$D$171+Parameter!$D$178*(LN($B247/30.2*21)))</f>
        <v>1.757056279323356E-2</v>
      </c>
      <c r="CO247" s="12">
        <f>$D247^EXP(Parameter!$D$156+Parameter!$D$163*(LN($B247/30.2*21)))</f>
        <v>0.22358647797135603</v>
      </c>
      <c r="CP247" s="12">
        <f>$D247^EXP(Parameter!$D$173+Parameter!$D$180*(LN($B247/30.2*21)))</f>
        <v>1.4243802394372028E-2</v>
      </c>
      <c r="CQ247" s="12">
        <f>$D247^EXP(Parameter!$D$158+Parameter!$D$165*(LN($B247/30.2*21)))</f>
        <v>0.22251700394815094</v>
      </c>
      <c r="CR247" s="12">
        <f>$D247^EXP(Parameter!$D$174+Parameter!$D$181*(LN($B247/30.2*21)))</f>
        <v>1.2050968233929584E-2</v>
      </c>
      <c r="CS247" s="12">
        <f>$D247^EXP(Parameter!$D$159+Parameter!$D$166*(LN($B247/30.2*21)))</f>
        <v>0.27566602540062046</v>
      </c>
      <c r="CT247" s="12">
        <f>$D247^EXP(Parameter!$D$175+Parameter!$D$182*(LN($B247/30.2*21)))</f>
        <v>1.6689544003811888E-3</v>
      </c>
      <c r="CU247" s="12">
        <f>$D247^EXP(Parameter!$D$160+Parameter!$D$167*(LN($B247/30.2*21)))</f>
        <v>4.5801298539397829E-2</v>
      </c>
      <c r="CV247" s="12">
        <f>$D247^EXP(Parameter!$D$172+Parameter!$D$179*(LN($B247/30.2*21)))</f>
        <v>2.685523193076144E-3</v>
      </c>
      <c r="CW247" s="41">
        <f>$D247^EXP(Parameter!$D$157+Parameter!$D$164*(LN($B247/30.2*21)))</f>
        <v>3.1944154719972185E-4</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$D248^EXP(Parameter!$D$236+Parameter!$D$243)</f>
        <v>2.5743987335080782E-2</v>
      </c>
      <c r="BK248" s="91">
        <f>$E248^EXP(Parameter!$D$221+Parameter!$D$228)</f>
        <v>1.60739762160086E-2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12">
        <f>$D248^EXP(Parameter!$D$155+Parameter!$D$162*(LN($B248/30.2*21)))</f>
        <v>0.28894206342495443</v>
      </c>
      <c r="CN248" s="12">
        <f>$D248^EXP(Parameter!$D$171+Parameter!$D$178*(LN($B248/30.2*21)))</f>
        <v>1.741445566437486E-2</v>
      </c>
      <c r="CO248" s="12">
        <f>$D248^EXP(Parameter!$D$156+Parameter!$D$163*(LN($B248/30.2*21)))</f>
        <v>0.22310786646551337</v>
      </c>
      <c r="CP248" s="12">
        <f>$D248^EXP(Parameter!$D$173+Parameter!$D$180*(LN($B248/30.2*21)))</f>
        <v>1.4103798099696214E-2</v>
      </c>
      <c r="CQ248" s="12">
        <f>$D248^EXP(Parameter!$D$158+Parameter!$D$165*(LN($B248/30.2*21)))</f>
        <v>0.22191017804417085</v>
      </c>
      <c r="CR248" s="12">
        <f>$D248^EXP(Parameter!$D$174+Parameter!$D$181*(LN($B248/30.2*21)))</f>
        <v>1.1901871753768433E-2</v>
      </c>
      <c r="CS248" s="12">
        <f>$D248^EXP(Parameter!$D$159+Parameter!$D$166*(LN($B248/30.2*21)))</f>
        <v>0.27514230216576091</v>
      </c>
      <c r="CT248" s="12">
        <f>$D248^EXP(Parameter!$D$175+Parameter!$D$182*(LN($B248/30.2*21)))</f>
        <v>1.6388912601993533E-3</v>
      </c>
      <c r="CU248" s="12">
        <f>$D248^EXP(Parameter!$D$160+Parameter!$D$167*(LN($B248/30.2*21)))</f>
        <v>4.5408581500765731E-2</v>
      </c>
      <c r="CV248" s="12">
        <f>$D248^EXP(Parameter!$D$172+Parameter!$D$179*(LN($B248/30.2*21)))</f>
        <v>2.6463224180729096E-3</v>
      </c>
      <c r="CW248" s="41">
        <f>$D248^EXP(Parameter!$D$157+Parameter!$D$164*(LN($B248/30.2*21)))</f>
        <v>3.1126586721420997E-4</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$D249^EXP(Parameter!$D$236+Parameter!$D$243)</f>
        <v>2.5553508008181985E-2</v>
      </c>
      <c r="BK249" s="91">
        <f>$E249^EXP(Parameter!$D$221+Parameter!$D$228)</f>
        <v>1.5949263010709317E-2</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12">
        <f>$D249^EXP(Parameter!$D$155+Parameter!$D$162*(LN($B249/30.2*21)))</f>
        <v>0.28858752613551464</v>
      </c>
      <c r="CN249" s="12">
        <f>$D249^EXP(Parameter!$D$171+Parameter!$D$178*(LN($B249/30.2*21)))</f>
        <v>1.7260147482794298E-2</v>
      </c>
      <c r="CO249" s="12">
        <f>$D249^EXP(Parameter!$D$156+Parameter!$D$163*(LN($B249/30.2*21)))</f>
        <v>0.22263212546747893</v>
      </c>
      <c r="CP249" s="12">
        <f>$D249^EXP(Parameter!$D$173+Parameter!$D$180*(LN($B249/30.2*21)))</f>
        <v>1.3965517789448198E-2</v>
      </c>
      <c r="CQ249" s="12">
        <f>$D249^EXP(Parameter!$D$158+Parameter!$D$165*(LN($B249/30.2*21)))</f>
        <v>0.22130695919084553</v>
      </c>
      <c r="CR249" s="12">
        <f>$D249^EXP(Parameter!$D$174+Parameter!$D$181*(LN($B249/30.2*21)))</f>
        <v>1.1754898160648324E-2</v>
      </c>
      <c r="CS249" s="12">
        <f>$D249^EXP(Parameter!$D$159+Parameter!$D$166*(LN($B249/30.2*21)))</f>
        <v>0.27462155198069338</v>
      </c>
      <c r="CT249" s="12">
        <f>$D249^EXP(Parameter!$D$175+Parameter!$D$182*(LN($B249/30.2*21)))</f>
        <v>1.6094244023263215E-3</v>
      </c>
      <c r="CU249" s="12">
        <f>$D249^EXP(Parameter!$D$160+Parameter!$D$167*(LN($B249/30.2*21)))</f>
        <v>4.5019980482509409E-2</v>
      </c>
      <c r="CV249" s="12">
        <f>$D249^EXP(Parameter!$D$172+Parameter!$D$179*(LN($B249/30.2*21)))</f>
        <v>2.6077826110166538E-3</v>
      </c>
      <c r="CW249" s="41">
        <f>$D249^EXP(Parameter!$D$157+Parameter!$D$164*(LN($B249/30.2*21)))</f>
        <v>3.033106303361433E-4</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$D250^EXP(Parameter!$D$236+Parameter!$D$243)</f>
        <v>2.5364983551721725E-2</v>
      </c>
      <c r="BK250" s="91">
        <f>$E250^EXP(Parameter!$D$221+Parameter!$D$228)</f>
        <v>1.5825892324536527E-2</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12">
        <f>$D250^EXP(Parameter!$D$155+Parameter!$D$162*(LN($B250/30.2*21)))</f>
        <v>0.28823512599222445</v>
      </c>
      <c r="CN250" s="12">
        <f>$D250^EXP(Parameter!$D$171+Parameter!$D$178*(LN($B250/30.2*21)))</f>
        <v>1.7107612396867134E-2</v>
      </c>
      <c r="CO250" s="12">
        <f>$D250^EXP(Parameter!$D$156+Parameter!$D$163*(LN($B250/30.2*21)))</f>
        <v>0.22215922701630256</v>
      </c>
      <c r="CP250" s="12">
        <f>$D250^EXP(Parameter!$D$173+Parameter!$D$180*(LN($B250/30.2*21)))</f>
        <v>1.3828935593139829E-2</v>
      </c>
      <c r="CQ250" s="12">
        <f>$D250^EXP(Parameter!$D$158+Parameter!$D$165*(LN($B250/30.2*21)))</f>
        <v>0.22070731347347899</v>
      </c>
      <c r="CR250" s="12">
        <f>$D250^EXP(Parameter!$D$174+Parameter!$D$181*(LN($B250/30.2*21)))</f>
        <v>1.1610012852090918E-2</v>
      </c>
      <c r="CS250" s="12">
        <f>$D250^EXP(Parameter!$D$159+Parameter!$D$166*(LN($B250/30.2*21)))</f>
        <v>0.27410374692097383</v>
      </c>
      <c r="CT250" s="12">
        <f>$D250^EXP(Parameter!$D$175+Parameter!$D$182*(LN($B250/30.2*21)))</f>
        <v>1.5805408329591813E-3</v>
      </c>
      <c r="CU250" s="12">
        <f>$D250^EXP(Parameter!$D$160+Parameter!$D$167*(LN($B250/30.2*21)))</f>
        <v>4.4635443382836898E-2</v>
      </c>
      <c r="CV250" s="12">
        <f>$D250^EXP(Parameter!$D$172+Parameter!$D$179*(LN($B250/30.2*21)))</f>
        <v>2.5698910269124115E-3</v>
      </c>
      <c r="CW250" s="41">
        <f>$D250^EXP(Parameter!$D$157+Parameter!$D$164*(LN($B250/30.2*21)))</f>
        <v>2.9556957182506118E-4</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$D251^EXP(Parameter!$D$236+Parameter!$D$243)</f>
        <v>2.517838791825025E-2</v>
      </c>
      <c r="BK251" s="91">
        <f>$E251^EXP(Parameter!$D$221+Parameter!$D$228)</f>
        <v>1.5703845430206961E-2</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12">
        <f>$D251^EXP(Parameter!$D$155+Parameter!$D$162*(LN($B251/30.2*21)))</f>
        <v>0.28788484192439284</v>
      </c>
      <c r="CN251" s="12">
        <f>$D251^EXP(Parameter!$D$171+Parameter!$D$178*(LN($B251/30.2*21)))</f>
        <v>1.6956825003983093E-2</v>
      </c>
      <c r="CO251" s="12">
        <f>$D251^EXP(Parameter!$D$156+Parameter!$D$163*(LN($B251/30.2*21)))</f>
        <v>0.22168914352805424</v>
      </c>
      <c r="CP251" s="12">
        <f>$D251^EXP(Parameter!$D$173+Parameter!$D$180*(LN($B251/30.2*21)))</f>
        <v>1.3694026102350701E-2</v>
      </c>
      <c r="CQ251" s="12">
        <f>$D251^EXP(Parameter!$D$158+Parameter!$D$165*(LN($B251/30.2*21)))</f>
        <v>0.22011120741686471</v>
      </c>
      <c r="CR251" s="12">
        <f>$D251^EXP(Parameter!$D$174+Parameter!$D$181*(LN($B251/30.2*21)))</f>
        <v>1.1467181867271909E-2</v>
      </c>
      <c r="CS251" s="12">
        <f>$D251^EXP(Parameter!$D$159+Parameter!$D$166*(LN($B251/30.2*21)))</f>
        <v>0.27358885942856653</v>
      </c>
      <c r="CT251" s="12">
        <f>$D251^EXP(Parameter!$D$175+Parameter!$D$182*(LN($B251/30.2*21)))</f>
        <v>1.5522278685720712E-3</v>
      </c>
      <c r="CU251" s="12">
        <f>$D251^EXP(Parameter!$D$160+Parameter!$D$167*(LN($B251/30.2*21)))</f>
        <v>4.4254918885550887E-2</v>
      </c>
      <c r="CV251" s="12">
        <f>$D251^EXP(Parameter!$D$172+Parameter!$D$179*(LN($B251/30.2*21)))</f>
        <v>2.5326351991230944E-3</v>
      </c>
      <c r="CW251" s="41">
        <f>$D251^EXP(Parameter!$D$157+Parameter!$D$164*(LN($B251/30.2*21)))</f>
        <v>2.8803661464567694E-4</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$D252^EXP(Parameter!$D$236+Parameter!$D$243)</f>
        <v>2.4993695490483858E-2</v>
      </c>
      <c r="BK252" s="91">
        <f>$E252^EXP(Parameter!$D$221+Parameter!$D$228)</f>
        <v>1.5583103923407079E-2</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12">
        <f>$D252^EXP(Parameter!$D$155+Parameter!$D$162*(LN($B252/30.2*21)))</f>
        <v>0.28753665314993371</v>
      </c>
      <c r="CN252" s="12">
        <f>$D252^EXP(Parameter!$D$171+Parameter!$D$178*(LN($B252/30.2*21)))</f>
        <v>1.6807760341351147E-2</v>
      </c>
      <c r="CO252" s="12">
        <f>$D252^EXP(Parameter!$D$156+Parameter!$D$163*(LN($B252/30.2*21)))</f>
        <v>0.2212218477893298</v>
      </c>
      <c r="CP252" s="12">
        <f>$D252^EXP(Parameter!$D$173+Parameter!$D$180*(LN($B252/30.2*21)))</f>
        <v>1.3560764361098201E-2</v>
      </c>
      <c r="CQ252" s="12">
        <f>$D252^EXP(Parameter!$D$158+Parameter!$D$165*(LN($B252/30.2*21)))</f>
        <v>0.21951860797800546</v>
      </c>
      <c r="CR252" s="12">
        <f>$D252^EXP(Parameter!$D$174+Parameter!$D$181*(LN($B252/30.2*21)))</f>
        <v>1.1326371873576399E-2</v>
      </c>
      <c r="CS252" s="12">
        <f>$D252^EXP(Parameter!$D$159+Parameter!$D$166*(LN($B252/30.2*21)))</f>
        <v>0.27307686230566719</v>
      </c>
      <c r="CT252" s="12">
        <f>$D252^EXP(Parameter!$D$175+Parameter!$D$182*(LN($B252/30.2*21)))</f>
        <v>1.5244731278211754E-3</v>
      </c>
      <c r="CU252" s="12">
        <f>$D252^EXP(Parameter!$D$160+Parameter!$D$167*(LN($B252/30.2*21)))</f>
        <v>4.3878356446140028E-2</v>
      </c>
      <c r="CV252" s="12">
        <f>$D252^EXP(Parameter!$D$172+Parameter!$D$179*(LN($B252/30.2*21)))</f>
        <v>2.4960029325451338E-3</v>
      </c>
      <c r="CW252" s="41">
        <f>$D252^EXP(Parameter!$D$157+Parameter!$D$164*(LN($B252/30.2*21)))</f>
        <v>2.8070586353748557E-4</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$D253^EXP(Parameter!$D$236+Parameter!$D$243)</f>
        <v>2.4810881072792348E-2</v>
      </c>
      <c r="BK253" s="91">
        <f>$E253^EXP(Parameter!$D$221+Parameter!$D$228)</f>
        <v>1.5463649716135544E-2</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12">
        <f>$D253^EXP(Parameter!$D$155+Parameter!$D$162*(LN($B253/30.2*21)))</f>
        <v>0.28719053917031334</v>
      </c>
      <c r="CN253" s="12">
        <f>$D253^EXP(Parameter!$D$171+Parameter!$D$178*(LN($B253/30.2*21)))</f>
        <v>1.6660393877022769E-2</v>
      </c>
      <c r="CO253" s="12">
        <f>$D253^EXP(Parameter!$D$156+Parameter!$D$163*(LN($B253/30.2*21)))</f>
        <v>0.22075731295089399</v>
      </c>
      <c r="CP253" s="12">
        <f>$D253^EXP(Parameter!$D$173+Parameter!$D$180*(LN($B253/30.2*21)))</f>
        <v>1.3429125856438944E-2</v>
      </c>
      <c r="CQ253" s="12">
        <f>$D253^EXP(Parameter!$D$158+Parameter!$D$165*(LN($B253/30.2*21)))</f>
        <v>0.21892948253898328</v>
      </c>
      <c r="CR253" s="12">
        <f>$D253^EXP(Parameter!$D$174+Parameter!$D$181*(LN($B253/30.2*21)))</f>
        <v>1.1187550153470916E-2</v>
      </c>
      <c r="CS253" s="12">
        <f>$D253^EXP(Parameter!$D$159+Parameter!$D$166*(LN($B253/30.2*21)))</f>
        <v>0.27256772870865636</v>
      </c>
      <c r="CT253" s="12">
        <f>$D253^EXP(Parameter!$D$175+Parameter!$D$182*(LN($B253/30.2*21)))</f>
        <v>1.4972645236798906E-3</v>
      </c>
      <c r="CU253" s="12">
        <f>$D253^EXP(Parameter!$D$160+Parameter!$D$167*(LN($B253/30.2*21)))</f>
        <v>4.3505706278157127E-2</v>
      </c>
      <c r="CV253" s="12">
        <f>$D253^EXP(Parameter!$D$172+Parameter!$D$179*(LN($B253/30.2*21)))</f>
        <v>2.4599822969705552E-3</v>
      </c>
      <c r="CW253" s="41">
        <f>$D253^EXP(Parameter!$D$157+Parameter!$D$164*(LN($B253/30.2*21)))</f>
        <v>2.7357159928197188E-4</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$D254^EXP(Parameter!$D$236+Parameter!$D$243)</f>
        <v>2.4629919882883339E-2</v>
      </c>
      <c r="BK254" s="91">
        <f>$E254^EXP(Parameter!$D$221+Parameter!$D$228)</f>
        <v>1.5345465030205504E-2</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12">
        <f>$D254^EXP(Parameter!$D$155+Parameter!$D$162*(LN($B254/30.2*21)))</f>
        <v>0.2868464797656049</v>
      </c>
      <c r="CN254" s="12">
        <f>$D254^EXP(Parameter!$D$171+Parameter!$D$178*(LN($B254/30.2*21)))</f>
        <v>1.6514701501126963E-2</v>
      </c>
      <c r="CO254" s="12">
        <f>$D254^EXP(Parameter!$D$156+Parameter!$D$163*(LN($B254/30.2*21)))</f>
        <v>0.22029551252145954</v>
      </c>
      <c r="CP254" s="12">
        <f>$D254^EXP(Parameter!$D$173+Parameter!$D$180*(LN($B254/30.2*21)))</f>
        <v>1.3299086509293992E-2</v>
      </c>
      <c r="CQ254" s="12">
        <f>$D254^EXP(Parameter!$D$158+Parameter!$D$165*(LN($B254/30.2*21)))</f>
        <v>0.21834379889997438</v>
      </c>
      <c r="CR254" s="12">
        <f>$D254^EXP(Parameter!$D$174+Parameter!$D$181*(LN($B254/30.2*21)))</f>
        <v>1.1050684591683299E-2</v>
      </c>
      <c r="CS254" s="12">
        <f>$D254^EXP(Parameter!$D$159+Parameter!$D$166*(LN($B254/30.2*21)))</f>
        <v>0.27206143214217882</v>
      </c>
      <c r="CT254" s="12">
        <f>$D254^EXP(Parameter!$D$175+Parameter!$D$182*(LN($B254/30.2*21)))</f>
        <v>1.470590255796866E-3</v>
      </c>
      <c r="CU254" s="12">
        <f>$D254^EXP(Parameter!$D$160+Parameter!$D$167*(LN($B254/30.2*21)))</f>
        <v>4.3136919339875998E-2</v>
      </c>
      <c r="CV254" s="12">
        <f>$D254^EXP(Parameter!$D$172+Parameter!$D$179*(LN($B254/30.2*21)))</f>
        <v>2.4245616206296826E-3</v>
      </c>
      <c r="CW254" s="41">
        <f>$D254^EXP(Parameter!$D$157+Parameter!$D$164*(LN($B254/30.2*21)))</f>
        <v>2.6662827316044509E-4</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$D255^EXP(Parameter!$D$236+Parameter!$D$243)</f>
        <v>2.4450787543677091E-2</v>
      </c>
      <c r="BK255" s="91">
        <f>$E255^EXP(Parameter!$D$221+Parameter!$D$228)</f>
        <v>1.5228532390902581E-2</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12">
        <f>$D255^EXP(Parameter!$D$155+Parameter!$D$162*(LN($B255/30.2*21)))</f>
        <v>0.28650445498964339</v>
      </c>
      <c r="CN255" s="12">
        <f>$D255^EXP(Parameter!$D$171+Parameter!$D$178*(LN($B255/30.2*21)))</f>
        <v>1.6370659517310475E-2</v>
      </c>
      <c r="CO255" s="12">
        <f>$D255^EXP(Parameter!$D$156+Parameter!$D$163*(LN($B255/30.2*21)))</f>
        <v>0.21983642036158904</v>
      </c>
      <c r="CP255" s="12">
        <f>$D255^EXP(Parameter!$D$173+Parameter!$D$180*(LN($B255/30.2*21)))</f>
        <v>1.3170622665491431E-2</v>
      </c>
      <c r="CQ255" s="12">
        <f>$D255^EXP(Parameter!$D$158+Parameter!$D$165*(LN($B255/30.2*21)))</f>
        <v>0.21776152527239875</v>
      </c>
      <c r="CR255" s="12">
        <f>$D255^EXP(Parameter!$D$174+Parameter!$D$181*(LN($B255/30.2*21)))</f>
        <v>1.0915743662681497E-2</v>
      </c>
      <c r="CS255" s="12">
        <f>$D255^EXP(Parameter!$D$159+Parameter!$D$166*(LN($B255/30.2*21)))</f>
        <v>0.27155794645333803</v>
      </c>
      <c r="CT255" s="12">
        <f>$D255^EXP(Parameter!$D$175+Parameter!$D$182*(LN($B255/30.2*21)))</f>
        <v>1.4444388030700177E-3</v>
      </c>
      <c r="CU255" s="12">
        <f>$D255^EXP(Parameter!$D$160+Parameter!$D$167*(LN($B255/30.2*21)))</f>
        <v>4.2771947321218085E-2</v>
      </c>
      <c r="CV255" s="12">
        <f>$D255^EXP(Parameter!$D$172+Parameter!$D$179*(LN($B255/30.2*21)))</f>
        <v>2.3897294839088511E-3</v>
      </c>
      <c r="CW255" s="41">
        <f>$D255^EXP(Parameter!$D$157+Parameter!$D$164*(LN($B255/30.2*21)))</f>
        <v>2.5987050159579083E-4</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$D256^EXP(Parameter!$D$236+Parameter!$D$243)</f>
        <v>2.4273460075369162E-2</v>
      </c>
      <c r="BK256" s="91">
        <f>$E256^EXP(Parameter!$D$221+Parameter!$D$228)</f>
        <v>1.5112834620794095E-2</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12">
        <f>$D256^EXP(Parameter!$D$155+Parameter!$D$162*(LN($B256/30.2*21)))</f>
        <v>0.28616444516528877</v>
      </c>
      <c r="CN256" s="12">
        <f>$D256^EXP(Parameter!$D$171+Parameter!$D$178*(LN($B256/30.2*21)))</f>
        <v>1.6228244634379586E-2</v>
      </c>
      <c r="CO256" s="12">
        <f>$D256^EXP(Parameter!$D$156+Parameter!$D$163*(LN($B256/30.2*21)))</f>
        <v>0.2193800106777293</v>
      </c>
      <c r="CP256" s="12">
        <f>$D256^EXP(Parameter!$D$173+Parameter!$D$180*(LN($B256/30.2*21)))</f>
        <v>1.3043711087021924E-2</v>
      </c>
      <c r="CQ256" s="12">
        <f>$D256^EXP(Parameter!$D$158+Parameter!$D$165*(LN($B256/30.2*21)))</f>
        <v>0.21718263027221196</v>
      </c>
      <c r="CR256" s="12">
        <f>$D256^EXP(Parameter!$D$174+Parameter!$D$181*(LN($B256/30.2*21)))</f>
        <v>1.0782696418445205E-2</v>
      </c>
      <c r="CS256" s="12">
        <f>$D256^EXP(Parameter!$D$159+Parameter!$D$166*(LN($B256/30.2*21)))</f>
        <v>0.27105724582601465</v>
      </c>
      <c r="CT256" s="12">
        <f>$D256^EXP(Parameter!$D$175+Parameter!$D$182*(LN($B256/30.2*21)))</f>
        <v>1.4187989164300746E-3</v>
      </c>
      <c r="CU256" s="12">
        <f>$D256^EXP(Parameter!$D$160+Parameter!$D$167*(LN($B256/30.2*21)))</f>
        <v>4.2410742630946775E-2</v>
      </c>
      <c r="CV256" s="12">
        <f>$D256^EXP(Parameter!$D$172+Parameter!$D$179*(LN($B256/30.2*21)))</f>
        <v>2.3554747132382725E-3</v>
      </c>
      <c r="CW256" s="41">
        <f>$D256^EXP(Parameter!$D$157+Parameter!$D$164*(LN($B256/30.2*21)))</f>
        <v>2.5329306097177047E-4</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$D257^EXP(Parameter!$D$236+Parameter!$D$243)</f>
        <v>2.4097913887674464E-2</v>
      </c>
      <c r="BK257" s="91">
        <f>$E257^EXP(Parameter!$D$221+Parameter!$D$228)</f>
        <v>1.4998354833685489E-2</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12">
        <f>$D257^EXP(Parameter!$D$155+Parameter!$D$162*(LN($B257/30.2*21)))</f>
        <v>0.28582643087978754</v>
      </c>
      <c r="CN257" s="12">
        <f>$D257^EXP(Parameter!$D$171+Parameter!$D$178*(LN($B257/30.2*21)))</f>
        <v>1.6087433958136877E-2</v>
      </c>
      <c r="CO257" s="12">
        <f>$D257^EXP(Parameter!$D$156+Parameter!$D$163*(LN($B257/30.2*21)))</f>
        <v>0.21892625801636736</v>
      </c>
      <c r="CP257" s="12">
        <f>$D257^EXP(Parameter!$D$173+Parameter!$D$180*(LN($B257/30.2*21)))</f>
        <v>1.2918328943500505E-2</v>
      </c>
      <c r="CQ257" s="12">
        <f>$D257^EXP(Parameter!$D$158+Parameter!$D$165*(LN($B257/30.2*21)))</f>
        <v>0.21660708291332881</v>
      </c>
      <c r="CR257" s="12">
        <f>$D257^EXP(Parameter!$D$174+Parameter!$D$181*(LN($B257/30.2*21)))</f>
        <v>1.0651512476521394E-2</v>
      </c>
      <c r="CS257" s="12">
        <f>$D257^EXP(Parameter!$D$159+Parameter!$D$166*(LN($B257/30.2*21)))</f>
        <v>0.27055930477529866</v>
      </c>
      <c r="CT257" s="12">
        <f>$D257^EXP(Parameter!$D$175+Parameter!$D$182*(LN($B257/30.2*21)))</f>
        <v>1.3936596118271285E-3</v>
      </c>
      <c r="CU257" s="12">
        <f>$D257^EXP(Parameter!$D$160+Parameter!$D$167*(LN($B257/30.2*21)))</f>
        <v>4.205325838412053E-2</v>
      </c>
      <c r="CV257" s="12">
        <f>$D257^EXP(Parameter!$D$172+Parameter!$D$179*(LN($B257/30.2*21)))</f>
        <v>2.3217863751447132E-3</v>
      </c>
      <c r="CW257" s="41">
        <f>$D257^EXP(Parameter!$D$157+Parameter!$D$164*(LN($B257/30.2*21)))</f>
        <v>2.4689088262361958E-4</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$D258^EXP(Parameter!$D$236+Parameter!$D$243)</f>
        <v>2.392412577224674E-2</v>
      </c>
      <c r="BK258" s="91">
        <f>$E258^EXP(Parameter!$D$221+Parameter!$D$228)</f>
        <v>1.4885076428719911E-2</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12">
        <f>$D258^EXP(Parameter!$D$155+Parameter!$D$162*(LN($B258/30.2*21)))</f>
        <v>0.28549039298022516</v>
      </c>
      <c r="CN258" s="12">
        <f>$D258^EXP(Parameter!$D$171+Parameter!$D$178*(LN($B258/30.2*21)))</f>
        <v>1.5948204983406867E-2</v>
      </c>
      <c r="CO258" s="12">
        <f>$D258^EXP(Parameter!$D$156+Parameter!$D$163*(LN($B258/30.2*21)))</f>
        <v>0.21847513725830084</v>
      </c>
      <c r="CP258" s="12">
        <f>$D258^EXP(Parameter!$D$173+Parameter!$D$180*(LN($B258/30.2*21)))</f>
        <v>1.2794453803828374E-2</v>
      </c>
      <c r="CQ258" s="12">
        <f>$D258^EXP(Parameter!$D$158+Parameter!$D$165*(LN($B258/30.2*21)))</f>
        <v>0.21603485260117219</v>
      </c>
      <c r="CR258" s="12">
        <f>$D258^EXP(Parameter!$D$174+Parameter!$D$181*(LN($B258/30.2*21)))</f>
        <v>1.0522162008356345E-2</v>
      </c>
      <c r="CS258" s="12">
        <f>$D258^EXP(Parameter!$D$159+Parameter!$D$166*(LN($B258/30.2*21)))</f>
        <v>0.27006409814202859</v>
      </c>
      <c r="CT258" s="12">
        <f>$D258^EXP(Parameter!$D$175+Parameter!$D$182*(LN($B258/30.2*21)))</f>
        <v>1.3690101634138369E-3</v>
      </c>
      <c r="CU258" s="12">
        <f>$D258^EXP(Parameter!$D$160+Parameter!$D$167*(LN($B258/30.2*21)))</f>
        <v>4.1699448389797431E-2</v>
      </c>
      <c r="CV258" s="12">
        <f>$D258^EXP(Parameter!$D$172+Parameter!$D$179*(LN($B258/30.2*21)))</f>
        <v>2.2886537704638952E-3</v>
      </c>
      <c r="CW258" s="41">
        <f>$D258^EXP(Parameter!$D$157+Parameter!$D$164*(LN($B258/30.2*21)))</f>
        <v>2.4065904799395931E-4</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$D259^EXP(Parameter!$D$236+Parameter!$D$243)</f>
        <v>2.3752072895272803E-2</v>
      </c>
      <c r="BK259" s="91">
        <f>$E259^EXP(Parameter!$D$221+Parameter!$D$228)</f>
        <v>1.4772983084617101E-2</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12">
        <f>$D259^EXP(Parameter!$D$155+Parameter!$D$162*(LN($B259/30.2*21)))</f>
        <v>0.28515631256908536</v>
      </c>
      <c r="CN259" s="12">
        <f>$D259^EXP(Parameter!$D$171+Parameter!$D$178*(LN($B259/30.2*21)))</f>
        <v>1.5810535586248682E-2</v>
      </c>
      <c r="CO259" s="12">
        <f>$D259^EXP(Parameter!$D$156+Parameter!$D$163*(LN($B259/30.2*21)))</f>
        <v>0.2180266236130361</v>
      </c>
      <c r="CP259" s="12">
        <f>$D259^EXP(Parameter!$D$173+Parameter!$D$180*(LN($B259/30.2*21)))</f>
        <v>1.2672063628051865E-2</v>
      </c>
      <c r="CQ259" s="12">
        <f>$D259^EXP(Parameter!$D$158+Parameter!$D$165*(LN($B259/30.2*21)))</f>
        <v>0.21546590912635896</v>
      </c>
      <c r="CR259" s="12">
        <f>$D259^EXP(Parameter!$D$174+Parameter!$D$181*(LN($B259/30.2*21)))</f>
        <v>1.0394615727898618E-2</v>
      </c>
      <c r="CS259" s="12">
        <f>$D259^EXP(Parameter!$D$159+Parameter!$D$166*(LN($B259/30.2*21)))</f>
        <v>0.26957160108744971</v>
      </c>
      <c r="CT259" s="12">
        <f>$D259^EXP(Parameter!$D$175+Parameter!$D$182*(LN($B259/30.2*21)))</f>
        <v>1.3448400969197308E-3</v>
      </c>
      <c r="CU259" s="12">
        <f>$D259^EXP(Parameter!$D$160+Parameter!$D$167*(LN($B259/30.2*21)))</f>
        <v>4.1349267138990779E-2</v>
      </c>
      <c r="CV259" s="12">
        <f>$D259^EXP(Parameter!$D$172+Parameter!$D$179*(LN($B259/30.2*21)))</f>
        <v>2.2560664287085285E-3</v>
      </c>
      <c r="CW259" s="41">
        <f>$D259^EXP(Parameter!$D$157+Parameter!$D$164*(LN($B259/30.2*21)))</f>
        <v>2.3459278394835528E-4</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$D260^EXP(Parameter!$D$236+Parameter!$D$243)</f>
        <v>2.3581732790232558E-2</v>
      </c>
      <c r="BK260" s="91">
        <f>$E260^EXP(Parameter!$D$221+Parameter!$D$228)</f>
        <v>1.4662058754047851E-2</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12">
        <f>$D260^EXP(Parameter!$D$155+Parameter!$D$162*(LN($B260/30.2*21)))</f>
        <v>0.28482417099989149</v>
      </c>
      <c r="CN260" s="12">
        <f>$D260^EXP(Parameter!$D$171+Parameter!$D$178*(LN($B260/30.2*21)))</f>
        <v>1.5674404016347128E-2</v>
      </c>
      <c r="CO260" s="12">
        <f>$D260^EXP(Parameter!$D$156+Parameter!$D$163*(LN($B260/30.2*21)))</f>
        <v>0.21758069261329183</v>
      </c>
      <c r="CP260" s="12">
        <f>$D260^EXP(Parameter!$D$173+Parameter!$D$180*(LN($B260/30.2*21)))</f>
        <v>1.2551136759410558E-2</v>
      </c>
      <c r="CQ260" s="12">
        <f>$D260^EXP(Parameter!$D$158+Parameter!$D$165*(LN($B260/30.2*21)))</f>
        <v>0.21490022265850139</v>
      </c>
      <c r="CR260" s="12">
        <f>$D260^EXP(Parameter!$D$174+Parameter!$D$181*(LN($B260/30.2*21)))</f>
        <v>1.0268844880463915E-2</v>
      </c>
      <c r="CS260" s="12">
        <f>$D260^EXP(Parameter!$D$159+Parameter!$D$166*(LN($B260/30.2*21)))</f>
        <v>0.26908178908797242</v>
      </c>
      <c r="CT260" s="12">
        <f>$D260^EXP(Parameter!$D$175+Parameter!$D$182*(LN($B260/30.2*21)))</f>
        <v>1.3211391832103339E-3</v>
      </c>
      <c r="CU260" s="12">
        <f>$D260^EXP(Parameter!$D$160+Parameter!$D$167*(LN($B260/30.2*21)))</f>
        <v>4.1002669792863537E-2</v>
      </c>
      <c r="CV260" s="12">
        <f>$D260^EXP(Parameter!$D$172+Parameter!$D$179*(LN($B260/30.2*21)))</f>
        <v>2.2240141025865641E-3</v>
      </c>
      <c r="CW260" s="41">
        <f>$D260^EXP(Parameter!$D$157+Parameter!$D$164*(LN($B260/30.2*21)))</f>
        <v>2.2868745824488406E-4</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$D261^EXP(Parameter!$D$236+Parameter!$D$243)</f>
        <v>2.3413083350822598E-2</v>
      </c>
      <c r="BK261" s="91">
        <f>$E261^EXP(Parameter!$D$221+Parameter!$D$228)</f>
        <v>1.4552287658140381E-2</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12">
        <f>$D261^EXP(Parameter!$D$155+Parameter!$D$162*(LN($B261/30.2*21)))</f>
        <v>0.28449394987294113</v>
      </c>
      <c r="CN261" s="12">
        <f>$D261^EXP(Parameter!$D$171+Parameter!$D$178*(LN($B261/30.2*21)))</f>
        <v>1.5539788889579484E-2</v>
      </c>
      <c r="CO261" s="12">
        <f>$D261^EXP(Parameter!$D$156+Parameter!$D$163*(LN($B261/30.2*21)))</f>
        <v>0.21713732010961581</v>
      </c>
      <c r="CP261" s="12">
        <f>$D261^EXP(Parameter!$D$173+Parameter!$D$180*(LN($B261/30.2*21)))</f>
        <v>1.2431651916570781E-2</v>
      </c>
      <c r="CQ261" s="12">
        <f>$D261^EXP(Parameter!$D$158+Parameter!$D$165*(LN($B261/30.2*21)))</f>
        <v>0.21433776374013228</v>
      </c>
      <c r="CR261" s="12">
        <f>$D261^EXP(Parameter!$D$174+Parameter!$D$181*(LN($B261/30.2*21)))</f>
        <v>1.0144821231856057E-2</v>
      </c>
      <c r="CS261" s="12">
        <f>$D261^EXP(Parameter!$D$159+Parameter!$D$166*(LN($B261/30.2*21)))</f>
        <v>0.26859463793003496</v>
      </c>
      <c r="CT261" s="12">
        <f>$D261^EXP(Parameter!$D$175+Parameter!$D$182*(LN($B261/30.2*21)))</f>
        <v>1.2978974320257111E-3</v>
      </c>
      <c r="CU261" s="12">
        <f>$D261^EXP(Parameter!$D$160+Parameter!$D$167*(LN($B261/30.2*21)))</f>
        <v>4.0659612171159293E-2</v>
      </c>
      <c r="CV261" s="12">
        <f>$D261^EXP(Parameter!$D$172+Parameter!$D$179*(LN($B261/30.2*21)))</f>
        <v>2.1924867626657088E-3</v>
      </c>
      <c r="CW261" s="41">
        <f>$D261^EXP(Parameter!$D$157+Parameter!$D$164*(LN($B261/30.2*21)))</f>
        <v>2.2293857515241197E-4</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$D262^EXP(Parameter!$D$236+Parameter!$D$243)</f>
        <v>2.3246102824040726E-2</v>
      </c>
      <c r="BK262" s="91">
        <f>$E262^EXP(Parameter!$D$221+Parameter!$D$228)</f>
        <v>1.4443654281114944E-2</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12">
        <f>$D262^EXP(Parameter!$D$155+Parameter!$D$162*(LN($B262/30.2*21)))</f>
        <v>0.28416563103113412</v>
      </c>
      <c r="CN262" s="12">
        <f>$D262^EXP(Parameter!$D$171+Parameter!$D$178*(LN($B262/30.2*21)))</f>
        <v>1.5406669180754104E-2</v>
      </c>
      <c r="CO262" s="12">
        <f>$D262^EXP(Parameter!$D$156+Parameter!$D$163*(LN($B262/30.2*21)))</f>
        <v>0.21669648226511704</v>
      </c>
      <c r="CP262" s="12">
        <f>$D262^EXP(Parameter!$D$173+Parameter!$D$180*(LN($B262/30.2*21)))</f>
        <v>1.2313588186040761E-2</v>
      </c>
      <c r="CQ262" s="12">
        <f>$D262^EXP(Parameter!$D$158+Parameter!$D$165*(LN($B262/30.2*21)))</f>
        <v>0.21377850328075323</v>
      </c>
      <c r="CR262" s="12">
        <f>$D262^EXP(Parameter!$D$174+Parameter!$D$181*(LN($B262/30.2*21)))</f>
        <v>1.0022517057738574E-2</v>
      </c>
      <c r="CS262" s="12">
        <f>$D262^EXP(Parameter!$D$159+Parameter!$D$166*(LN($B262/30.2*21)))</f>
        <v>0.26811012370507514</v>
      </c>
      <c r="CT262" s="12">
        <f>$D262^EXP(Parameter!$D$175+Parameter!$D$182*(LN($B262/30.2*21)))</f>
        <v>1.2751050858932497E-3</v>
      </c>
      <c r="CU262" s="12">
        <f>$D262^EXP(Parameter!$D$160+Parameter!$D$167*(LN($B262/30.2*21)))</f>
        <v>4.032005074086685E-2</v>
      </c>
      <c r="CV262" s="12">
        <f>$D262^EXP(Parameter!$D$172+Parameter!$D$179*(LN($B262/30.2*21)))</f>
        <v>2.161474592180013E-3</v>
      </c>
      <c r="CW262" s="41">
        <f>$D262^EXP(Parameter!$D$157+Parameter!$D$164*(LN($B262/30.2*21)))</f>
        <v>2.1734177121249132E-4</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$D263^EXP(Parameter!$D$236+Parameter!$D$243)</f>
        <v>2.3080769803423336E-2</v>
      </c>
      <c r="BK263" s="91">
        <f>$E263^EXP(Parameter!$D$221+Parameter!$D$228)</f>
        <v>1.433614336504355E-2</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12">
        <f>$D263^EXP(Parameter!$D$155+Parameter!$D$162*(LN($B263/30.2*21)))</f>
        <v>0.28383919655587875</v>
      </c>
      <c r="CN263" s="12">
        <f>$D263^EXP(Parameter!$D$171+Parameter!$D$178*(LN($B263/30.2*21)))</f>
        <v>1.5275024216514008E-2</v>
      </c>
      <c r="CO263" s="12">
        <f>$D263^EXP(Parameter!$D$156+Parameter!$D$163*(LN($B263/30.2*21)))</f>
        <v>0.21625815555029573</v>
      </c>
      <c r="CP263" s="12">
        <f>$D263^EXP(Parameter!$D$173+Parameter!$D$180*(LN($B263/30.2*21)))</f>
        <v>1.2196925014759979E-2</v>
      </c>
      <c r="CQ263" s="12">
        <f>$D263^EXP(Parameter!$D$158+Parameter!$D$165*(LN($B263/30.2*21)))</f>
        <v>0.21322241255099247</v>
      </c>
      <c r="CR263" s="12">
        <f>$D263^EXP(Parameter!$D$174+Parameter!$D$181*(LN($B263/30.2*21)))</f>
        <v>9.9019051332482275E-3</v>
      </c>
      <c r="CS263" s="12">
        <f>$D263^EXP(Parameter!$D$159+Parameter!$D$166*(LN($B263/30.2*21)))</f>
        <v>0.26762822280459447</v>
      </c>
      <c r="CT263" s="12">
        <f>$D263^EXP(Parameter!$D$175+Parameter!$D$182*(LN($B263/30.2*21)))</f>
        <v>1.2527526142088994E-3</v>
      </c>
      <c r="CU263" s="12">
        <f>$D263^EXP(Parameter!$D$160+Parameter!$D$167*(LN($B263/30.2*21)))</f>
        <v>3.9983942605106834E-2</v>
      </c>
      <c r="CV263" s="12">
        <f>$D263^EXP(Parameter!$D$172+Parameter!$D$179*(LN($B263/30.2*21)))</f>
        <v>2.1309679819738387E-3</v>
      </c>
      <c r="CW263" s="41">
        <f>$D263^EXP(Parameter!$D$157+Parameter!$D$164*(LN($B263/30.2*21)))</f>
        <v>2.1189281113981602E-4</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$D264^EXP(Parameter!$D$236+Parameter!$D$243)</f>
        <v>2.2917063222435276E-2</v>
      </c>
      <c r="BK264" s="91">
        <f>$E264^EXP(Parameter!$D$221+Parameter!$D$228)</f>
        <v>1.4229739904731227E-2</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12">
        <f>$D264^EXP(Parameter!$D$155+Parameter!$D$162*(LN($B264/30.2*21)))</f>
        <v>0.28351462876308647</v>
      </c>
      <c r="CN264" s="12">
        <f>$D264^EXP(Parameter!$D$171+Parameter!$D$178*(LN($B264/30.2*21)))</f>
        <v>1.5144833668403117E-2</v>
      </c>
      <c r="CO264" s="12">
        <f>$D264^EXP(Parameter!$D$156+Parameter!$D$163*(LN($B264/30.2*21)))</f>
        <v>0.21582231673798197</v>
      </c>
      <c r="CP264" s="12">
        <f>$D264^EXP(Parameter!$D$173+Parameter!$D$180*(LN($B264/30.2*21)))</f>
        <v>1.2081642202860629E-2</v>
      </c>
      <c r="CQ264" s="12">
        <f>$D264^EXP(Parameter!$D$158+Parameter!$D$165*(LN($B264/30.2*21)))</f>
        <v>0.21266946317687896</v>
      </c>
      <c r="CR264" s="12">
        <f>$D264^EXP(Parameter!$D$174+Parameter!$D$181*(LN($B264/30.2*21)))</f>
        <v>9.7829587228462529E-3</v>
      </c>
      <c r="CS264" s="12">
        <f>$D264^EXP(Parameter!$D$159+Parameter!$D$166*(LN($B264/30.2*21)))</f>
        <v>0.26714891191532242</v>
      </c>
      <c r="CT264" s="12">
        <f>$D264^EXP(Parameter!$D$175+Parameter!$D$182*(LN($B264/30.2*21)))</f>
        <v>1.2308307074823167E-3</v>
      </c>
      <c r="CU264" s="12">
        <f>$D264^EXP(Parameter!$D$160+Parameter!$D$167*(LN($B264/30.2*21)))</f>
        <v>3.9651245492241055E-2</v>
      </c>
      <c r="CV264" s="12">
        <f>$D264^EXP(Parameter!$D$172+Parameter!$D$179*(LN($B264/30.2*21)))</f>
        <v>2.1009575255796814E-3</v>
      </c>
      <c r="CW264" s="41">
        <f>$D264^EXP(Parameter!$D$157+Parameter!$D$164*(LN($B264/30.2*21)))</f>
        <v>2.0658758385655009E-4</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$D265^EXP(Parameter!$D$236+Parameter!$D$243)</f>
        <v>2.2754962348006721E-2</v>
      </c>
      <c r="BK265" s="91">
        <f>$E265^EXP(Parameter!$D$221+Parameter!$D$228)</f>
        <v>1.4124429142715533E-2</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12">
        <f>$D265^EXP(Parameter!$D$155+Parameter!$D$162*(LN($B265/30.2*21)))</f>
        <v>0.28319191019924816</v>
      </c>
      <c r="CN265" s="12">
        <f>$D265^EXP(Parameter!$D$171+Parameter!$D$178*(LN($B265/30.2*21)))</f>
        <v>1.5016077546090431E-2</v>
      </c>
      <c r="CO265" s="12">
        <f>$D265^EXP(Parameter!$D$156+Parameter!$D$163*(LN($B265/30.2*21)))</f>
        <v>0.21538894289837565</v>
      </c>
      <c r="CP265" s="12">
        <f>$D265^EXP(Parameter!$D$173+Parameter!$D$180*(LN($B265/30.2*21)))</f>
        <v>1.1967719896595484E-2</v>
      </c>
      <c r="CQ265" s="12">
        <f>$D265^EXP(Parameter!$D$158+Parameter!$D$165*(LN($B265/30.2*21)))</f>
        <v>0.21211962713422788</v>
      </c>
      <c r="CR265" s="12">
        <f>$D265^EXP(Parameter!$D$174+Parameter!$D$181*(LN($B265/30.2*21)))</f>
        <v>9.6656515704004829E-3</v>
      </c>
      <c r="CS265" s="12">
        <f>$D265^EXP(Parameter!$D$159+Parameter!$D$166*(LN($B265/30.2*21)))</f>
        <v>0.26667216801447707</v>
      </c>
      <c r="CT265" s="12">
        <f>$D265^EXP(Parameter!$D$175+Parameter!$D$182*(LN($B265/30.2*21)))</f>
        <v>1.2093302717406976E-3</v>
      </c>
      <c r="CU265" s="12">
        <f>$D265^EXP(Parameter!$D$160+Parameter!$D$167*(LN($B265/30.2*21)))</f>
        <v>3.9321917745196826E-2</v>
      </c>
      <c r="CV265" s="12">
        <f>$D265^EXP(Parameter!$D$172+Parameter!$D$179*(LN($B265/30.2*21)))</f>
        <v>2.0714340144257341E-3</v>
      </c>
      <c r="CW265" s="41">
        <f>$D265^EXP(Parameter!$D$157+Parameter!$D$164*(LN($B265/30.2*21)))</f>
        <v>2.0142209865588843E-4</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$D266^EXP(Parameter!$D$236+Parameter!$D$243)</f>
        <v>2.2594446774212948E-2</v>
      </c>
      <c r="BK266" s="91">
        <f>$E266^EXP(Parameter!$D$221+Parameter!$D$228)</f>
        <v>1.4020196564381611E-2</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12">
        <f>$D266^EXP(Parameter!$D$155+Parameter!$D$162*(LN($B266/30.2*21)))</f>
        <v>0.28287102363758732</v>
      </c>
      <c r="CN266" s="12">
        <f>$D266^EXP(Parameter!$D$171+Parameter!$D$178*(LN($B266/30.2*21)))</f>
        <v>1.4888736190747279E-2</v>
      </c>
      <c r="CO266" s="12">
        <f>$D266^EXP(Parameter!$D$156+Parameter!$D$163*(LN($B266/30.2*21)))</f>
        <v>0.21495801139418255</v>
      </c>
      <c r="CP266" s="12">
        <f>$D266^EXP(Parameter!$D$173+Parameter!$D$180*(LN($B266/30.2*21)))</f>
        <v>1.1855138581427786E-2</v>
      </c>
      <c r="CQ266" s="12">
        <f>$D266^EXP(Parameter!$D$158+Parameter!$D$165*(LN($B266/30.2*21)))</f>
        <v>0.21157287674313099</v>
      </c>
      <c r="CR266" s="12">
        <f>$D266^EXP(Parameter!$D$174+Parameter!$D$181*(LN($B266/30.2*21)))</f>
        <v>9.5499578894923023E-3</v>
      </c>
      <c r="CS266" s="12">
        <f>$D266^EXP(Parameter!$D$159+Parameter!$D$166*(LN($B266/30.2*21)))</f>
        <v>0.26619796836511572</v>
      </c>
      <c r="CT266" s="12">
        <f>$D266^EXP(Parameter!$D$175+Parameter!$D$182*(LN($B266/30.2*21)))</f>
        <v>1.1882424230866375E-3</v>
      </c>
      <c r="CU266" s="12">
        <f>$D266^EXP(Parameter!$D$160+Parameter!$D$167*(LN($B266/30.2*21)))</f>
        <v>3.8995918311001347E-2</v>
      </c>
      <c r="CV266" s="12">
        <f>$D266^EXP(Parameter!$D$172+Parameter!$D$179*(LN($B266/30.2*21)))</f>
        <v>2.0423884331693446E-3</v>
      </c>
      <c r="CW266" s="41">
        <f>$D266^EXP(Parameter!$D$157+Parameter!$D$164*(LN($B266/30.2*21)))</f>
        <v>1.9639248149040978E-4</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$D267^EXP(Parameter!$D$236+Parameter!$D$243)</f>
        <v>2.2435496416094984E-2</v>
      </c>
      <c r="BK267" s="91">
        <f>$E267^EXP(Parameter!$D$221+Parameter!$D$228)</f>
        <v>1.391702789318921E-2</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12">
        <f>$D267^EXP(Parameter!$D$155+Parameter!$D$162*(LN($B267/30.2*21)))</f>
        <v>0.28255195207429629</v>
      </c>
      <c r="CN267" s="12">
        <f>$D267^EXP(Parameter!$D$171+Parameter!$D$178*(LN($B267/30.2*21)))</f>
        <v>1.4762790268575148E-2</v>
      </c>
      <c r="CO267" s="12">
        <f>$D267^EXP(Parameter!$D$156+Parameter!$D$163*(LN($B267/30.2*21)))</f>
        <v>0.21452949987585143</v>
      </c>
      <c r="CP267" s="12">
        <f>$D267^EXP(Parameter!$D$173+Parameter!$D$180*(LN($B267/30.2*21)))</f>
        <v>1.1743879075279849E-2</v>
      </c>
      <c r="CQ267" s="12">
        <f>$D267^EXP(Parameter!$D$158+Parameter!$D$165*(LN($B267/30.2*21)))</f>
        <v>0.21102918466255716</v>
      </c>
      <c r="CR267" s="12">
        <f>$D267^EXP(Parameter!$D$174+Parameter!$D$181*(LN($B267/30.2*21)))</f>
        <v>9.4358523539436537E-3</v>
      </c>
      <c r="CS267" s="12">
        <f>$D267^EXP(Parameter!$D$159+Parameter!$D$166*(LN($B267/30.2*21)))</f>
        <v>0.26572629051157998</v>
      </c>
      <c r="CT267" s="12">
        <f>$D267^EXP(Parameter!$D$175+Parameter!$D$182*(LN($B267/30.2*21)))</f>
        <v>1.167558482405494E-3</v>
      </c>
      <c r="CU267" s="12">
        <f>$D267^EXP(Parameter!$D$160+Parameter!$D$167*(LN($B267/30.2*21)))</f>
        <v>3.8673206730523185E-2</v>
      </c>
      <c r="CV267" s="12">
        <f>$D267^EXP(Parameter!$D$172+Parameter!$D$179*(LN($B267/30.2*21)))</f>
        <v>2.0138119551529757E-3</v>
      </c>
      <c r="CW267" s="41">
        <f>$D267^EXP(Parameter!$D$157+Parameter!$D$164*(LN($B267/30.2*21)))</f>
        <v>1.914949713809758E-4</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$D268^EXP(Parameter!$D$236+Parameter!$D$243)</f>
        <v>2.2278091503615455E-2</v>
      </c>
      <c r="BK268" s="91">
        <f>$E268^EXP(Parameter!$D$221+Parameter!$D$228)</f>
        <v>1.3814909086009098E-2</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12">
        <f>$D268^EXP(Parameter!$D$155+Parameter!$D$162*(LN($B268/30.2*21)))</f>
        <v>0.28223467872484331</v>
      </c>
      <c r="CN268" s="12">
        <f>$D268^EXP(Parameter!$D$171+Parameter!$D$178*(LN($B268/30.2*21)))</f>
        <v>1.4638220764478608E-2</v>
      </c>
      <c r="CO268" s="12">
        <f>$D268^EXP(Parameter!$D$156+Parameter!$D$163*(LN($B268/30.2*21)))</f>
        <v>0.21410338627690076</v>
      </c>
      <c r="CP268" s="12">
        <f>$D268^EXP(Parameter!$D$173+Parameter!$D$180*(LN($B268/30.2*21)))</f>
        <v>1.1633922521934958E-2</v>
      </c>
      <c r="CQ268" s="12">
        <f>$D268^EXP(Parameter!$D$158+Parameter!$D$165*(LN($B268/30.2*21)))</f>
        <v>0.21048852388505096</v>
      </c>
      <c r="CR268" s="12">
        <f>$D268^EXP(Parameter!$D$174+Parameter!$D$181*(LN($B268/30.2*21)))</f>
        <v>9.3233100885572184E-3</v>
      </c>
      <c r="CS268" s="12">
        <f>$D268^EXP(Parameter!$D$159+Parameter!$D$166*(LN($B268/30.2*21)))</f>
        <v>0.2652571122750258</v>
      </c>
      <c r="CT268" s="12">
        <f>$D268^EXP(Parameter!$D$175+Parameter!$D$182*(LN($B268/30.2*21)))</f>
        <v>1.14726997021763E-3</v>
      </c>
      <c r="CU268" s="12">
        <f>$D268^EXP(Parameter!$D$160+Parameter!$D$167*(LN($B268/30.2*21)))</f>
        <v>3.8353743128413519E-2</v>
      </c>
      <c r="CV268" s="12">
        <f>$D268^EXP(Parameter!$D$172+Parameter!$D$179*(LN($B268/30.2*21)))</f>
        <v>1.9856959379787619E-3</v>
      </c>
      <c r="CW268" s="41">
        <f>$D268^EXP(Parameter!$D$157+Parameter!$D$164*(LN($B268/30.2*21)))</f>
        <v>1.8672591694201334E-4</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$D269^EXP(Parameter!$D$236+Parameter!$D$243)</f>
        <v>2.2122212575748573E-2</v>
      </c>
      <c r="BK269" s="91">
        <f>$E269^EXP(Parameter!$D$221+Parameter!$D$228)</f>
        <v>1.3713826328565836E-2</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12">
        <f>$D269^EXP(Parameter!$D$155+Parameter!$D$162*(LN($B269/30.2*21)))</f>
        <v>0.28191918702035929</v>
      </c>
      <c r="CN269" s="12">
        <f>$D269^EXP(Parameter!$D$171+Parameter!$D$178*(LN($B269/30.2*21)))</f>
        <v>1.451500897588137E-2</v>
      </c>
      <c r="CO269" s="12">
        <f>$D269^EXP(Parameter!$D$156+Parameter!$D$163*(LN($B269/30.2*21)))</f>
        <v>0.21367964880934348</v>
      </c>
      <c r="CP269" s="12">
        <f>$D269^EXP(Parameter!$D$173+Parameter!$D$180*(LN($B269/30.2*21)))</f>
        <v>1.1525250384590228E-2</v>
      </c>
      <c r="CQ269" s="12">
        <f>$D269^EXP(Parameter!$D$158+Parameter!$D$165*(LN($B269/30.2*21)))</f>
        <v>0.2099508677315389</v>
      </c>
      <c r="CR269" s="12">
        <f>$D269^EXP(Parameter!$D$174+Parameter!$D$181*(LN($B269/30.2*21)))</f>
        <v>9.2123066600660764E-3</v>
      </c>
      <c r="CS269" s="12">
        <f>$D269^EXP(Parameter!$D$159+Parameter!$D$166*(LN($B269/30.2*21)))</f>
        <v>0.26479041174904455</v>
      </c>
      <c r="CT269" s="12">
        <f>$D269^EXP(Parameter!$D$175+Parameter!$D$182*(LN($B269/30.2*21)))</f>
        <v>1.1273686016714879E-3</v>
      </c>
      <c r="CU269" s="12">
        <f>$D269^EXP(Parameter!$D$160+Parameter!$D$167*(LN($B269/30.2*21)))</f>
        <v>3.8037488203246324E-2</v>
      </c>
      <c r="CV269" s="12">
        <f>$D269^EXP(Parameter!$D$172+Parameter!$D$179*(LN($B269/30.2*21)))</f>
        <v>1.958031919198684E-3</v>
      </c>
      <c r="CW269" s="41">
        <f>$D269^EXP(Parameter!$D$157+Parameter!$D$164*(LN($B269/30.2*21)))</f>
        <v>1.820817730192601E-4</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$D270^EXP(Parameter!$D$236+Parameter!$D$243)</f>
        <v>2.1967840474698016E-2</v>
      </c>
      <c r="BK270" s="91">
        <f>$E270^EXP(Parameter!$D$221+Parameter!$D$228)</f>
        <v>1.3613766030984234E-2</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12">
        <f>$D270^EXP(Parameter!$D$155+Parameter!$D$162*(LN($B270/30.2*21)))</f>
        <v>0.2816054606040912</v>
      </c>
      <c r="CN270" s="12">
        <f>$D270^EXP(Parameter!$D$171+Parameter!$D$178*(LN($B270/30.2*21)))</f>
        <v>1.4393136506679595E-2</v>
      </c>
      <c r="CO270" s="12">
        <f>$D270^EXP(Parameter!$D$156+Parameter!$D$163*(LN($B270/30.2*21)))</f>
        <v>0.21325826595919514</v>
      </c>
      <c r="CP270" s="12">
        <f>$D270^EXP(Parameter!$D$173+Parameter!$D$180*(LN($B270/30.2*21)))</f>
        <v>1.1417844439554486E-2</v>
      </c>
      <c r="CQ270" s="12">
        <f>$D270^EXP(Parameter!$D$158+Parameter!$D$165*(LN($B270/30.2*21)))</f>
        <v>0.20941618984622618</v>
      </c>
      <c r="CR270" s="12">
        <f>$D270^EXP(Parameter!$D$174+Parameter!$D$181*(LN($B270/30.2*21)))</f>
        <v>9.1028180682856674E-3</v>
      </c>
      <c r="CS270" s="12">
        <f>$D270^EXP(Parameter!$D$159+Parameter!$D$166*(LN($B270/30.2*21)))</f>
        <v>0.26432616729536301</v>
      </c>
      <c r="CT270" s="12">
        <f>$D270^EXP(Parameter!$D$175+Parameter!$D$182*(LN($B270/30.2*21)))</f>
        <v>1.1078462816730042E-3</v>
      </c>
      <c r="CU270" s="12">
        <f>$D270^EXP(Parameter!$D$160+Parameter!$D$167*(LN($B270/30.2*21)))</f>
        <v>3.7724403217848028E-2</v>
      </c>
      <c r="CV270" s="12">
        <f>$D270^EXP(Parameter!$D$172+Parameter!$D$179*(LN($B270/30.2*21)))</f>
        <v>1.9308116121164853E-3</v>
      </c>
      <c r="CW270" s="41">
        <f>$D270^EXP(Parameter!$D$157+Parameter!$D$164*(LN($B270/30.2*21)))</f>
        <v>1.7755909743607769E-4</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$D271^EXP(Parameter!$D$236+Parameter!$D$243)</f>
        <v>2.1814956340242164E-2</v>
      </c>
      <c r="BK271" s="91">
        <f>$E271^EXP(Parameter!$D$221+Parameter!$D$228)</f>
        <v>1.3514714823436783E-2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12">
        <f>$D271^EXP(Parameter!$D$155+Parameter!$D$162*(LN($B271/30.2*21)))</f>
        <v>0.28129348332793019</v>
      </c>
      <c r="CN271" s="12">
        <f>$D271^EXP(Parameter!$D$171+Parameter!$D$178*(LN($B271/30.2*21)))</f>
        <v>1.4272585261331164E-2</v>
      </c>
      <c r="CO271" s="12">
        <f>$D271^EXP(Parameter!$D$156+Parameter!$D$163*(LN($B271/30.2*21)))</f>
        <v>0.21283921648207374</v>
      </c>
      <c r="CP271" s="12">
        <f>$D271^EXP(Parameter!$D$173+Parameter!$D$180*(LN($B271/30.2*21)))</f>
        <v>1.1311686770089431E-2</v>
      </c>
      <c r="CQ271" s="12">
        <f>$D271^EXP(Parameter!$D$158+Parameter!$D$165*(LN($B271/30.2*21)))</f>
        <v>0.20888446419159537</v>
      </c>
      <c r="CR271" s="12">
        <f>$D271^EXP(Parameter!$D$174+Parameter!$D$181*(LN($B271/30.2*21)))</f>
        <v>8.9948207374646056E-3</v>
      </c>
      <c r="CS271" s="12">
        <f>$D271^EXP(Parameter!$D$159+Parameter!$D$166*(LN($B271/30.2*21)))</f>
        <v>0.26386435753963022</v>
      </c>
      <c r="CT271" s="12">
        <f>$D271^EXP(Parameter!$D$175+Parameter!$D$182*(LN($B271/30.2*21)))</f>
        <v>1.0886951001476007E-3</v>
      </c>
      <c r="CU271" s="12">
        <f>$D271^EXP(Parameter!$D$160+Parameter!$D$167*(LN($B271/30.2*21)))</f>
        <v>3.7414449989817349E-2</v>
      </c>
      <c r="CV271" s="12">
        <f>$D271^EXP(Parameter!$D$172+Parameter!$D$179*(LN($B271/30.2*21)))</f>
        <v>1.9040269016986368E-3</v>
      </c>
      <c r="CW271" s="41">
        <f>$D271^EXP(Parameter!$D$157+Parameter!$D$164*(LN($B271/30.2*21)))</f>
        <v>1.7315454784469774E-4</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$D272^EXP(Parameter!$D$236+Parameter!$D$243)</f>
        <v>2.1663541604202464E-2</v>
      </c>
      <c r="BK272" s="91">
        <f>$E272^EXP(Parameter!$D$221+Parameter!$D$228)</f>
        <v>1.3416659551889362E-2</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12">
        <f>$D272^EXP(Parameter!$D$155+Parameter!$D$162*(LN($B272/30.2*21)))</f>
        <v>0.28098323924900831</v>
      </c>
      <c r="CN272" s="12">
        <f>$D272^EXP(Parameter!$D$171+Parameter!$D$178*(LN($B272/30.2*21)))</f>
        <v>1.4153337439076392E-2</v>
      </c>
      <c r="CO272" s="12">
        <f>$D272^EXP(Parameter!$D$156+Parameter!$D$163*(LN($B272/30.2*21)))</f>
        <v>0.21242247939888667</v>
      </c>
      <c r="CP272" s="12">
        <f>$D272^EXP(Parameter!$D$173+Parameter!$D$180*(LN($B272/30.2*21)))</f>
        <v>1.1206759760389508E-2</v>
      </c>
      <c r="CQ272" s="12">
        <f>$D272^EXP(Parameter!$D$158+Parameter!$D$165*(LN($B272/30.2*21)))</f>
        <v>0.20835566504349862</v>
      </c>
      <c r="CR272" s="12">
        <f>$D272^EXP(Parameter!$D$174+Parameter!$D$181*(LN($B272/30.2*21)))</f>
        <v>8.8882915078289364E-3</v>
      </c>
      <c r="CS272" s="12">
        <f>$D272^EXP(Parameter!$D$159+Parameter!$D$166*(LN($B272/30.2*21)))</f>
        <v>0.26340496136728458</v>
      </c>
      <c r="CT272" s="12">
        <f>$D272^EXP(Parameter!$D$175+Parameter!$D$182*(LN($B272/30.2*21)))</f>
        <v>1.0699073274307949E-3</v>
      </c>
      <c r="CU272" s="12">
        <f>$D272^EXP(Parameter!$D$160+Parameter!$D$167*(LN($B272/30.2*21)))</f>
        <v>3.7107590882228925E-2</v>
      </c>
      <c r="CV272" s="12">
        <f>$D272^EXP(Parameter!$D$172+Parameter!$D$179*(LN($B272/30.2*21)))</f>
        <v>1.8776698405910102E-3</v>
      </c>
      <c r="CW272" s="41">
        <f>$D272^EXP(Parameter!$D$157+Parameter!$D$164*(LN($B272/30.2*21)))</f>
        <v>1.6886487867882012E-4</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$D273^EXP(Parameter!$D$236+Parameter!$D$243)</f>
        <v>2.1513577985031975E-2</v>
      </c>
      <c r="BK273" s="91">
        <f>$E273^EXP(Parameter!$D$221+Parameter!$D$228)</f>
        <v>1.3319587273942696E-2</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12">
        <f>$D273^EXP(Parameter!$D$155+Parameter!$D$162*(LN($B273/30.2*21)))</f>
        <v>0.2806747126263654</v>
      </c>
      <c r="CN273" s="12">
        <f>$D273^EXP(Parameter!$D$171+Parameter!$D$178*(LN($B273/30.2*21)))</f>
        <v>1.4035375528287212E-2</v>
      </c>
      <c r="CO273" s="12">
        <f>$D273^EXP(Parameter!$D$156+Parameter!$D$163*(LN($B273/30.2*21)))</f>
        <v>0.21200803399160142</v>
      </c>
      <c r="CP273" s="12">
        <f>$D273^EXP(Parameter!$D$173+Parameter!$D$180*(LN($B273/30.2*21)))</f>
        <v>1.1103046089697151E-2</v>
      </c>
      <c r="CQ273" s="12">
        <f>$D273^EXP(Parameter!$D$158+Parameter!$D$165*(LN($B273/30.2*21)))</f>
        <v>0.20782976698634359</v>
      </c>
      <c r="CR273" s="12">
        <f>$D273^EXP(Parameter!$D$174+Parameter!$D$181*(LN($B273/30.2*21)))</f>
        <v>8.7832076273148037E-3</v>
      </c>
      <c r="CS273" s="12">
        <f>$D273^EXP(Parameter!$D$159+Parameter!$D$166*(LN($B273/30.2*21)))</f>
        <v>0.26294795791950187</v>
      </c>
      <c r="CT273" s="12">
        <f>$D273^EXP(Parameter!$D$175+Parameter!$D$182*(LN($B273/30.2*21)))</f>
        <v>1.0514754097835685E-3</v>
      </c>
      <c r="CU273" s="12">
        <f>$D273^EXP(Parameter!$D$160+Parameter!$D$167*(LN($B273/30.2*21)))</f>
        <v>3.6803788794516873E-2</v>
      </c>
      <c r="CV273" s="12">
        <f>$D273^EXP(Parameter!$D$172+Parameter!$D$179*(LN($B273/30.2*21)))</f>
        <v>1.8517326452382838E-3</v>
      </c>
      <c r="CW273" s="41">
        <f>$D273^EXP(Parameter!$D$157+Parameter!$D$164*(LN($B273/30.2*21)))</f>
        <v>1.6468693820412709E-4</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$D274^EXP(Parameter!$D$236+Parameter!$D$243)</f>
        <v>2.1365047482519203E-2</v>
      </c>
      <c r="BK274" s="91">
        <f>$E274^EXP(Parameter!$D$221+Parameter!$D$228)</f>
        <v>1.3223485254767282E-2</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12">
        <f>$D274^EXP(Parameter!$D$155+Parameter!$D$162*(LN($B274/30.2*21)))</f>
        <v>0.28036788791767198</v>
      </c>
      <c r="CN274" s="12">
        <f>$D274^EXP(Parameter!$D$171+Parameter!$D$178*(LN($B274/30.2*21)))</f>
        <v>1.3918682300940061E-2</v>
      </c>
      <c r="CO274" s="12">
        <f>$D274^EXP(Parameter!$D$156+Parameter!$D$163*(LN($B274/30.2*21)))</f>
        <v>0.21159585979909148</v>
      </c>
      <c r="CP274" s="12">
        <f>$D274^EXP(Parameter!$D$173+Parameter!$D$180*(LN($B274/30.2*21)))</f>
        <v>1.1000528726548818E-2</v>
      </c>
      <c r="CQ274" s="12">
        <f>$D274^EXP(Parameter!$D$158+Parameter!$D$165*(LN($B274/30.2*21)))</f>
        <v>0.20730674490836162</v>
      </c>
      <c r="CR274" s="12">
        <f>$D274^EXP(Parameter!$D$174+Parameter!$D$181*(LN($B274/30.2*21)))</f>
        <v>8.6795467434842236E-3</v>
      </c>
      <c r="CS274" s="12">
        <f>$D274^EXP(Parameter!$D$159+Parameter!$D$166*(LN($B274/30.2*21)))</f>
        <v>0.26249332658921248</v>
      </c>
      <c r="CT274" s="12">
        <f>$D274^EXP(Parameter!$D$175+Parameter!$D$182*(LN($B274/30.2*21)))</f>
        <v>1.0333919650287601E-3</v>
      </c>
      <c r="CU274" s="12">
        <f>$D274^EXP(Parameter!$D$160+Parameter!$D$167*(LN($B274/30.2*21)))</f>
        <v>3.6503007153531962E-2</v>
      </c>
      <c r="CV274" s="12">
        <f>$D274^EXP(Parameter!$D$172+Parameter!$D$179*(LN($B274/30.2*21)))</f>
        <v>1.8262076921028638E-3</v>
      </c>
      <c r="CW274" s="41">
        <f>$D274^EXP(Parameter!$D$157+Parameter!$D$164*(LN($B274/30.2*21)))</f>
        <v>1.606176656633733E-4</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$D275^EXP(Parameter!$D$236+Parameter!$D$243)</f>
        <v>2.1217932372609077E-2</v>
      </c>
      <c r="BK275" s="91">
        <f>$E275^EXP(Parameter!$D$221+Parameter!$D$228)</f>
        <v>1.3128340963129143E-2</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12">
        <f>$D275^EXP(Parameter!$D$155+Parameter!$D$162*(LN($B275/30.2*21)))</f>
        <v>0.28006274977603129</v>
      </c>
      <c r="CN275" s="12">
        <f>$D275^EXP(Parameter!$D$171+Parameter!$D$178*(LN($B275/30.2*21)))</f>
        <v>1.3803240807212848E-2</v>
      </c>
      <c r="CO275" s="12">
        <f>$D275^EXP(Parameter!$D$156+Parameter!$D$163*(LN($B275/30.2*21)))</f>
        <v>0.21118593661307503</v>
      </c>
      <c r="CP275" s="12">
        <f>$D275^EXP(Parameter!$D$173+Parameter!$D$180*(LN($B275/30.2*21)))</f>
        <v>1.089919092315135E-2</v>
      </c>
      <c r="CQ275" s="12">
        <f>$D275^EXP(Parameter!$D$158+Parameter!$D$165*(LN($B275/30.2*21)))</f>
        <v>0.20678657399697661</v>
      </c>
      <c r="CR275" s="12">
        <f>$D275^EXP(Parameter!$D$174+Parameter!$D$181*(LN($B275/30.2*21)))</f>
        <v>8.5772868956215578E-3</v>
      </c>
      <c r="CS275" s="12">
        <f>$D275^EXP(Parameter!$D$159+Parameter!$D$166*(LN($B275/30.2*21)))</f>
        <v>0.26204104701720582</v>
      </c>
      <c r="CT275" s="12">
        <f>$D275^EXP(Parameter!$D$175+Parameter!$D$182*(LN($B275/30.2*21)))</f>
        <v>1.0156497783052891E-3</v>
      </c>
      <c r="CU275" s="12">
        <f>$D275^EXP(Parameter!$D$160+Parameter!$D$167*(LN($B275/30.2*21)))</f>
        <v>3.6205209904774861E-2</v>
      </c>
      <c r="CV275" s="12">
        <f>$D275^EXP(Parameter!$D$172+Parameter!$D$179*(LN($B275/30.2*21)))</f>
        <v>1.8010875139812281E-3</v>
      </c>
      <c r="CW275" s="41">
        <f>$D275^EXP(Parameter!$D$157+Parameter!$D$164*(LN($B275/30.2*21)))</f>
        <v>1.5665408851294258E-4</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$D276^EXP(Parameter!$D$236+Parameter!$D$243)</f>
        <v>2.1072215202332378E-2</v>
      </c>
      <c r="BK276" s="91">
        <f>$E276^EXP(Parameter!$D$221+Parameter!$D$228)</f>
        <v>1.3034142067504266E-2</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12">
        <f>$D276^EXP(Parameter!$D$155+Parameter!$D$162*(LN($B276/30.2*21)))</f>
        <v>0.27975928304683162</v>
      </c>
      <c r="CN276" s="12">
        <f>$D276^EXP(Parameter!$D$171+Parameter!$D$178*(LN($B276/30.2*21)))</f>
        <v>1.3689034370198591E-2</v>
      </c>
      <c r="CO276" s="12">
        <f>$D276^EXP(Parameter!$D$156+Parameter!$D$163*(LN($B276/30.2*21)))</f>
        <v>0.21077824447411883</v>
      </c>
      <c r="CP276" s="12">
        <f>$D276^EXP(Parameter!$D$173+Parameter!$D$180*(LN($B276/30.2*21)))</f>
        <v>1.079901620988173E-2</v>
      </c>
      <c r="CQ276" s="12">
        <f>$D276^EXP(Parameter!$D$158+Parameter!$D$165*(LN($B276/30.2*21)))</f>
        <v>0.20626922973424822</v>
      </c>
      <c r="CR276" s="12">
        <f>$D276^EXP(Parameter!$D$174+Parameter!$D$181*(LN($B276/30.2*21)))</f>
        <v>8.4764065070034519E-3</v>
      </c>
      <c r="CS276" s="12">
        <f>$D276^EXP(Parameter!$D$159+Parameter!$D$166*(LN($B276/30.2*21)))</f>
        <v>0.2615910990882987</v>
      </c>
      <c r="CT276" s="12">
        <f>$D276^EXP(Parameter!$D$175+Parameter!$D$182*(LN($B276/30.2*21)))</f>
        <v>9.9824179793628885E-4</v>
      </c>
      <c r="CU276" s="12">
        <f>$D276^EXP(Parameter!$D$160+Parameter!$D$167*(LN($B276/30.2*21)))</f>
        <v>3.5910361503793689E-2</v>
      </c>
      <c r="CV276" s="12">
        <f>$D276^EXP(Parameter!$D$172+Parameter!$D$179*(LN($B276/30.2*21)))</f>
        <v>1.7763647964140329E-3</v>
      </c>
      <c r="CW276" s="41">
        <f>$D276^EXP(Parameter!$D$157+Parameter!$D$164*(LN($B276/30.2*21)))</f>
        <v>1.5279331974768121E-4</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$D277^EXP(Parameter!$D$236+Parameter!$D$243)</f>
        <v>2.0927878784845737E-2</v>
      </c>
      <c r="BK277" s="91">
        <f>$E277^EXP(Parameter!$D$221+Parameter!$D$228)</f>
        <v>1.2940876432279296E-2</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12">
        <f>$D277^EXP(Parameter!$D$155+Parameter!$D$162*(LN($B277/30.2*21)))</f>
        <v>0.2794574727646667</v>
      </c>
      <c r="CN277" s="12">
        <f>$D277^EXP(Parameter!$D$171+Parameter!$D$178*(LN($B277/30.2*21)))</f>
        <v>1.3576046580736387E-2</v>
      </c>
      <c r="CO277" s="12">
        <f>$D277^EXP(Parameter!$D$156+Parameter!$D$163*(LN($B277/30.2*21)))</f>
        <v>0.21037276366772867</v>
      </c>
      <c r="CP277" s="12">
        <f>$D277^EXP(Parameter!$D$173+Parameter!$D$180*(LN($B277/30.2*21)))</f>
        <v>1.0699988389910252E-2</v>
      </c>
      <c r="CQ277" s="12">
        <f>$D277^EXP(Parameter!$D$158+Parameter!$D$165*(LN($B277/30.2*21)))</f>
        <v>0.20575468789240733</v>
      </c>
      <c r="CR277" s="12">
        <f>$D277^EXP(Parameter!$D$174+Parameter!$D$181*(LN($B277/30.2*21)))</f>
        <v>8.3768843773403736E-3</v>
      </c>
      <c r="CS277" s="12">
        <f>$D277^EXP(Parameter!$D$159+Parameter!$D$166*(LN($B277/30.2*21)))</f>
        <v>0.26114346292758106</v>
      </c>
      <c r="CT277" s="12">
        <f>$D277^EXP(Parameter!$D$175+Parameter!$D$182*(LN($B277/30.2*21)))</f>
        <v>9.8116113140826375E-4</v>
      </c>
      <c r="CU277" s="12">
        <f>$D277^EXP(Parameter!$D$160+Parameter!$D$167*(LN($B277/30.2*21)))</f>
        <v>3.5618426907748857E-2</v>
      </c>
      <c r="CV277" s="12">
        <f>$D277^EXP(Parameter!$D$172+Parameter!$D$179*(LN($B277/30.2*21)))</f>
        <v>1.7520323741880919E-3</v>
      </c>
      <c r="CW277" s="41">
        <f>$D277^EXP(Parameter!$D$157+Parameter!$D$164*(LN($B277/30.2*21)))</f>
        <v>1.4903255531113356E-4</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$D278^EXP(Parameter!$D$236+Parameter!$D$243)</f>
        <v>2.0784906194576791E-2</v>
      </c>
      <c r="BK278" s="91">
        <f>$E278^EXP(Parameter!$D$221+Parameter!$D$228)</f>
        <v>1.284853211403649E-2</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12">
        <f>$D278^EXP(Parameter!$D$155+Parameter!$D$162*(LN($B278/30.2*21)))</f>
        <v>0.27915730415031581</v>
      </c>
      <c r="CN278" s="12">
        <f>$D278^EXP(Parameter!$D$171+Parameter!$D$178*(LN($B278/30.2*21)))</f>
        <v>1.3464261292354798E-2</v>
      </c>
      <c r="CO278" s="12">
        <f>$D278^EXP(Parameter!$D$156+Parameter!$D$163*(LN($B278/30.2*21)))</f>
        <v>0.20996947472050997</v>
      </c>
      <c r="CP278" s="12">
        <f>$D278^EXP(Parameter!$D$173+Parameter!$D$180*(LN($B278/30.2*21)))</f>
        <v>1.0602091533942247E-2</v>
      </c>
      <c r="CQ278" s="12">
        <f>$D278^EXP(Parameter!$D$158+Parameter!$D$165*(LN($B278/30.2*21)))</f>
        <v>0.20524292452947118</v>
      </c>
      <c r="CR278" s="12">
        <f>$D278^EXP(Parameter!$D$174+Parameter!$D$181*(LN($B278/30.2*21)))</f>
        <v>8.2786996753841016E-3</v>
      </c>
      <c r="CS278" s="12">
        <f>$D278^EXP(Parameter!$D$159+Parameter!$D$166*(LN($B278/30.2*21)))</f>
        <v>0.26069811889673195</v>
      </c>
      <c r="CT278" s="12">
        <f>$D278^EXP(Parameter!$D$175+Parameter!$D$182*(LN($B278/30.2*21)))</f>
        <v>9.6440104145776998E-4</v>
      </c>
      <c r="CU278" s="12">
        <f>$D278^EXP(Parameter!$D$160+Parameter!$D$167*(LN($B278/30.2*21)))</f>
        <v>3.532937156713771E-2</v>
      </c>
      <c r="CV278" s="12">
        <f>$D278^EXP(Parameter!$D$172+Parameter!$D$179*(LN($B278/30.2*21)))</f>
        <v>1.7280832279271947E-3</v>
      </c>
      <c r="CW278" s="41">
        <f>$D278^EXP(Parameter!$D$157+Parameter!$D$164*(LN($B278/30.2*21)))</f>
        <v>1.4536907158825538E-4</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$D279^EXP(Parameter!$D$236+Parameter!$D$243)</f>
        <v>2.0643280762472672E-2</v>
      </c>
      <c r="BK279" s="91">
        <f>$E279^EXP(Parameter!$D$221+Parameter!$D$228)</f>
        <v>1.2757097357920662E-2</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12">
        <f>$D279^EXP(Parameter!$D$155+Parameter!$D$162*(LN($B279/30.2*21)))</f>
        <v>0.27885876260778014</v>
      </c>
      <c r="CN279" s="12">
        <f>$D279^EXP(Parameter!$D$171+Parameter!$D$178*(LN($B279/30.2*21)))</f>
        <v>1.3353662616325422E-2</v>
      </c>
      <c r="CO279" s="12">
        <f>$D279^EXP(Parameter!$D$156+Parameter!$D$163*(LN($B279/30.2*21)))</f>
        <v>0.20956835839640187</v>
      </c>
      <c r="CP279" s="12">
        <f>$D279^EXP(Parameter!$D$173+Parameter!$D$180*(LN($B279/30.2*21)))</f>
        <v>1.0505309975075778E-2</v>
      </c>
      <c r="CQ279" s="12">
        <f>$D279^EXP(Parameter!$D$158+Parameter!$D$165*(LN($B279/30.2*21)))</f>
        <v>0.20473391598493876</v>
      </c>
      <c r="CR279" s="12">
        <f>$D279^EXP(Parameter!$D$174+Parameter!$D$181*(LN($B279/30.2*21)))</f>
        <v>8.1818319316975842E-3</v>
      </c>
      <c r="CS279" s="12">
        <f>$D279^EXP(Parameter!$D$159+Parameter!$D$166*(LN($B279/30.2*21)))</f>
        <v>0.26025504759040213</v>
      </c>
      <c r="CT279" s="12">
        <f>$D279^EXP(Parameter!$D$175+Parameter!$D$182*(LN($B279/30.2*21)))</f>
        <v>9.4795494226261774E-4</v>
      </c>
      <c r="CU279" s="12">
        <f>$D279^EXP(Parameter!$D$160+Parameter!$D$167*(LN($B279/30.2*21)))</f>
        <v>3.504316141767691E-2</v>
      </c>
      <c r="CV279" s="12">
        <f>$D279^EXP(Parameter!$D$172+Parameter!$D$179*(LN($B279/30.2*21)))</f>
        <v>1.7045104807694353E-3</v>
      </c>
      <c r="CW279" s="41">
        <f>$D279^EXP(Parameter!$D$157+Parameter!$D$164*(LN($B279/30.2*21)))</f>
        <v>1.4180022297786057E-4</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$D280^EXP(Parameter!$D$236+Parameter!$D$243)</f>
        <v>2.0502986071348876E-2</v>
      </c>
      <c r="BK280" s="91">
        <f>$E280^EXP(Parameter!$D$221+Parameter!$D$228)</f>
        <v>1.2666560594086123E-2</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12">
        <f>$D280^EXP(Parameter!$D$155+Parameter!$D$162*(LN($B280/30.2*21)))</f>
        <v>0.27856183372137561</v>
      </c>
      <c r="CN280" s="12">
        <f>$D280^EXP(Parameter!$D$171+Parameter!$D$178*(LN($B280/30.2*21)))</f>
        <v>1.3244234916823541E-2</v>
      </c>
      <c r="CO280" s="12">
        <f>$D280^EXP(Parameter!$D$156+Parameter!$D$163*(LN($B280/30.2*21)))</f>
        <v>0.20916939569298168</v>
      </c>
      <c r="CP280" s="12">
        <f>$D280^EXP(Parameter!$D$173+Parameter!$D$180*(LN($B280/30.2*21)))</f>
        <v>1.0409628303772333E-2</v>
      </c>
      <c r="CQ280" s="12">
        <f>$D280^EXP(Parameter!$D$158+Parameter!$D$165*(LN($B280/30.2*21)))</f>
        <v>0.20422763887556356</v>
      </c>
      <c r="CR280" s="12">
        <f>$D280^EXP(Parameter!$D$174+Parameter!$D$181*(LN($B280/30.2*21)))</f>
        <v>8.0862610315829298E-3</v>
      </c>
      <c r="CS280" s="12">
        <f>$D280^EXP(Parameter!$D$159+Parameter!$D$166*(LN($B280/30.2*21)))</f>
        <v>0.25981422983266378</v>
      </c>
      <c r="CT280" s="12">
        <f>$D280^EXP(Parameter!$D$175+Parameter!$D$182*(LN($B280/30.2*21)))</f>
        <v>9.3181639573449706E-4</v>
      </c>
      <c r="CU280" s="12">
        <f>$D280^EXP(Parameter!$D$160+Parameter!$D$167*(LN($B280/30.2*21)))</f>
        <v>3.4759762872337972E-2</v>
      </c>
      <c r="CV280" s="12">
        <f>$D280^EXP(Parameter!$D$172+Parameter!$D$179*(LN($B280/30.2*21)))</f>
        <v>1.6813073951285589E-3</v>
      </c>
      <c r="CW280" s="41">
        <f>$D280^EXP(Parameter!$D$157+Parameter!$D$164*(LN($B280/30.2*21)))</f>
        <v>1.3832343954212539E-4</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$D281^EXP(Parameter!$D$236+Parameter!$D$243)</f>
        <v>2.0364005951338464E-2</v>
      </c>
      <c r="BK281" s="91">
        <f>$E281^EXP(Parameter!$D$221+Parameter!$D$228)</f>
        <v>1.2576910434221508E-2</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12">
        <f>$D281^EXP(Parameter!$D$155+Parameter!$D$162*(LN($B281/30.2*21)))</f>
        <v>0.27826650325288965</v>
      </c>
      <c r="CN281" s="12">
        <f>$D281^EXP(Parameter!$D$171+Parameter!$D$178*(LN($B281/30.2*21)))</f>
        <v>1.3135962806194966E-2</v>
      </c>
      <c r="CO281" s="12">
        <f>$D281^EXP(Parameter!$D$156+Parameter!$D$163*(LN($B281/30.2*21)))</f>
        <v>0.20877256783784603</v>
      </c>
      <c r="CP281" s="12">
        <f>$D281^EXP(Parameter!$D$173+Parameter!$D$180*(LN($B281/30.2*21)))</f>
        <v>1.0315031362938962E-2</v>
      </c>
      <c r="CQ281" s="12">
        <f>$D281^EXP(Parameter!$D$158+Parameter!$D$165*(LN($B281/30.2*21)))</f>
        <v>0.20372407009121132</v>
      </c>
      <c r="CR281" s="12">
        <f>$D281^EXP(Parameter!$D$174+Parameter!$D$181*(LN($B281/30.2*21)))</f>
        <v>7.9919672081648612E-3</v>
      </c>
      <c r="CS281" s="12">
        <f>$D281^EXP(Parameter!$D$159+Parameter!$D$166*(LN($B281/30.2*21)))</f>
        <v>0.25937564667353386</v>
      </c>
      <c r="CT281" s="12">
        <f>$D281^EXP(Parameter!$D$175+Parameter!$D$182*(LN($B281/30.2*21)))</f>
        <v>9.1597910791032004E-4</v>
      </c>
      <c r="CU281" s="12">
        <f>$D281^EXP(Parameter!$D$160+Parameter!$D$167*(LN($B281/30.2*21)))</f>
        <v>3.4479142813536416E-2</v>
      </c>
      <c r="CV281" s="12">
        <f>$D281^EXP(Parameter!$D$172+Parameter!$D$179*(LN($B281/30.2*21)))</f>
        <v>1.658467369537247E-3</v>
      </c>
      <c r="CW281" s="41">
        <f>$D281^EXP(Parameter!$D$157+Parameter!$D$164*(LN($B281/30.2*21)))</f>
        <v>1.3493622473061416E-4</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$D282^EXP(Parameter!$D$236+Parameter!$D$243)</f>
        <v>2.0226324475434487E-2</v>
      </c>
      <c r="BK282" s="91">
        <f>$E282^EXP(Parameter!$D$221+Parameter!$D$228)</f>
        <v>1.2488135668150623E-2</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12">
        <f>$D282^EXP(Parameter!$D$155+Parameter!$D$162*(LN($B282/30.2*21)))</f>
        <v>0.27797275713878206</v>
      </c>
      <c r="CN282" s="12">
        <f>$D282^EXP(Parameter!$D$171+Parameter!$D$178*(LN($B282/30.2*21)))</f>
        <v>1.3028831140323143E-2</v>
      </c>
      <c r="CO282" s="12">
        <f>$D282^EXP(Parameter!$D$156+Parameter!$D$163*(LN($B282/30.2*21)))</f>
        <v>0.20837785628505051</v>
      </c>
      <c r="CP282" s="12">
        <f>$D282^EXP(Parameter!$D$173+Parameter!$D$180*(LN($B282/30.2*21)))</f>
        <v>1.022150424311645E-2</v>
      </c>
      <c r="CQ282" s="12">
        <f>$D282^EXP(Parameter!$D$158+Parameter!$D$165*(LN($B282/30.2*21)))</f>
        <v>0.20322318679078238</v>
      </c>
      <c r="CR282" s="12">
        <f>$D282^EXP(Parameter!$D$174+Parameter!$D$181*(LN($B282/30.2*21)))</f>
        <v>7.8989310356236148E-3</v>
      </c>
      <c r="CS282" s="12">
        <f>$D282^EXP(Parameter!$D$159+Parameter!$D$166*(LN($B282/30.2*21)))</f>
        <v>0.25893927938554995</v>
      </c>
      <c r="CT282" s="12">
        <f>$D282^EXP(Parameter!$D$175+Parameter!$D$182*(LN($B282/30.2*21)))</f>
        <v>9.0043692543904398E-4</v>
      </c>
      <c r="CU282" s="12">
        <f>$D282^EXP(Parameter!$D$160+Parameter!$D$167*(LN($B282/30.2*21)))</f>
        <v>3.4201268585464427E-2</v>
      </c>
      <c r="CV282" s="12">
        <f>$D282^EXP(Parameter!$D$172+Parameter!$D$179*(LN($B282/30.2*21)))</f>
        <v>1.6359839355695334E-3</v>
      </c>
      <c r="CW282" s="41">
        <f>$D282^EXP(Parameter!$D$157+Parameter!$D$164*(LN($B282/30.2*21)))</f>
        <v>1.3163615317627128E-4</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$D283^EXP(Parameter!$D$236+Parameter!$D$243)</f>
        <v>2.0089925955127718E-2</v>
      </c>
      <c r="BK283" s="91">
        <f>$E283^EXP(Parameter!$D$221+Parameter!$D$228)</f>
        <v>1.2400225260507573E-2</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12">
        <f>$D283^EXP(Parameter!$D$155+Parameter!$D$162*(LN($B283/30.2*21)))</f>
        <v>0.27768058148744418</v>
      </c>
      <c r="CN283" s="12">
        <f>$D283^EXP(Parameter!$D$171+Parameter!$D$178*(LN($B283/30.2*21)))</f>
        <v>1.2922825014097182E-2</v>
      </c>
      <c r="CO283" s="12">
        <f>$D283^EXP(Parameter!$D$156+Parameter!$D$163*(LN($B283/30.2*21)))</f>
        <v>0.2079852427116213</v>
      </c>
      <c r="CP283" s="12">
        <f>$D283^EXP(Parameter!$D$173+Parameter!$D$180*(LN($B283/30.2*21)))</f>
        <v>1.0129032277773389E-2</v>
      </c>
      <c r="CQ283" s="12">
        <f>$D283^EXP(Parameter!$D$158+Parameter!$D$165*(LN($B283/30.2*21)))</f>
        <v>0.20272496639821405</v>
      </c>
      <c r="CR283" s="12">
        <f>$D283^EXP(Parameter!$D$174+Parameter!$D$181*(LN($B283/30.2*21)))</f>
        <v>7.8071334225757044E-3</v>
      </c>
      <c r="CS283" s="12">
        <f>$D283^EXP(Parameter!$D$159+Parameter!$D$166*(LN($B283/30.2*21)))</f>
        <v>0.25850510946041688</v>
      </c>
      <c r="CT283" s="12">
        <f>$D283^EXP(Parameter!$D$175+Parameter!$D$182*(LN($B283/30.2*21)))</f>
        <v>8.8518383216159516E-4</v>
      </c>
      <c r="CU283" s="12">
        <f>$D283^EXP(Parameter!$D$160+Parameter!$D$167*(LN($B283/30.2*21)))</f>
        <v>3.3926107986570232E-2</v>
      </c>
      <c r="CV283" s="12">
        <f>$D283^EXP(Parameter!$D$172+Parameter!$D$179*(LN($B283/30.2*21)))</f>
        <v>1.6138507548406592E-3</v>
      </c>
      <c r="CW283" s="41">
        <f>$D283^EXP(Parameter!$D$157+Parameter!$D$164*(LN($B283/30.2*21)))</f>
        <v>1.2842086856104768E-4</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$D284^EXP(Parameter!$D$236+Parameter!$D$243)</f>
        <v>1.9954794936136264E-2</v>
      </c>
      <c r="BK284" s="91">
        <f>$E284^EXP(Parameter!$D$221+Parameter!$D$228)</f>
        <v>1.2313168347483729E-2</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12">
        <f>$D284^EXP(Parameter!$D$155+Parameter!$D$162*(LN($B284/30.2*21)))</f>
        <v>0.27738996257651444</v>
      </c>
      <c r="CN284" s="12">
        <f>$D284^EXP(Parameter!$D$171+Parameter!$D$178*(LN($B284/30.2*21)))</f>
        <v>1.2817929756977386E-2</v>
      </c>
      <c r="CO284" s="12">
        <f>$D284^EXP(Parameter!$D$156+Parameter!$D$163*(LN($B284/30.2*21)))</f>
        <v>0.20759470901413524</v>
      </c>
      <c r="CP284" s="12">
        <f>$D284^EXP(Parameter!$D$173+Parameter!$D$180*(LN($B284/30.2*21)))</f>
        <v>1.0037601038702874E-2</v>
      </c>
      <c r="CQ284" s="12">
        <f>$D284^EXP(Parameter!$D$158+Parameter!$D$165*(LN($B284/30.2*21)))</f>
        <v>0.20222938659855802</v>
      </c>
      <c r="CR284" s="12">
        <f>$D284^EXP(Parameter!$D$174+Parameter!$D$181*(LN($B284/30.2*21)))</f>
        <v>7.7165556055985565E-3</v>
      </c>
      <c r="CS284" s="12">
        <f>$D284^EXP(Parameter!$D$159+Parameter!$D$166*(LN($B284/30.2*21)))</f>
        <v>0.25807311860571575</v>
      </c>
      <c r="CT284" s="12">
        <f>$D284^EXP(Parameter!$D$175+Parameter!$D$182*(LN($B284/30.2*21)))</f>
        <v>8.7021394578114741E-4</v>
      </c>
      <c r="CU284" s="12">
        <f>$D284^EXP(Parameter!$D$160+Parameter!$D$167*(LN($B284/30.2*21)))</f>
        <v>3.3653629262179414E-2</v>
      </c>
      <c r="CV284" s="12">
        <f>$D284^EXP(Parameter!$D$172+Parameter!$D$179*(LN($B284/30.2*21)))</f>
        <v>1.5920616160820917E-3</v>
      </c>
      <c r="CW284" s="41">
        <f>$D284^EXP(Parameter!$D$157+Parameter!$D$164*(LN($B284/30.2*21)))</f>
        <v>1.2528808154884115E-4</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$D285^EXP(Parameter!$D$236+Parameter!$D$243)</f>
        <v>1.9820916194222996E-2</v>
      </c>
      <c r="BK285" s="91">
        <f>$E285^EXP(Parameter!$D$221+Parameter!$D$228)</f>
        <v>1.2226954233645625E-2</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12">
        <f>$D285^EXP(Parameter!$D$155+Parameter!$D$162*(LN($B285/30.2*21)))</f>
        <v>0.27710088685023804</v>
      </c>
      <c r="CN285" s="12">
        <f>$D285^EXP(Parameter!$D$171+Parameter!$D$178*(LN($B285/30.2*21)))</f>
        <v>1.271413092865469E-2</v>
      </c>
      <c r="CO285" s="12">
        <f>$D285^EXP(Parameter!$D$156+Parameter!$D$163*(LN($B285/30.2*21)))</f>
        <v>0.2072062373053572</v>
      </c>
      <c r="CP285" s="12">
        <f>$D285^EXP(Parameter!$D$173+Parameter!$D$180*(LN($B285/30.2*21)))</f>
        <v>9.947196331518228E-3</v>
      </c>
      <c r="CQ285" s="12">
        <f>$D285^EXP(Parameter!$D$158+Parameter!$D$165*(LN($B285/30.2*21)))</f>
        <v>0.20173642533412181</v>
      </c>
      <c r="CR285" s="12">
        <f>$D285^EXP(Parameter!$D$174+Parameter!$D$181*(LN($B285/30.2*21)))</f>
        <v>7.6271791428944189E-3</v>
      </c>
      <c r="CS285" s="12">
        <f>$D285^EXP(Parameter!$D$159+Parameter!$D$166*(LN($B285/30.2*21)))</f>
        <v>0.25764328874166936</v>
      </c>
      <c r="CT285" s="12">
        <f>$D285^EXP(Parameter!$D$175+Parameter!$D$182*(LN($B285/30.2*21)))</f>
        <v>8.5552151462097575E-4</v>
      </c>
      <c r="CU285" s="12">
        <f>$D285^EXP(Parameter!$D$160+Parameter!$D$167*(LN($B285/30.2*21)))</f>
        <v>3.3383801097252051E-2</v>
      </c>
      <c r="CV285" s="12">
        <f>$D285^EXP(Parameter!$D$172+Parameter!$D$179*(LN($B285/30.2*21)))</f>
        <v>1.570610432289401E-3</v>
      </c>
      <c r="CW285" s="41">
        <f>$D285^EXP(Parameter!$D$157+Parameter!$D$164*(LN($B285/30.2*21)))</f>
        <v>1.2223556778347648E-4</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$D286^EXP(Parameter!$D$236+Parameter!$D$243)</f>
        <v>1.9688274731100953E-2</v>
      </c>
      <c r="BK286" s="91">
        <f>$E286^EXP(Parameter!$D$221+Parameter!$D$228)</f>
        <v>1.2141572388821303E-2</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12">
        <f>$D286^EXP(Parameter!$D$155+Parameter!$D$162*(LN($B286/30.2*21)))</f>
        <v>0.27681334091688031</v>
      </c>
      <c r="CN286" s="12">
        <f>$D286^EXP(Parameter!$D$171+Parameter!$D$178*(LN($B286/30.2*21)))</f>
        <v>1.2611414314803459E-2</v>
      </c>
      <c r="CO286" s="12">
        <f>$D286^EXP(Parameter!$D$156+Parameter!$D$163*(LN($B286/30.2*21)))</f>
        <v>0.2068198099109444</v>
      </c>
      <c r="CP286" s="12">
        <f>$D286^EXP(Parameter!$D$173+Parameter!$D$180*(LN($B286/30.2*21)))</f>
        <v>9.8578041912467176E-3</v>
      </c>
      <c r="CQ286" s="12">
        <f>$D286^EXP(Parameter!$D$158+Parameter!$D$165*(LN($B286/30.2*21)))</f>
        <v>0.20124606080068397</v>
      </c>
      <c r="CR286" s="12">
        <f>$D286^EXP(Parameter!$D$174+Parameter!$D$181*(LN($B286/30.2*21)))</f>
        <v>7.5389859080916546E-3</v>
      </c>
      <c r="CS286" s="12">
        <f>$D286^EXP(Parameter!$D$159+Parameter!$D$166*(LN($B286/30.2*21)))</f>
        <v>0.25721560199796856</v>
      </c>
      <c r="CT286" s="12">
        <f>$D286^EXP(Parameter!$D$175+Parameter!$D$182*(LN($B286/30.2*21)))</f>
        <v>8.4110091446763942E-4</v>
      </c>
      <c r="CU286" s="12">
        <f>$D286^EXP(Parameter!$D$160+Parameter!$D$167*(LN($B286/30.2*21)))</f>
        <v>3.3116592609276796E-2</v>
      </c>
      <c r="CV286" s="12">
        <f>$D286^EXP(Parameter!$D$172+Parameter!$D$179*(LN($B286/30.2*21)))</f>
        <v>1.549491237941295E-3</v>
      </c>
      <c r="CW286" s="41">
        <f>$D286^EXP(Parameter!$D$157+Parameter!$D$164*(LN($B286/30.2*21)))</f>
        <v>1.1926116594962083E-4</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$D287^EXP(Parameter!$D$236+Parameter!$D$243)</f>
        <v>1.9556855770423712E-2</v>
      </c>
      <c r="BK287" s="91">
        <f>$E287^EXP(Parameter!$D$221+Parameter!$D$228)</f>
        <v>1.2057012445053673E-2</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12">
        <f>$D287^EXP(Parameter!$D$155+Parameter!$D$162*(LN($B287/30.2*21)))</f>
        <v>0.27652731154618893</v>
      </c>
      <c r="CN287" s="12">
        <f>$D287^EXP(Parameter!$D$171+Parameter!$D$178*(LN($B287/30.2*21)))</f>
        <v>1.2509765922924415E-2</v>
      </c>
      <c r="CO287" s="12">
        <f>$D287^EXP(Parameter!$D$156+Parameter!$D$163*(LN($B287/30.2*21)))</f>
        <v>0.20643540936621049</v>
      </c>
      <c r="CP287" s="12">
        <f>$D287^EXP(Parameter!$D$173+Parameter!$D$180*(LN($B287/30.2*21)))</f>
        <v>9.7694108780181661E-3</v>
      </c>
      <c r="CQ287" s="12">
        <f>$D287^EXP(Parameter!$D$158+Parameter!$D$165*(LN($B287/30.2*21)))</f>
        <v>0.2007582714437767</v>
      </c>
      <c r="CR287" s="12">
        <f>$D287^EXP(Parameter!$D$174+Parameter!$D$181*(LN($B287/30.2*21)))</f>
        <v>7.4519580841792442E-3</v>
      </c>
      <c r="CS287" s="12">
        <f>$D287^EXP(Parameter!$D$159+Parameter!$D$166*(LN($B287/30.2*21)))</f>
        <v>0.2567900407106567</v>
      </c>
      <c r="CT287" s="12">
        <f>$D287^EXP(Parameter!$D$175+Parameter!$D$182*(LN($B287/30.2*21)))</f>
        <v>8.2694664549692561E-4</v>
      </c>
      <c r="CU287" s="12">
        <f>$D287^EXP(Parameter!$D$160+Parameter!$D$167*(LN($B287/30.2*21)))</f>
        <v>3.285197334129708E-2</v>
      </c>
      <c r="CV287" s="12">
        <f>$D287^EXP(Parameter!$D$172+Parameter!$D$179*(LN($B287/30.2*21)))</f>
        <v>1.5286981862876804E-3</v>
      </c>
      <c r="CW287" s="41">
        <f>$D287^EXP(Parameter!$D$157+Parameter!$D$164*(LN($B287/30.2*21)))</f>
        <v>1.1636277589453162E-4</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$D288^EXP(Parameter!$D$236+Parameter!$D$243)</f>
        <v>1.9426644753858583E-2</v>
      </c>
      <c r="BK288" s="91">
        <f>$E288^EXP(Parameter!$D$221+Parameter!$D$228)</f>
        <v>1.1973264193619418E-2</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12">
        <f>$D288^EXP(Parameter!$D$155+Parameter!$D$162*(LN($B288/30.2*21)))</f>
        <v>0.2762427856669033</v>
      </c>
      <c r="CN288" s="12">
        <f>$D288^EXP(Parameter!$D$171+Parameter!$D$178*(LN($B288/30.2*21)))</f>
        <v>1.240917197827573E-2</v>
      </c>
      <c r="CO288" s="12">
        <f>$D288^EXP(Parameter!$D$156+Parameter!$D$163*(LN($B288/30.2*21)))</f>
        <v>0.20605301841295004</v>
      </c>
      <c r="CP288" s="12">
        <f>$D288^EXP(Parameter!$D$173+Parameter!$D$180*(LN($B288/30.2*21)))</f>
        <v>9.6820028728462799E-3</v>
      </c>
      <c r="CQ288" s="12">
        <f>$D288^EXP(Parameter!$D$158+Parameter!$D$165*(LN($B288/30.2*21)))</f>
        <v>0.20027303595503337</v>
      </c>
      <c r="CR288" s="12">
        <f>$D288^EXP(Parameter!$D$174+Parameter!$D$181*(LN($B288/30.2*21)))</f>
        <v>7.3660781575716622E-3</v>
      </c>
      <c r="CS288" s="12">
        <f>$D288^EXP(Parameter!$D$159+Parameter!$D$166*(LN($B288/30.2*21)))</f>
        <v>0.25636658741907042</v>
      </c>
      <c r="CT288" s="12">
        <f>$D288^EXP(Parameter!$D$175+Parameter!$D$182*(LN($B288/30.2*21)))</f>
        <v>8.1305332928025334E-4</v>
      </c>
      <c r="CU288" s="12">
        <f>$D288^EXP(Parameter!$D$160+Parameter!$D$167*(LN($B288/30.2*21)))</f>
        <v>3.2589913255066404E-2</v>
      </c>
      <c r="CV288" s="12">
        <f>$D288^EXP(Parameter!$D$172+Parameter!$D$179*(LN($B288/30.2*21)))</f>
        <v>1.508225546704927E-3</v>
      </c>
      <c r="CW288" s="41">
        <f>$D288^EXP(Parameter!$D$157+Parameter!$D$164*(LN($B288/30.2*21)))</f>
        <v>1.1353835680863313E-4</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$D289^EXP(Parameter!$D$236+Parameter!$D$243)</f>
        <v>1.9297627337240865E-2</v>
      </c>
      <c r="BK289" s="91">
        <f>$E289^EXP(Parameter!$D$221+Parameter!$D$228)</f>
        <v>1.1890317582111508E-2</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12">
        <f>$D289^EXP(Parameter!$D$155+Parameter!$D$162*(LN($B289/30.2*21)))</f>
        <v>0.27595975036431036</v>
      </c>
      <c r="CN289" s="12">
        <f>$D289^EXP(Parameter!$D$171+Parameter!$D$178*(LN($B289/30.2*21)))</f>
        <v>1.2309618919890165E-2</v>
      </c>
      <c r="CO289" s="12">
        <f>$D289^EXP(Parameter!$D$156+Parameter!$D$163*(LN($B289/30.2*21)))</f>
        <v>0.20567261999632022</v>
      </c>
      <c r="CP289" s="12">
        <f>$D289^EXP(Parameter!$D$173+Parameter!$D$180*(LN($B289/30.2*21)))</f>
        <v>9.5955668735003812E-3</v>
      </c>
      <c r="CQ289" s="12">
        <f>$D289^EXP(Parameter!$D$158+Parameter!$D$165*(LN($B289/30.2*21)))</f>
        <v>0.19979033326860229</v>
      </c>
      <c r="CR289" s="12">
        <f>$D289^EXP(Parameter!$D$174+Parameter!$D$181*(LN($B289/30.2*21)))</f>
        <v>7.2813289123008591E-3</v>
      </c>
      <c r="CS289" s="12">
        <f>$D289^EXP(Parameter!$D$159+Parameter!$D$166*(LN($B289/30.2*21)))</f>
        <v>0.25594522486283561</v>
      </c>
      <c r="CT289" s="12">
        <f>$D289^EXP(Parameter!$D$175+Parameter!$D$182*(LN($B289/30.2*21)))</f>
        <v>7.9941570586923637E-4</v>
      </c>
      <c r="CU289" s="12">
        <f>$D289^EXP(Parameter!$D$160+Parameter!$D$167*(LN($B289/30.2*21)))</f>
        <v>3.2330382724330968E-2</v>
      </c>
      <c r="CV289" s="12">
        <f>$D289^EXP(Parameter!$D$172+Parameter!$D$179*(LN($B289/30.2*21)))</f>
        <v>1.4880677021164843E-3</v>
      </c>
      <c r="CW289" s="41">
        <f>$D289^EXP(Parameter!$D$157+Parameter!$D$164*(LN($B289/30.2*21)))</f>
        <v>1.1078592546298957E-4</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$D290^EXP(Parameter!$D$236+Parameter!$D$243)</f>
        <v>1.9169789386807298E-2</v>
      </c>
      <c r="BK290" s="91">
        <f>$E290^EXP(Parameter!$D$221+Parameter!$D$228)</f>
        <v>1.1808162711584021E-2</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12">
        <f>$D290^EXP(Parameter!$D$155+Parameter!$D$162*(LN($B290/30.2*21)))</f>
        <v>0.27567819287784695</v>
      </c>
      <c r="CN290" s="12">
        <f>$D290^EXP(Parameter!$D$171+Parameter!$D$178*(LN($B290/30.2*21)))</f>
        <v>1.2211093396676224E-2</v>
      </c>
      <c r="CO290" s="12">
        <f>$D290^EXP(Parameter!$D$156+Parameter!$D$163*(LN($B290/30.2*21)))</f>
        <v>0.2052941972617818</v>
      </c>
      <c r="CP290" s="12">
        <f>$D290^EXP(Parameter!$D$173+Parameter!$D$180*(LN($B290/30.2*21)))</f>
        <v>9.5100897904655188E-3</v>
      </c>
      <c r="CQ290" s="12">
        <f>$D290^EXP(Parameter!$D$158+Parameter!$D$165*(LN($B290/30.2*21)))</f>
        <v>0.19931014255762422</v>
      </c>
      <c r="CR290" s="12">
        <f>$D290^EXP(Parameter!$D$174+Parameter!$D$181*(LN($B290/30.2*21)))</f>
        <v>7.1976934243324197E-3</v>
      </c>
      <c r="CS290" s="12">
        <f>$D290^EXP(Parameter!$D$159+Parameter!$D$166*(LN($B290/30.2*21)))</f>
        <v>0.25552593597891771</v>
      </c>
      <c r="CT290" s="12">
        <f>$D290^EXP(Parameter!$D$175+Parameter!$D$182*(LN($B290/30.2*21)))</f>
        <v>7.8602863095621081E-4</v>
      </c>
      <c r="CU290" s="12">
        <f>$D290^EXP(Parameter!$D$160+Parameter!$D$167*(LN($B290/30.2*21)))</f>
        <v>3.2073352528236156E-2</v>
      </c>
      <c r="CV290" s="12">
        <f>$D290^EXP(Parameter!$D$172+Parameter!$D$179*(LN($B290/30.2*21)))</f>
        <v>1.4682191464770518E-3</v>
      </c>
      <c r="CW290" s="41">
        <f>$D290^EXP(Parameter!$D$157+Parameter!$D$164*(LN($B290/30.2*21)))</f>
        <v>1.0810355450179736E-4</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$D291^EXP(Parameter!$D$236+Parameter!$D$243)</f>
        <v>1.9043116975506796E-2</v>
      </c>
      <c r="BK291" s="91">
        <f>$E291^EXP(Parameter!$D$221+Parameter!$D$228)</f>
        <v>1.1726789833757658E-2</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12">
        <f>$D291^EXP(Parameter!$D$155+Parameter!$D$162*(LN($B291/30.2*21)))</f>
        <v>0.27539810059874625</v>
      </c>
      <c r="CN291" s="12">
        <f>$D291^EXP(Parameter!$D$171+Parameter!$D$178*(LN($B291/30.2*21)))</f>
        <v>1.2113582263601314E-2</v>
      </c>
      <c r="CO291" s="12">
        <f>$D291^EXP(Parameter!$D$156+Parameter!$D$163*(LN($B291/30.2*21)))</f>
        <v>0.20491773355209397</v>
      </c>
      <c r="CP291" s="12">
        <f>$D291^EXP(Parameter!$D$173+Parameter!$D$180*(LN($B291/30.2*21)))</f>
        <v>9.4255587429887058E-3</v>
      </c>
      <c r="CQ291" s="12">
        <f>$D291^EXP(Parameter!$D$158+Parameter!$D$165*(LN($B291/30.2*21)))</f>
        <v>0.19883244323077087</v>
      </c>
      <c r="CR291" s="12">
        <f>$D291^EXP(Parameter!$D$174+Parameter!$D$181*(LN($B291/30.2*21)))</f>
        <v>7.1151550560030127E-3</v>
      </c>
      <c r="CS291" s="12">
        <f>$D291^EXP(Parameter!$D$159+Parameter!$D$166*(LN($B291/30.2*21)))</f>
        <v>0.25510870389872492</v>
      </c>
      <c r="CT291" s="12">
        <f>$D291^EXP(Parameter!$D$175+Parameter!$D$182*(LN($B291/30.2*21)))</f>
        <v>7.7288707310860304E-4</v>
      </c>
      <c r="CU291" s="12">
        <f>$D291^EXP(Parameter!$D$160+Parameter!$D$167*(LN($B291/30.2*21)))</f>
        <v>3.1818793844854774E-2</v>
      </c>
      <c r="CV291" s="12">
        <f>$D291^EXP(Parameter!$D$172+Parameter!$D$179*(LN($B291/30.2*21)))</f>
        <v>1.4486744823186363E-3</v>
      </c>
      <c r="CW291" s="41">
        <f>$D291^EXP(Parameter!$D$157+Parameter!$D$164*(LN($B291/30.2*21)))</f>
        <v>1.0548937078810206E-4</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$D292^EXP(Parameter!$D$236+Parameter!$D$243)</f>
        <v>1.8917596379386531E-2</v>
      </c>
      <c r="BK292" s="91">
        <f>$E292^EXP(Parameter!$D$221+Parameter!$D$228)</f>
        <v>1.1646189348284375E-2</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12">
        <f>$D292^EXP(Parameter!$D$155+Parameter!$D$162*(LN($B292/30.2*21)))</f>
        <v>0.27511946106772878</v>
      </c>
      <c r="CN292" s="12">
        <f>$D292^EXP(Parameter!$D$171+Parameter!$D$178*(LN($B292/30.2*21)))</f>
        <v>1.2017072577954859E-2</v>
      </c>
      <c r="CO292" s="12">
        <f>$D292^EXP(Parameter!$D$156+Parameter!$D$163*(LN($B292/30.2*21)))</f>
        <v>0.20454321240436618</v>
      </c>
      <c r="CP292" s="12">
        <f>$D292^EXP(Parameter!$D$173+Parameter!$D$180*(LN($B292/30.2*21)))</f>
        <v>9.341961055209182E-3</v>
      </c>
      <c r="CQ292" s="12">
        <f>$D292^EXP(Parameter!$D$158+Parameter!$D$165*(LN($B292/30.2*21)))</f>
        <v>0.19835721492884625</v>
      </c>
      <c r="CR292" s="12">
        <f>$D292^EXP(Parameter!$D$174+Parameter!$D$181*(LN($B292/30.2*21)))</f>
        <v>7.033697450575996E-3</v>
      </c>
      <c r="CS292" s="12">
        <f>$D292^EXP(Parameter!$D$159+Parameter!$D$166*(LN($B292/30.2*21)))</f>
        <v>0.25469351194526374</v>
      </c>
      <c r="CT292" s="12">
        <f>$D292^EXP(Parameter!$D$175+Parameter!$D$182*(LN($B292/30.2*21)))</f>
        <v>7.5998611107501056E-4</v>
      </c>
      <c r="CU292" s="12">
        <f>$D292^EXP(Parameter!$D$160+Parameter!$D$167*(LN($B292/30.2*21)))</f>
        <v>3.1566678244834154E-2</v>
      </c>
      <c r="CV292" s="12">
        <f>$D292^EXP(Parameter!$D$172+Parameter!$D$179*(LN($B292/30.2*21)))</f>
        <v>1.4294284183567372E-3</v>
      </c>
      <c r="CW292" s="41">
        <f>$D292^EXP(Parameter!$D$157+Parameter!$D$164*(LN($B292/30.2*21)))</f>
        <v>1.0294155380098512E-4</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$D293^EXP(Parameter!$D$236+Parameter!$D$243)</f>
        <v>1.8793214074051701E-2</v>
      </c>
      <c r="BK293" s="91">
        <f>$E293^EXP(Parameter!$D$221+Parameter!$D$228)</f>
        <v>1.1566351800070016E-2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12">
        <f>$D293^EXP(Parameter!$D$155+Parameter!$D$162*(LN($B293/30.2*21)))</f>
        <v>0.27484226197273398</v>
      </c>
      <c r="CN293" s="12">
        <f>$D293^EXP(Parameter!$D$171+Parameter!$D$178*(LN($B293/30.2*21)))</f>
        <v>1.1921551595689561E-2</v>
      </c>
      <c r="CO293" s="12">
        <f>$D293^EXP(Parameter!$D$156+Parameter!$D$163*(LN($B293/30.2*21)))</f>
        <v>0.20417061754716084</v>
      </c>
      <c r="CP293" s="12">
        <f>$D293^EXP(Parameter!$D$173+Parameter!$D$180*(LN($B293/30.2*21)))</f>
        <v>9.259284252370735E-3</v>
      </c>
      <c r="CQ293" s="12">
        <f>$D293^EXP(Parameter!$D$158+Parameter!$D$165*(LN($B293/30.2*21)))</f>
        <v>0.19788443752144602</v>
      </c>
      <c r="CR293" s="12">
        <f>$D293^EXP(Parameter!$D$174+Parameter!$D$181*(LN($B293/30.2*21)))</f>
        <v>6.9533045269127283E-3</v>
      </c>
      <c r="CS293" s="12">
        <f>$D293^EXP(Parameter!$D$159+Parameter!$D$166*(LN($B293/30.2*21)))</f>
        <v>0.25428034363034441</v>
      </c>
      <c r="CT293" s="12">
        <f>$D293^EXP(Parameter!$D$175+Parameter!$D$182*(LN($B293/30.2*21)))</f>
        <v>7.4732093116104464E-4</v>
      </c>
      <c r="CU293" s="12">
        <f>$D293^EXP(Parameter!$D$160+Parameter!$D$167*(LN($B293/30.2*21)))</f>
        <v>3.1316977685159619E-2</v>
      </c>
      <c r="CV293" s="12">
        <f>$D293^EXP(Parameter!$D$172+Parameter!$D$179*(LN($B293/30.2*21)))</f>
        <v>1.4104757671551057E-3</v>
      </c>
      <c r="CW293" s="41">
        <f>$D293^EXP(Parameter!$D$157+Parameter!$D$164*(LN($B293/30.2*21)))</f>
        <v>1.0045833408254577E-4</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$D294^EXP(Parameter!$D$236+Parameter!$D$243)</f>
        <v>1.8669956731197396E-2</v>
      </c>
      <c r="BK294" s="91">
        <f>$E294^EXP(Parameter!$D$221+Parameter!$D$228)</f>
        <v>1.1487267876653121E-2</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12">
        <f>$D294^EXP(Parameter!$D$155+Parameter!$D$162*(LN($B294/30.2*21)))</f>
        <v>0.27456649114669707</v>
      </c>
      <c r="CN294" s="12">
        <f>$D294^EXP(Parameter!$D$171+Parameter!$D$178*(LN($B294/30.2*21)))</f>
        <v>1.1827006767838938E-2</v>
      </c>
      <c r="CO294" s="12">
        <f>$D294^EXP(Parameter!$D$156+Parameter!$D$163*(LN($B294/30.2*21)))</f>
        <v>0.20379993289765169</v>
      </c>
      <c r="CP294" s="12">
        <f>$D294^EXP(Parameter!$D$173+Parameter!$D$180*(LN($B294/30.2*21)))</f>
        <v>9.177516057114225E-3</v>
      </c>
      <c r="CQ294" s="12">
        <f>$D294^EXP(Parameter!$D$158+Parameter!$D$165*(LN($B294/30.2*21)))</f>
        <v>0.19741409110367675</v>
      </c>
      <c r="CR294" s="12">
        <f>$D294^EXP(Parameter!$D$174+Parameter!$D$181*(LN($B294/30.2*21)))</f>
        <v>6.8739604742566827E-3</v>
      </c>
      <c r="CS294" s="12">
        <f>$D294^EXP(Parameter!$D$159+Parameter!$D$166*(LN($B294/30.2*21)))</f>
        <v>0.25386918265183722</v>
      </c>
      <c r="CT294" s="12">
        <f>$D294^EXP(Parameter!$D$175+Parameter!$D$182*(LN($B294/30.2*21)))</f>
        <v>7.3488682467294573E-4</v>
      </c>
      <c r="CU294" s="12">
        <f>$D294^EXP(Parameter!$D$160+Parameter!$D$167*(LN($B294/30.2*21)))</f>
        <v>3.1069664503032533E-2</v>
      </c>
      <c r="CV294" s="12">
        <f>$D294^EXP(Parameter!$D$172+Parameter!$D$179*(LN($B294/30.2*21)))</f>
        <v>1.3918114428474748E-3</v>
      </c>
      <c r="CW294" s="41">
        <f>$D294^EXP(Parameter!$D$157+Parameter!$D$164*(LN($B294/30.2*21)))</f>
        <v>9.8037991733047989E-5</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$D295^EXP(Parameter!$D$236+Parameter!$D$243)</f>
        <v>1.8547811215210631E-2</v>
      </c>
      <c r="BK295" s="91">
        <f>$E295^EXP(Parameter!$D$221+Parameter!$D$228)</f>
        <v>1.1408928405638973E-2</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12">
        <f>$D295^EXP(Parameter!$D$155+Parameter!$D$162*(LN($B295/30.2*21)))</f>
        <v>0.27429213656536366</v>
      </c>
      <c r="CN295" s="12">
        <f>$D295^EXP(Parameter!$D$171+Parameter!$D$178*(LN($B295/30.2*21)))</f>
        <v>1.1733425737009291E-2</v>
      </c>
      <c r="CO295" s="12">
        <f>$D295^EXP(Parameter!$D$156+Parameter!$D$163*(LN($B295/30.2*21)))</f>
        <v>0.20343114255883088</v>
      </c>
      <c r="CP295" s="12">
        <f>$D295^EXP(Parameter!$D$173+Parameter!$D$180*(LN($B295/30.2*21)))</f>
        <v>9.0966443858481287E-3</v>
      </c>
      <c r="CQ295" s="12">
        <f>$D295^EXP(Parameter!$D$158+Parameter!$D$165*(LN($B295/30.2*21)))</f>
        <v>0.19694615599293178</v>
      </c>
      <c r="CR295" s="12">
        <f>$D295^EXP(Parameter!$D$174+Parameter!$D$181*(LN($B295/30.2*21)))</f>
        <v>6.7956497471276418E-3</v>
      </c>
      <c r="CS295" s="12">
        <f>$D295^EXP(Parameter!$D$159+Parameter!$D$166*(LN($B295/30.2*21)))</f>
        <v>0.25346001289097664</v>
      </c>
      <c r="CT295" s="12">
        <f>$D295^EXP(Parameter!$D$175+Parameter!$D$182*(LN($B295/30.2*21)))</f>
        <v>7.2267918542707294E-4</v>
      </c>
      <c r="CU295" s="12">
        <f>$D295^EXP(Parameter!$D$160+Parameter!$D$167*(LN($B295/30.2*21)))</f>
        <v>3.0824711409859335E-2</v>
      </c>
      <c r="CV295" s="12">
        <f>$D295^EXP(Parameter!$D$172+Parameter!$D$179*(LN($B295/30.2*21)))</f>
        <v>1.373430458914713E-3</v>
      </c>
      <c r="CW295" s="41">
        <f>$D295^EXP(Parameter!$D$157+Parameter!$D$164*(LN($B295/30.2*21)))</f>
        <v>9.567885495266727E-5</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$D296^EXP(Parameter!$D$236+Parameter!$D$243)</f>
        <v>1.8426764579841052E-2</v>
      </c>
      <c r="BK296" s="91">
        <f>$E296^EXP(Parameter!$D$221+Parameter!$D$228)</f>
        <v>1.1331324352187179E-2</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12">
        <f>$D296^EXP(Parameter!$D$155+Parameter!$D$162*(LN($B296/30.2*21)))</f>
        <v>0.27401918634514633</v>
      </c>
      <c r="CN296" s="12">
        <f>$D296^EXP(Parameter!$D$171+Parameter!$D$178*(LN($B296/30.2*21)))</f>
        <v>1.1640796333944436E-2</v>
      </c>
      <c r="CO296" s="12">
        <f>$D296^EXP(Parameter!$D$156+Parameter!$D$163*(LN($B296/30.2*21)))</f>
        <v>0.20306423081676792</v>
      </c>
      <c r="CP296" s="12">
        <f>$D296^EXP(Parameter!$D$173+Parameter!$D$180*(LN($B296/30.2*21)))</f>
        <v>9.0166573451955067E-3</v>
      </c>
      <c r="CQ296" s="12">
        <f>$D296^EXP(Parameter!$D$158+Parameter!$D$165*(LN($B296/30.2*21)))</f>
        <v>0.19648061272572304</v>
      </c>
      <c r="CR296" s="12">
        <f>$D296^EXP(Parameter!$D$174+Parameter!$D$181*(LN($B296/30.2*21)))</f>
        <v>6.7183570603236379E-3</v>
      </c>
      <c r="CS296" s="12">
        <f>$D296^EXP(Parameter!$D$159+Parameter!$D$166*(LN($B296/30.2*21)))</f>
        <v>0.25305281840971355</v>
      </c>
      <c r="CT296" s="12">
        <f>$D296^EXP(Parameter!$D$175+Parameter!$D$182*(LN($B296/30.2*21)))</f>
        <v>7.1069350732347303E-4</v>
      </c>
      <c r="CU296" s="12">
        <f>$D296^EXP(Parameter!$D$160+Parameter!$D$167*(LN($B296/30.2*21)))</f>
        <v>3.0582091485350755E-2</v>
      </c>
      <c r="CV296" s="12">
        <f>$D296^EXP(Parameter!$D$172+Parameter!$D$179*(LN($B296/30.2*21)))</f>
        <v>1.355327926015952E-3</v>
      </c>
      <c r="CW296" s="41">
        <f>$D296^EXP(Parameter!$D$157+Parameter!$D$164*(LN($B296/30.2*21)))</f>
        <v>9.3379298628316453E-5</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$D297^EXP(Parameter!$D$236+Parameter!$D$243)</f>
        <v>1.8306804064938766E-2</v>
      </c>
      <c r="BK297" s="91">
        <f>$E297^EXP(Parameter!$D$221+Parameter!$D$228)</f>
        <v>1.1254446816551866E-2</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12">
        <f>$D297^EXP(Parameter!$D$155+Parameter!$D$162*(LN($B297/30.2*21)))</f>
        <v>0.27374762874101932</v>
      </c>
      <c r="CN297" s="12">
        <f>$D297^EXP(Parameter!$D$171+Parameter!$D$178*(LN($B297/30.2*21)))</f>
        <v>1.1549106574161307E-2</v>
      </c>
      <c r="CO297" s="12">
        <f>$D297^EXP(Parameter!$D$156+Parameter!$D$163*(LN($B297/30.2*21)))</f>
        <v>0.20269918213791696</v>
      </c>
      <c r="CP297" s="12">
        <f>$D297^EXP(Parameter!$D$173+Parameter!$D$180*(LN($B297/30.2*21)))</f>
        <v>8.9375432285154766E-3</v>
      </c>
      <c r="CQ297" s="12">
        <f>$D297^EXP(Parameter!$D$158+Parameter!$D$165*(LN($B297/30.2*21)))</f>
        <v>0.19601744205456842</v>
      </c>
      <c r="CR297" s="12">
        <f>$D297^EXP(Parameter!$D$174+Parameter!$D$181*(LN($B297/30.2*21)))</f>
        <v>6.6420673840277963E-3</v>
      </c>
      <c r="CS297" s="12">
        <f>$D297^EXP(Parameter!$D$159+Parameter!$D$166*(LN($B297/30.2*21)))</f>
        <v>0.25264758344811394</v>
      </c>
      <c r="CT297" s="12">
        <f>$D297^EXP(Parameter!$D$175+Parameter!$D$182*(LN($B297/30.2*21)))</f>
        <v>6.9892538198169257E-4</v>
      </c>
      <c r="CU297" s="12">
        <f>$D297^EXP(Parameter!$D$160+Parameter!$D$167*(LN($B297/30.2*21)))</f>
        <v>3.0341778171727327E-2</v>
      </c>
      <c r="CV297" s="12">
        <f>$D297^EXP(Parameter!$D$172+Parameter!$D$179*(LN($B297/30.2*21)))</f>
        <v>1.3374990498721934E-3</v>
      </c>
      <c r="CW297" s="41">
        <f>$D297^EXP(Parameter!$D$157+Parameter!$D$164*(LN($B297/30.2*21)))</f>
        <v>9.113774296408971E-5</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$D298^EXP(Parameter!$D$236+Parameter!$D$243)</f>
        <v>1.8187917093257625E-2</v>
      </c>
      <c r="BK298" s="91">
        <f>$E298^EXP(Parameter!$D$221+Parameter!$D$228)</f>
        <v>1.1178287031672965E-2</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12">
        <f>$D298^EXP(Parameter!$D$155+Parameter!$D$162*(LN($B298/30.2*21)))</f>
        <v>0.27347745214445207</v>
      </c>
      <c r="CN298" s="12">
        <f>$D298^EXP(Parameter!$D$171+Parameter!$D$178*(LN($B298/30.2*21)))</f>
        <v>1.1458344654655049E-2</v>
      </c>
      <c r="CO298" s="12">
        <f>$D298^EXP(Parameter!$D$156+Parameter!$D$163*(LN($B298/30.2*21)))</f>
        <v>0.20233598116647258</v>
      </c>
      <c r="CP298" s="12">
        <f>$D298^EXP(Parameter!$D$173+Parameter!$D$180*(LN($B298/30.2*21)))</f>
        <v>8.8592905124973663E-3</v>
      </c>
      <c r="CQ298" s="12">
        <f>$D298^EXP(Parameter!$D$158+Parameter!$D$165*(LN($B298/30.2*21)))</f>
        <v>0.19555662494493251</v>
      </c>
      <c r="CR298" s="12">
        <f>$D298^EXP(Parameter!$D$174+Parameter!$D$181*(LN($B298/30.2*21)))</f>
        <v>6.5667659390179871E-3</v>
      </c>
      <c r="CS298" s="12">
        <f>$D298^EXP(Parameter!$D$159+Parameter!$D$166*(LN($B298/30.2*21)))</f>
        <v>0.25224429242180341</v>
      </c>
      <c r="CT298" s="12">
        <f>$D298^EXP(Parameter!$D$175+Parameter!$D$182*(LN($B298/30.2*21)))</f>
        <v>6.8737049643715015E-4</v>
      </c>
      <c r="CU298" s="12">
        <f>$D298^EXP(Parameter!$D$160+Parameter!$D$167*(LN($B298/30.2*21)))</f>
        <v>3.0103745268030446E-2</v>
      </c>
      <c r="CV298" s="12">
        <f>$D298^EXP(Parameter!$D$172+Parameter!$D$179*(LN($B298/30.2*21)))</f>
        <v>1.3199391292010739E-3</v>
      </c>
      <c r="CW298" s="41">
        <f>$D298^EXP(Parameter!$D$157+Parameter!$D$164*(LN($B298/30.2*21)))</f>
        <v>8.8952652153911031E-5</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$D299^EXP(Parameter!$D$236+Parameter!$D$243)</f>
        <v>1.8070091267322667E-2</v>
      </c>
      <c r="BK299" s="91">
        <f>$E299^EXP(Parameter!$D$221+Parameter!$D$228)</f>
        <v>1.1102836360817429E-2</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12">
        <f>$D299^EXP(Parameter!$D$155+Parameter!$D$162*(LN($B299/30.2*21)))</f>
        <v>0.27320864508138065</v>
      </c>
      <c r="CN299" s="12">
        <f>$D299^EXP(Parameter!$D$171+Parameter!$D$178*(LN($B299/30.2*21)))</f>
        <v>1.1368498950671711E-2</v>
      </c>
      <c r="CO299" s="12">
        <f>$D299^EXP(Parameter!$D$156+Parameter!$D$163*(LN($B299/30.2*21)))</f>
        <v>0.20197461272177306</v>
      </c>
      <c r="CP299" s="12">
        <f>$D299^EXP(Parameter!$D$173+Parameter!$D$180*(LN($B299/30.2*21)))</f>
        <v>8.7818878538260068E-3</v>
      </c>
      <c r="CQ299" s="12">
        <f>$D299^EXP(Parameter!$D$158+Parameter!$D$165*(LN($B299/30.2*21)))</f>
        <v>0.19509814257222033</v>
      </c>
      <c r="CR299" s="12">
        <f>$D299^EXP(Parameter!$D$174+Parameter!$D$181*(LN($B299/30.2*21)))</f>
        <v>6.4924381919766296E-3</v>
      </c>
      <c r="CS299" s="12">
        <f>$D299^EXP(Parameter!$D$159+Parameter!$D$166*(LN($B299/30.2*21)))</f>
        <v>0.25184292991945628</v>
      </c>
      <c r="CT299" s="12">
        <f>$D299^EXP(Parameter!$D$175+Parameter!$D$182*(LN($B299/30.2*21)))</f>
        <v>6.7602463089637508E-4</v>
      </c>
      <c r="CU299" s="12">
        <f>$D299^EXP(Parameter!$D$160+Parameter!$D$167*(LN($B299/30.2*21)))</f>
        <v>2.986796692453602E-2</v>
      </c>
      <c r="CV299" s="12">
        <f>$D299^EXP(Parameter!$D$172+Parameter!$D$179*(LN($B299/30.2*21)))</f>
        <v>1.3026435537013415E-3</v>
      </c>
      <c r="CW299" s="41">
        <f>$D299^EXP(Parameter!$D$157+Parameter!$D$164*(LN($B299/30.2*21)))</f>
        <v>8.6822533095017867E-5</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$D300^EXP(Parameter!$D$236+Parameter!$D$243)</f>
        <v>1.7953314366359906E-2</v>
      </c>
      <c r="BK300" s="91">
        <f>$E300^EXP(Parameter!$D$221+Parameter!$D$228)</f>
        <v>1.102808629526938E-2</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12">
        <f>$D300^EXP(Parameter!$D$155+Parameter!$D$162*(LN($B300/30.2*21)))</f>
        <v>0.27294119621021462</v>
      </c>
      <c r="CN300" s="12">
        <f>$D300^EXP(Parameter!$D$171+Parameter!$D$178*(LN($B300/30.2*21)))</f>
        <v>1.1279558012547033E-2</v>
      </c>
      <c r="CO300" s="12">
        <f>$D300^EXP(Parameter!$D$156+Parameter!$D$163*(LN($B300/30.2*21)))</f>
        <v>0.20161506179574884</v>
      </c>
      <c r="CP300" s="12">
        <f>$D300^EXP(Parameter!$D$173+Parameter!$D$180*(LN($B300/30.2*21)))</f>
        <v>8.7053240859162172E-3</v>
      </c>
      <c r="CQ300" s="12">
        <f>$D300^EXP(Parameter!$D$158+Parameter!$D$165*(LN($B300/30.2*21)))</f>
        <v>0.19464197631882282</v>
      </c>
      <c r="CR300" s="12">
        <f>$D300^EXP(Parameter!$D$174+Parameter!$D$181*(LN($B300/30.2*21)))</f>
        <v>6.4190698508983799E-3</v>
      </c>
      <c r="CS300" s="12">
        <f>$D300^EXP(Parameter!$D$159+Parameter!$D$166*(LN($B300/30.2*21)))</f>
        <v>0.25144348070032946</v>
      </c>
      <c r="CT300" s="12">
        <f>$D300^EXP(Parameter!$D$175+Parameter!$D$182*(LN($B300/30.2*21)))</f>
        <v>6.6488365654948135E-4</v>
      </c>
      <c r="CU300" s="12">
        <f>$D300^EXP(Parameter!$D$160+Parameter!$D$167*(LN($B300/30.2*21)))</f>
        <v>2.9634417637268366E-2</v>
      </c>
      <c r="CV300" s="12">
        <f>$D300^EXP(Parameter!$D$172+Parameter!$D$179*(LN($B300/30.2*21)))</f>
        <v>1.2856078020857739E-3</v>
      </c>
      <c r="CW300" s="41">
        <f>$D300^EXP(Parameter!$D$157+Parameter!$D$164*(LN($B300/30.2*21)))</f>
        <v>8.4745934140964305E-5</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$D301^EXP(Parameter!$D$236+Parameter!$D$243)</f>
        <v>1.7837574343287504E-2</v>
      </c>
      <c r="BK301" s="91">
        <f>$E301^EXP(Parameter!$D$221+Parameter!$D$228)</f>
        <v>1.0954028452067692E-2</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12">
        <f>$D301^EXP(Parameter!$D$155+Parameter!$D$162*(LN($B301/30.2*21)))</f>
        <v>0.27267509431988146</v>
      </c>
      <c r="CN301" s="12">
        <f>$D301^EXP(Parameter!$D$171+Parameter!$D$178*(LN($B301/30.2*21)))</f>
        <v>1.1191510562610035E-2</v>
      </c>
      <c r="CO301" s="12">
        <f>$D301^EXP(Parameter!$D$156+Parameter!$D$163*(LN($B301/30.2*21)))</f>
        <v>0.20125731355041762</v>
      </c>
      <c r="CP301" s="12">
        <f>$D301^EXP(Parameter!$D$173+Parameter!$D$180*(LN($B301/30.2*21)))</f>
        <v>8.6295882157152743E-3</v>
      </c>
      <c r="CQ301" s="12">
        <f>$D301^EXP(Parameter!$D$158+Parameter!$D$165*(LN($B301/30.2*21)))</f>
        <v>0.1941881077712127</v>
      </c>
      <c r="CR301" s="12">
        <f>$D301^EXP(Parameter!$D$174+Parameter!$D$181*(LN($B301/30.2*21)))</f>
        <v>6.3466468605936043E-3</v>
      </c>
      <c r="CS301" s="12">
        <f>$D301^EXP(Parameter!$D$159+Parameter!$D$166*(LN($B301/30.2*21)))</f>
        <v>0.25104592969183742</v>
      </c>
      <c r="CT301" s="12">
        <f>$D301^EXP(Parameter!$D$175+Parameter!$D$182*(LN($B301/30.2*21)))</f>
        <v>6.5394353343831211E-4</v>
      </c>
      <c r="CU301" s="12">
        <f>$D301^EXP(Parameter!$D$160+Parameter!$D$167*(LN($B301/30.2*21)))</f>
        <v>2.9403072242613452E-2</v>
      </c>
      <c r="CV301" s="12">
        <f>$D301^EXP(Parameter!$D$172+Parameter!$D$179*(LN($B301/30.2*21)))</f>
        <v>1.2688274401612772E-3</v>
      </c>
      <c r="CW301" s="41">
        <f>$D301^EXP(Parameter!$D$157+Parameter!$D$164*(LN($B301/30.2*21)))</f>
        <v>8.2721443892868341E-5</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$D302^EXP(Parameter!$D$236+Parameter!$D$243)</f>
        <v>1.7722859321766277E-2</v>
      </c>
      <c r="BK302" s="91">
        <f>$E302^EXP(Parameter!$D$221+Parameter!$D$228)</f>
        <v>1.0880654571790367E-2</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12">
        <f>$D302^EXP(Parameter!$D$155+Parameter!$D$162*(LN($B302/30.2*21)))</f>
        <v>0.27241032832790441</v>
      </c>
      <c r="CN302" s="12">
        <f>$D302^EXP(Parameter!$D$171+Parameter!$D$178*(LN($B302/30.2*21)))</f>
        <v>1.1104345492149306E-2</v>
      </c>
      <c r="CO302" s="12">
        <f>$D302^EXP(Parameter!$D$156+Parameter!$D$163*(LN($B302/30.2*21)))</f>
        <v>0.20090135331542161</v>
      </c>
      <c r="CP302" s="12">
        <f>$D302^EXP(Parameter!$D$173+Parameter!$D$180*(LN($B302/30.2*21)))</f>
        <v>8.5546694205711413E-3</v>
      </c>
      <c r="CQ302" s="12">
        <f>$D302^EXP(Parameter!$D$158+Parameter!$D$165*(LN($B302/30.2*21)))</f>
        <v>0.19373651871708947</v>
      </c>
      <c r="CR302" s="12">
        <f>$D302^EXP(Parameter!$D$174+Parameter!$D$181*(LN($B302/30.2*21)))</f>
        <v>6.2751553982850917E-3</v>
      </c>
      <c r="CS302" s="12">
        <f>$D302^EXP(Parameter!$D$159+Parameter!$D$166*(LN($B302/30.2*21)))</f>
        <v>0.25065026198717022</v>
      </c>
      <c r="CT302" s="12">
        <f>$D302^EXP(Parameter!$D$175+Parameter!$D$182*(LN($B302/30.2*21)))</f>
        <v>6.4320030837870768E-4</v>
      </c>
      <c r="CU302" s="12">
        <f>$D302^EXP(Parameter!$D$160+Parameter!$D$167*(LN($B302/30.2*21)))</f>
        <v>2.9173905912027686E-2</v>
      </c>
      <c r="CV302" s="12">
        <f>$D302^EXP(Parameter!$D$172+Parameter!$D$179*(LN($B302/30.2*21)))</f>
        <v>1.252298118954834E-3</v>
      </c>
      <c r="CW302" s="41">
        <f>$D302^EXP(Parameter!$D$157+Parameter!$D$164*(LN($B302/30.2*21)))</f>
        <v>8.0747690027664759E-5</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$D303^EXP(Parameter!$D$236+Parameter!$D$243)</f>
        <v>1.7609157593309211E-2</v>
      </c>
      <c r="BK303" s="91">
        <f>$E303^EXP(Parameter!$D$221+Parameter!$D$228)</f>
        <v>1.0807956516384026E-2</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12">
        <f>$D303^EXP(Parameter!$D$155+Parameter!$D$162*(LN($B303/30.2*21)))</f>
        <v>0.27214688727851644</v>
      </c>
      <c r="CN303" s="12">
        <f>$D303^EXP(Parameter!$D$171+Parameter!$D$178*(LN($B303/30.2*21)))</f>
        <v>1.1018051858441465E-2</v>
      </c>
      <c r="CO303" s="12">
        <f>$D303^EXP(Parameter!$D$156+Parameter!$D$163*(LN($B303/30.2*21)))</f>
        <v>0.20054716658561084</v>
      </c>
      <c r="CP303" s="12">
        <f>$D303^EXP(Parameter!$D$173+Parameter!$D$180*(LN($B303/30.2*21)))</f>
        <v>8.4805570451657823E-3</v>
      </c>
      <c r="CQ303" s="12">
        <f>$D303^EXP(Parameter!$D$158+Parameter!$D$165*(LN($B303/30.2*21)))</f>
        <v>0.19328719114257498</v>
      </c>
      <c r="CR303" s="12">
        <f>$D303^EXP(Parameter!$D$174+Parameter!$D$181*(LN($B303/30.2*21)))</f>
        <v>6.2045818692963673E-3</v>
      </c>
      <c r="CS303" s="12">
        <f>$D303^EXP(Parameter!$D$159+Parameter!$D$166*(LN($B303/30.2*21)))</f>
        <v>0.25025646284295433</v>
      </c>
      <c r="CT303" s="12">
        <f>$D303^EXP(Parameter!$D$175+Parameter!$D$182*(LN($B303/30.2*21)))</f>
        <v>6.3265011293544106E-4</v>
      </c>
      <c r="CU303" s="12">
        <f>$D303^EXP(Parameter!$D$160+Parameter!$D$167*(LN($B303/30.2*21)))</f>
        <v>2.8946894146842372E-2</v>
      </c>
      <c r="CV303" s="12">
        <f>$D303^EXP(Parameter!$D$172+Parameter!$D$179*(LN($B303/30.2*21)))</f>
        <v>1.2360155728842221E-3</v>
      </c>
      <c r="CW303" s="41">
        <f>$D303^EXP(Parameter!$D$157+Parameter!$D$164*(LN($B303/30.2*21)))</f>
        <v>7.8823338162188207E-5</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$D304^EXP(Parameter!$D$236+Parameter!$D$243)</f>
        <v>1.7496457614447306E-2</v>
      </c>
      <c r="BK304" s="91">
        <f>$E304^EXP(Parameter!$D$221+Parameter!$D$228)</f>
        <v>1.0735926267037919E-2</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12">
        <f>$D304^EXP(Parameter!$D$155+Parameter!$D$162*(LN($B304/30.2*21)))</f>
        <v>0.2718847603408065</v>
      </c>
      <c r="CN304" s="12">
        <f>$D304^EXP(Parameter!$D$171+Parameter!$D$178*(LN($B304/30.2*21)))</f>
        <v>1.0932618881839344E-2</v>
      </c>
      <c r="CO304" s="12">
        <f>$D304^EXP(Parameter!$D$156+Parameter!$D$163*(LN($B304/30.2*21)))</f>
        <v>0.20019473901866625</v>
      </c>
      <c r="CP304" s="12">
        <f>$D304^EXP(Parameter!$D$173+Parameter!$D$180*(LN($B304/30.2*21)))</f>
        <v>8.4072405985111363E-3</v>
      </c>
      <c r="CQ304" s="12">
        <f>$D304^EXP(Parameter!$D$158+Parameter!$D$165*(LN($B304/30.2*21)))</f>
        <v>0.19284010722945377</v>
      </c>
      <c r="CR304" s="12">
        <f>$D304^EXP(Parameter!$D$174+Parameter!$D$181*(LN($B304/30.2*21)))</f>
        <v>6.134912902828831E-3</v>
      </c>
      <c r="CS304" s="12">
        <f>$D304^EXP(Parameter!$D$159+Parameter!$D$166*(LN($B304/30.2*21)))</f>
        <v>0.24986451767694998</v>
      </c>
      <c r="CT304" s="12">
        <f>$D304^EXP(Parameter!$D$175+Parameter!$D$182*(LN($B304/30.2*21)))</f>
        <v>6.2228916144833966E-4</v>
      </c>
      <c r="CU304" s="12">
        <f>$D304^EXP(Parameter!$D$160+Parameter!$D$167*(LN($B304/30.2*21)))</f>
        <v>2.87220127731601E-2</v>
      </c>
      <c r="CV304" s="12">
        <f>$D304^EXP(Parameter!$D$172+Parameter!$D$179*(LN($B304/30.2*21)))</f>
        <v>1.2199756179721913E-3</v>
      </c>
      <c r="CW304" s="41">
        <f>$D304^EXP(Parameter!$D$157+Parameter!$D$164*(LN($B304/30.2*21)))</f>
        <v>7.6947090751920932E-5</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$D305^EXP(Parameter!$D$236+Parameter!$D$243)</f>
        <v>1.7384748003951761E-2</v>
      </c>
      <c r="BK305" s="91">
        <f>$E305^EXP(Parameter!$D$221+Parameter!$D$228)</f>
        <v>1.0664555922101363E-2</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12">
        <f>$D305^EXP(Parameter!$D$155+Parameter!$D$162*(LN($B305/30.2*21)))</f>
        <v>0.27162393680690006</v>
      </c>
      <c r="CN305" s="12">
        <f>$D305^EXP(Parameter!$D$171+Parameter!$D$178*(LN($B305/30.2*21)))</f>
        <v>1.0848035942919259E-2</v>
      </c>
      <c r="CO305" s="12">
        <f>$D305^EXP(Parameter!$D$156+Parameter!$D$163*(LN($B305/30.2*21)))</f>
        <v>0.19984405643276598</v>
      </c>
      <c r="CP305" s="12">
        <f>$D305^EXP(Parameter!$D$173+Parameter!$D$180*(LN($B305/30.2*21)))</f>
        <v>8.3347097510070006E-3</v>
      </c>
      <c r="CQ305" s="12">
        <f>$D305^EXP(Parameter!$D$158+Parameter!$D$165*(LN($B305/30.2*21)))</f>
        <v>0.19239524935246236</v>
      </c>
      <c r="CR305" s="12">
        <f>$D305^EXP(Parameter!$D$174+Parameter!$D$181*(LN($B305/30.2*21)))</f>
        <v>6.0661353478263635E-3</v>
      </c>
      <c r="CS305" s="12">
        <f>$D305^EXP(Parameter!$D$159+Parameter!$D$166*(LN($B305/30.2*21)))</f>
        <v>0.24947441206579216</v>
      </c>
      <c r="CT305" s="12">
        <f>$D305^EXP(Parameter!$D$175+Parameter!$D$182*(LN($B305/30.2*21)))</f>
        <v>6.1211374910822582E-4</v>
      </c>
      <c r="CU305" s="12">
        <f>$D305^EXP(Parameter!$D$160+Parameter!$D$167*(LN($B305/30.2*21)))</f>
        <v>2.8499237936842118E-2</v>
      </c>
      <c r="CV305" s="12">
        <f>$D305^EXP(Parameter!$D$172+Parameter!$D$179*(LN($B305/30.2*21)))</f>
        <v>1.2041741501030722E-3</v>
      </c>
      <c r="CW305" s="41">
        <f>$D305^EXP(Parameter!$D$157+Parameter!$D$164*(LN($B305/30.2*21)))</f>
        <v>7.5117686023303952E-5</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$D306^EXP(Parameter!$D$236+Parameter!$D$243)</f>
        <v>1.72740175401104E-2</v>
      </c>
      <c r="BK306" s="91">
        <f>$E306^EXP(Parameter!$D$221+Parameter!$D$228)</f>
        <v>1.0593837695043217E-2</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12">
        <f>$D306^EXP(Parameter!$D$155+Parameter!$D$162*(LN($B306/30.2*21)))</f>
        <v>0.27136440609017054</v>
      </c>
      <c r="CN306" s="12">
        <f>$D306^EXP(Parameter!$D$171+Parameter!$D$178*(LN($B306/30.2*21)))</f>
        <v>1.0764292579685798E-2</v>
      </c>
      <c r="CO306" s="12">
        <f>$D306^EXP(Parameter!$D$156+Parameter!$D$163*(LN($B306/30.2*21)))</f>
        <v>0.19949510480429236</v>
      </c>
      <c r="CP306" s="12">
        <f>$D306^EXP(Parameter!$D$173+Parameter!$D$180*(LN($B306/30.2*21)))</f>
        <v>8.2629543315590089E-3</v>
      </c>
      <c r="CQ306" s="12">
        <f>$D306^EXP(Parameter!$D$158+Parameter!$D$165*(LN($B306/30.2*21)))</f>
        <v>0.19195260007662349</v>
      </c>
      <c r="CR306" s="12">
        <f>$D306^EXP(Parameter!$D$174+Parameter!$D$181*(LN($B306/30.2*21)))</f>
        <v>5.9982362689249428E-3</v>
      </c>
      <c r="CS306" s="12">
        <f>$D306^EXP(Parameter!$D$159+Parameter!$D$166*(LN($B306/30.2*21)))</f>
        <v>0.24908613174276747</v>
      </c>
      <c r="CT306" s="12">
        <f>$D306^EXP(Parameter!$D$175+Parameter!$D$182*(LN($B306/30.2*21)))</f>
        <v>6.0212025008131009E-4</v>
      </c>
      <c r="CU306" s="12">
        <f>$D306^EXP(Parameter!$D$160+Parameter!$D$167*(LN($B306/30.2*21)))</f>
        <v>2.8278546098584854E-2</v>
      </c>
      <c r="CV306" s="12">
        <f>$D306^EXP(Parameter!$D$172+Parameter!$D$179*(LN($B306/30.2*21)))</f>
        <v>1.1886071433206407E-3</v>
      </c>
      <c r="CW306" s="41">
        <f>$D306^EXP(Parameter!$D$157+Parameter!$D$164*(LN($B306/30.2*21)))</f>
        <v>7.3333896938535621E-5</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$D307^EXP(Parameter!$D$236+Parameter!$D$243)</f>
        <v>1.7164255158057324E-2</v>
      </c>
      <c r="BK307" s="91">
        <f>$E307^EXP(Parameter!$D$221+Parameter!$D$228)</f>
        <v>1.0523763912452917E-2</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12">
        <f>$D307^EXP(Parameter!$D$155+Parameter!$D$162*(LN($B307/30.2*21)))</f>
        <v>0.27110615772348357</v>
      </c>
      <c r="CN307" s="12">
        <f>$D307^EXP(Parameter!$D$171+Parameter!$D$178*(LN($B307/30.2*21)))</f>
        <v>1.0681378484832492E-2</v>
      </c>
      <c r="CO307" s="12">
        <f>$D307^EXP(Parameter!$D$156+Parameter!$D$163*(LN($B307/30.2*21)))</f>
        <v>0.19914787026557706</v>
      </c>
      <c r="CP307" s="12">
        <f>$D307^EXP(Parameter!$D$173+Parameter!$D$180*(LN($B307/30.2*21)))</f>
        <v>8.1919643247554286E-3</v>
      </c>
      <c r="CQ307" s="12">
        <f>$D307^EXP(Parameter!$D$158+Parameter!$D$165*(LN($B307/30.2*21)))</f>
        <v>0.1915121421546247</v>
      </c>
      <c r="CR307" s="12">
        <f>$D307^EXP(Parameter!$D$174+Parameter!$D$181*(LN($B307/30.2*21)))</f>
        <v>5.9312029424854222E-3</v>
      </c>
      <c r="CS307" s="12">
        <f>$D307^EXP(Parameter!$D$159+Parameter!$D$166*(LN($B307/30.2*21)))</f>
        <v>0.24869966259563001</v>
      </c>
      <c r="CT307" s="12">
        <f>$D307^EXP(Parameter!$D$175+Parameter!$D$182*(LN($B307/30.2*21)))</f>
        <v>5.9230511568069907E-4</v>
      </c>
      <c r="CU307" s="12">
        <f>$D307^EXP(Parameter!$D$160+Parameter!$D$167*(LN($B307/30.2*21)))</f>
        <v>2.805991402908321E-2</v>
      </c>
      <c r="CV307" s="12">
        <f>$D307^EXP(Parameter!$D$172+Parameter!$D$179*(LN($B307/30.2*21)))</f>
        <v>1.1732706481661851E-3</v>
      </c>
      <c r="CW307" s="41">
        <f>$D307^EXP(Parameter!$D$157+Parameter!$D$164*(LN($B307/30.2*21)))</f>
        <v>7.1594530191816983E-5</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$D308^EXP(Parameter!$D$236+Parameter!$D$243)</f>
        <v>1.7055449947154935E-2</v>
      </c>
      <c r="BK308" s="91">
        <f>$E308^EXP(Parameter!$D$221+Parameter!$D$228)</f>
        <v>1.0454327012081918E-2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12">
        <f>$D308^EXP(Parameter!$D$155+Parameter!$D$162*(LN($B308/30.2*21)))</f>
        <v>0.2708491813574711</v>
      </c>
      <c r="CN308" s="12">
        <f>$D308^EXP(Parameter!$D$171+Parameter!$D$178*(LN($B308/30.2*21)))</f>
        <v>1.059928350305781E-2</v>
      </c>
      <c r="CO308" s="12">
        <f>$D308^EXP(Parameter!$D$156+Parameter!$D$163*(LN($B308/30.2*21)))</f>
        <v>0.19880233910268785</v>
      </c>
      <c r="CP308" s="12">
        <f>$D308^EXP(Parameter!$D$173+Parameter!$D$180*(LN($B308/30.2*21)))</f>
        <v>8.1217298681014634E-3</v>
      </c>
      <c r="CQ308" s="12">
        <f>$D308^EXP(Parameter!$D$158+Parameter!$D$165*(LN($B308/30.2*21)))</f>
        <v>0.19107385852424183</v>
      </c>
      <c r="CR308" s="12">
        <f>$D308^EXP(Parameter!$D$174+Parameter!$D$181*(LN($B308/30.2*21)))</f>
        <v>5.8650228527077908E-3</v>
      </c>
      <c r="CS308" s="12">
        <f>$D308^EXP(Parameter!$D$159+Parameter!$D$166*(LN($B308/30.2*21)))</f>
        <v>0.24831499066445434</v>
      </c>
      <c r="CT308" s="12">
        <f>$D308^EXP(Parameter!$D$175+Parameter!$D$182*(LN($B308/30.2*21)))</f>
        <v>5.826648725837869E-4</v>
      </c>
      <c r="CU308" s="12">
        <f>$D308^EXP(Parameter!$D$160+Parameter!$D$167*(LN($B308/30.2*21)))</f>
        <v>2.7843318804279805E-2</v>
      </c>
      <c r="CV308" s="12">
        <f>$D308^EXP(Parameter!$D$172+Parameter!$D$179*(LN($B308/30.2*21)))</f>
        <v>1.1581607900557501E-3</v>
      </c>
      <c r="CW308" s="41">
        <f>$D308^EXP(Parameter!$D$157+Parameter!$D$164*(LN($B308/30.2*21)))</f>
        <v>6.9898425236046246E-5</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$D309^EXP(Parameter!$D$236+Parameter!$D$243)</f>
        <v>1.6947591148426741E-2</v>
      </c>
      <c r="BK309" s="91">
        <f>$E309^EXP(Parameter!$D$221+Parameter!$D$228)</f>
        <v>1.0385519540924279E-2</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12">
        <f>$D309^EXP(Parameter!$D$155+Parameter!$D$162*(LN($B309/30.2*21)))</f>
        <v>0.27059346675883778</v>
      </c>
      <c r="CN309" s="12">
        <f>$D309^EXP(Parameter!$D$171+Parameter!$D$178*(LN($B309/30.2*21)))</f>
        <v>1.0517997628434453E-2</v>
      </c>
      <c r="CO309" s="12">
        <f>$D309^EXP(Parameter!$D$156+Parameter!$D$163*(LN($B309/30.2*21)))</f>
        <v>0.19845849775325175</v>
      </c>
      <c r="CP309" s="12">
        <f>$D309^EXP(Parameter!$D$173+Parameter!$D$180*(LN($B309/30.2*21)))</f>
        <v>8.0522412493097342E-3</v>
      </c>
      <c r="CQ309" s="12">
        <f>$D309^EXP(Parameter!$D$158+Parameter!$D$165*(LN($B309/30.2*21)))</f>
        <v>0.19063773230580519</v>
      </c>
      <c r="CR309" s="12">
        <f>$D309^EXP(Parameter!$D$174+Parameter!$D$181*(LN($B309/30.2*21)))</f>
        <v>5.7996836878248352E-3</v>
      </c>
      <c r="CS309" s="12">
        <f>$D309^EXP(Parameter!$D$159+Parameter!$D$166*(LN($B309/30.2*21)))</f>
        <v>0.24793210213952574</v>
      </c>
      <c r="CT309" s="12">
        <f>$D309^EXP(Parameter!$D$175+Parameter!$D$182*(LN($B309/30.2*21)))</f>
        <v>5.731961210942311E-4</v>
      </c>
      <c r="CU309" s="12">
        <f>$D309^EXP(Parameter!$D$160+Parameter!$D$167*(LN($B309/30.2*21)))</f>
        <v>2.7628737800697401E-2</v>
      </c>
      <c r="CV309" s="12">
        <f>$D309^EXP(Parameter!$D$172+Parameter!$D$179*(LN($B309/30.2*21)))</f>
        <v>1.1432737676955026E-3</v>
      </c>
      <c r="CW309" s="41">
        <f>$D309^EXP(Parameter!$D$157+Parameter!$D$164*(LN($B309/30.2*21)))</f>
        <v>6.8244453338990024E-5</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$D310^EXP(Parameter!$D$236+Parameter!$D$243)</f>
        <v>1.6840668152039721E-2</v>
      </c>
      <c r="BK310" s="91">
        <f>$E310^EXP(Parameter!$D$221+Parameter!$D$228)</f>
        <v>1.0317334153336201E-2</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12">
        <f>$D310^EXP(Parameter!$D$155+Parameter!$D$162*(LN($B310/30.2*21)))</f>
        <v>0.2703390038086938</v>
      </c>
      <c r="CN310" s="12">
        <f>$D310^EXP(Parameter!$D$171+Parameter!$D$178*(LN($B310/30.2*21)))</f>
        <v>1.0437511001831132E-2</v>
      </c>
      <c r="CO310" s="12">
        <f>$D310^EXP(Parameter!$D$156+Parameter!$D$163*(LN($B310/30.2*21)))</f>
        <v>0.19811633280431573</v>
      </c>
      <c r="CP310" s="12">
        <f>$D310^EXP(Parameter!$D$173+Parameter!$D$180*(LN($B310/30.2*21)))</f>
        <v>7.9834889036454193E-3</v>
      </c>
      <c r="CQ310" s="12">
        <f>$D310^EXP(Parameter!$D$158+Parameter!$D$165*(LN($B310/30.2*21)))</f>
        <v>0.1902037467997072</v>
      </c>
      <c r="CR310" s="12">
        <f>$D310^EXP(Parameter!$D$174+Parameter!$D$181*(LN($B310/30.2*21)))</f>
        <v>5.7351733363733715E-3</v>
      </c>
      <c r="CS310" s="12">
        <f>$D310^EXP(Parameter!$D$159+Parameter!$D$166*(LN($B310/30.2*21)))</f>
        <v>0.24755098335926359</v>
      </c>
      <c r="CT310" s="12">
        <f>$D310^EXP(Parameter!$D$175+Parameter!$D$182*(LN($B310/30.2*21)))</f>
        <v>5.6389553344733765E-4</v>
      </c>
      <c r="CU310" s="12">
        <f>$D310^EXP(Parameter!$D$160+Parameter!$D$167*(LN($B310/30.2*21)))</f>
        <v>2.7416148690853598E-2</v>
      </c>
      <c r="CV310" s="12">
        <f>$D310^EXP(Parameter!$D$172+Parameter!$D$179*(LN($B310/30.2*21)))</f>
        <v>1.1286058515342491E-3</v>
      </c>
      <c r="CW310" s="41">
        <f>$D310^EXP(Parameter!$D$157+Parameter!$D$164*(LN($B310/30.2*21)))</f>
        <v>6.6631516667992359E-5</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$D311^EXP(Parameter!$D$236+Parameter!$D$243)</f>
        <v>1.6734670494835853E-2</v>
      </c>
      <c r="BK311" s="91">
        <f>$E311^EXP(Parameter!$D$221+Parameter!$D$228)</f>
        <v>1.0249763609192915E-2</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12">
        <f>$D311^EXP(Parameter!$D$155+Parameter!$D$162*(LN($B311/30.2*21)))</f>
        <v>0.27008578250092025</v>
      </c>
      <c r="CN311" s="12">
        <f>$D311^EXP(Parameter!$D$171+Parameter!$D$178*(LN($B311/30.2*21)))</f>
        <v>1.0357813908385709E-2</v>
      </c>
      <c r="CO311" s="12">
        <f>$D311^EXP(Parameter!$D$156+Parameter!$D$163*(LN($B311/30.2*21)))</f>
        <v>0.19777583099024526</v>
      </c>
      <c r="CP311" s="12">
        <f>$D311^EXP(Parameter!$D$173+Parameter!$D$180*(LN($B311/30.2*21)))</f>
        <v>7.9154634113252718E-3</v>
      </c>
      <c r="CQ311" s="12">
        <f>$D311^EXP(Parameter!$D$158+Parameter!$D$165*(LN($B311/30.2*21)))</f>
        <v>0.18977188548395282</v>
      </c>
      <c r="CR311" s="12">
        <f>$D311^EXP(Parameter!$D$174+Parameter!$D$181*(LN($B311/30.2*21)))</f>
        <v>5.6714798835415543E-3</v>
      </c>
      <c r="CS311" s="12">
        <f>$D311^EXP(Parameter!$D$159+Parameter!$D$166*(LN($B311/30.2*21)))</f>
        <v>0.2471716208081827</v>
      </c>
      <c r="CT311" s="12">
        <f>$D311^EXP(Parameter!$D$175+Parameter!$D$182*(LN($B311/30.2*21)))</f>
        <v>5.5475985215769656E-4</v>
      </c>
      <c r="CU311" s="12">
        <f>$D311^EXP(Parameter!$D$160+Parameter!$D$167*(LN($B311/30.2*21)))</f>
        <v>2.7205529438755888E-2</v>
      </c>
      <c r="CV311" s="12">
        <f>$D311^EXP(Parameter!$D$172+Parameter!$D$179*(LN($B311/30.2*21)))</f>
        <v>1.1141533822521818E-3</v>
      </c>
      <c r="CW311" s="41">
        <f>$D311^EXP(Parameter!$D$157+Parameter!$D$164*(LN($B311/30.2*21)))</f>
        <v>6.5058547402319897E-5</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$D312^EXP(Parameter!$D$236+Parameter!$D$243)</f>
        <v>1.6629587857911004E-2</v>
      </c>
      <c r="BK312" s="91">
        <f>$E312^EXP(Parameter!$D$221+Parameter!$D$228)</f>
        <v>1.018280077208248E-2</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12">
        <f>$D312^EXP(Parameter!$D$155+Parameter!$D$162*(LN($B312/30.2*21)))</f>
        <v>0.26983379294056076</v>
      </c>
      <c r="CN312" s="12">
        <f>$D312^EXP(Parameter!$D$171+Parameter!$D$178*(LN($B312/30.2*21)))</f>
        <v>1.02788967750284E-2</v>
      </c>
      <c r="CO312" s="12">
        <f>$D312^EXP(Parameter!$D$156+Parameter!$D$163*(LN($B312/30.2*21)))</f>
        <v>0.19743697919065792</v>
      </c>
      <c r="CP312" s="12">
        <f>$D312^EXP(Parameter!$D$173+Parameter!$D$180*(LN($B312/30.2*21)))</f>
        <v>7.8481554949688878E-3</v>
      </c>
      <c r="CQ312" s="12">
        <f>$D312^EXP(Parameter!$D$158+Parameter!$D$165*(LN($B312/30.2*21)))</f>
        <v>0.18934213201174971</v>
      </c>
      <c r="CR312" s="12">
        <f>$D312^EXP(Parameter!$D$174+Parameter!$D$181*(LN($B312/30.2*21)))</f>
        <v>5.6085916075903786E-3</v>
      </c>
      <c r="CS312" s="12">
        <f>$D312^EXP(Parameter!$D$159+Parameter!$D$166*(LN($B312/30.2*21)))</f>
        <v>0.24679400111488778</v>
      </c>
      <c r="CT312" s="12">
        <f>$D312^EXP(Parameter!$D$175+Parameter!$D$182*(LN($B312/30.2*21)))</f>
        <v>5.4578588840790737E-4</v>
      </c>
      <c r="CU312" s="12">
        <f>$D312^EXP(Parameter!$D$160+Parameter!$D$167*(LN($B312/30.2*21)))</f>
        <v>2.6996858295475597E-2</v>
      </c>
      <c r="CV312" s="12">
        <f>$D312^EXP(Parameter!$D$172+Parameter!$D$179*(LN($B312/30.2*21)))</f>
        <v>1.0999127692848613E-3</v>
      </c>
      <c r="CW312" s="41">
        <f>$D312^EXP(Parameter!$D$157+Parameter!$D$164*(LN($B312/30.2*21)))</f>
        <v>6.3524506872269387E-5</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$D313^EXP(Parameter!$D$236+Parameter!$D$243)</f>
        <v>1.6525410064240291E-2</v>
      </c>
      <c r="BK313" s="91">
        <f>$E313^EXP(Parameter!$D$221+Parameter!$D$228)</f>
        <v>1.0116438607535579E-2</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12">
        <f>$D313^EXP(Parameter!$D$155+Parameter!$D$162*(LN($B313/30.2*21)))</f>
        <v>0.26958302534224154</v>
      </c>
      <c r="CN313" s="12">
        <f>$D313^EXP(Parameter!$D$171+Parameter!$D$178*(LN($B313/30.2*21)))</f>
        <v>1.0200750168053753E-2</v>
      </c>
      <c r="CO313" s="12">
        <f>$D313^EXP(Parameter!$D$156+Parameter!$D$163*(LN($B313/30.2*21)))</f>
        <v>0.19709976442839236</v>
      </c>
      <c r="CP313" s="12">
        <f>$D313^EXP(Parameter!$D$173+Parameter!$D$180*(LN($B313/30.2*21)))</f>
        <v>7.7815560171011168E-3</v>
      </c>
      <c r="CQ313" s="12">
        <f>$D313^EXP(Parameter!$D$158+Parameter!$D$165*(LN($B313/30.2*21)))</f>
        <v>0.18891447020913796</v>
      </c>
      <c r="CR313" s="12">
        <f>$D313^EXP(Parameter!$D$174+Parameter!$D$181*(LN($B313/30.2*21)))</f>
        <v>5.5464969763475798E-3</v>
      </c>
      <c r="CS313" s="12">
        <f>$D313^EXP(Parameter!$D$159+Parameter!$D$166*(LN($B313/30.2*21)))</f>
        <v>0.24641811105010045</v>
      </c>
      <c r="CT313" s="12">
        <f>$D313^EXP(Parameter!$D$175+Parameter!$D$182*(LN($B313/30.2*21)))</f>
        <v>5.3697052047728259E-4</v>
      </c>
      <c r="CU313" s="12">
        <f>$D313^EXP(Parameter!$D$160+Parameter!$D$167*(LN($B313/30.2*21)))</f>
        <v>2.6790113794798717E-2</v>
      </c>
      <c r="CV313" s="12">
        <f>$D313^EXP(Parameter!$D$172+Parameter!$D$179*(LN($B313/30.2*21)))</f>
        <v>1.0858804893815633E-3</v>
      </c>
      <c r="CW313" s="41">
        <f>$D313^EXP(Parameter!$D$157+Parameter!$D$164*(LN($B313/30.2*21)))</f>
        <v>6.2028384724180122E-5</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$D314^EXP(Parameter!$D$236+Parameter!$D$243)</f>
        <v>1.642212707634921E-2</v>
      </c>
      <c r="BK314" s="91">
        <f>$E314^EXP(Parameter!$D$221+Parameter!$D$228)</f>
        <v>1.0050670181290322E-2</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12">
        <f>$D314^EXP(Parameter!$D$155+Parameter!$D$162*(LN($B314/30.2*21)))</f>
        <v>0.26933347002861924</v>
      </c>
      <c r="CN314" s="12">
        <f>$D314^EXP(Parameter!$D$171+Parameter!$D$178*(LN($B314/30.2*21)))</f>
        <v>1.0123364790740788E-2</v>
      </c>
      <c r="CO314" s="12">
        <f>$D314^EXP(Parameter!$D$156+Parameter!$D$163*(LN($B314/30.2*21)))</f>
        <v>0.19676417386751241</v>
      </c>
      <c r="CP314" s="12">
        <f>$D314^EXP(Parameter!$D$173+Parameter!$D$180*(LN($B314/30.2*21)))</f>
        <v>7.7156559777046456E-3</v>
      </c>
      <c r="CQ314" s="12">
        <f>$D314^EXP(Parameter!$D$158+Parameter!$D$165*(LN($B314/30.2*21)))</f>
        <v>0.18848888407265982</v>
      </c>
      <c r="CR314" s="12">
        <f>$D314^EXP(Parameter!$D$174+Parameter!$D$181*(LN($B314/30.2*21)))</f>
        <v>5.4851846437726122E-3</v>
      </c>
      <c r="CS314" s="12">
        <f>$D314^EXP(Parameter!$D$159+Parameter!$D$166*(LN($B314/30.2*21)))</f>
        <v>0.24604393752472101</v>
      </c>
      <c r="CT314" s="12">
        <f>$D314^EXP(Parameter!$D$175+Parameter!$D$182*(LN($B314/30.2*21)))</f>
        <v>5.2831069220950894E-4</v>
      </c>
      <c r="CU314" s="12">
        <f>$D314^EXP(Parameter!$D$160+Parameter!$D$167*(LN($B314/30.2*21)))</f>
        <v>2.6585274748952864E-2</v>
      </c>
      <c r="CV314" s="12">
        <f>$D314^EXP(Parameter!$D$172+Parameter!$D$179*(LN($B314/30.2*21)))</f>
        <v>1.0720530851971262E-3</v>
      </c>
      <c r="CW314" s="41">
        <f>$D314^EXP(Parameter!$D$157+Parameter!$D$164*(LN($B314/30.2*21)))</f>
        <v>6.0569198110548259E-5</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$D315^EXP(Parameter!$D$236+Parameter!$D$243)</f>
        <v>1.6319728994029219E-2</v>
      </c>
      <c r="BK315" s="91">
        <f>$E315^EXP(Parameter!$D$221+Parameter!$D$228)</f>
        <v>9.9854886575915965E-3</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12">
        <f>$D315^EXP(Parameter!$D$155+Parameter!$D$162*(LN($B315/30.2*21)))</f>
        <v>0.26908511742885571</v>
      </c>
      <c r="CN315" s="12">
        <f>$D315^EXP(Parameter!$D$171+Parameter!$D$178*(LN($B315/30.2*21)))</f>
        <v>1.004673148101968E-2</v>
      </c>
      <c r="CO315" s="12">
        <f>$D315^EXP(Parameter!$D$156+Parameter!$D$163*(LN($B315/30.2*21)))</f>
        <v>0.19643019481134386</v>
      </c>
      <c r="CP315" s="12">
        <f>$D315^EXP(Parameter!$D$173+Parameter!$D$180*(LN($B315/30.2*21)))</f>
        <v>7.6504465118213657E-3</v>
      </c>
      <c r="CQ315" s="12">
        <f>$D315^EXP(Parameter!$D$158+Parameter!$D$165*(LN($B315/30.2*21)))</f>
        <v>0.18806535776706679</v>
      </c>
      <c r="CR315" s="12">
        <f>$D315^EXP(Parameter!$D$174+Parameter!$D$181*(LN($B315/30.2*21)))</f>
        <v>5.4246434465908518E-3</v>
      </c>
      <c r="CS315" s="12">
        <f>$D315^EXP(Parameter!$D$159+Parameter!$D$166*(LN($B315/30.2*21)))</f>
        <v>0.24567146758792144</v>
      </c>
      <c r="CT315" s="12">
        <f>$D315^EXP(Parameter!$D$175+Parameter!$D$182*(LN($B315/30.2*21)))</f>
        <v>5.1980341151815863E-4</v>
      </c>
      <c r="CU315" s="12">
        <f>$D315^EXP(Parameter!$D$160+Parameter!$D$167*(LN($B315/30.2*21)))</f>
        <v>2.6382320244408019E-2</v>
      </c>
      <c r="CV315" s="12">
        <f>$D315^EXP(Parameter!$D$172+Parameter!$D$179*(LN($B315/30.2*21)))</f>
        <v>1.0584271639164E-3</v>
      </c>
      <c r="CW315" s="41">
        <f>$D315^EXP(Parameter!$D$157+Parameter!$D$164*(LN($B315/30.2*21)))</f>
        <v>5.9145990904439811E-5</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$D316^EXP(Parameter!$D$236+Parameter!$D$243)</f>
        <v>1.6218206052096753E-2</v>
      </c>
      <c r="BK316" s="91">
        <f>$E316^EXP(Parameter!$D$221+Parameter!$D$228)</f>
        <v>9.9208872975237589E-3</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12">
        <f>$D316^EXP(Parameter!$D$155+Parameter!$D$162*(LN($B316/30.2*21)))</f>
        <v>0.26883795807711708</v>
      </c>
      <c r="CN316" s="12">
        <f>$D316^EXP(Parameter!$D$171+Parameter!$D$178*(LN($B316/30.2*21)))</f>
        <v>9.9708412091842995E-3</v>
      </c>
      <c r="CO316" s="12">
        <f>$D316^EXP(Parameter!$D$156+Parameter!$D$163*(LN($B316/30.2*21)))</f>
        <v>0.1960978147005456</v>
      </c>
      <c r="CP316" s="12">
        <f>$D316^EXP(Parameter!$D$173+Parameter!$D$180*(LN($B316/30.2*21)))</f>
        <v>7.5859188872016156E-3</v>
      </c>
      <c r="CQ316" s="12">
        <f>$D316^EXP(Parameter!$D$158+Parameter!$D$165*(LN($B316/30.2*21)))</f>
        <v>0.18764387562306425</v>
      </c>
      <c r="CR316" s="12">
        <f>$D316^EXP(Parameter!$D$174+Parameter!$D$181*(LN($B316/30.2*21)))</f>
        <v>5.3648624009955837E-3</v>
      </c>
      <c r="CS316" s="12">
        <f>$D316^EXP(Parameter!$D$159+Parameter!$D$166*(LN($B316/30.2*21)))</f>
        <v>0.24530068842526989</v>
      </c>
      <c r="CT316" s="12">
        <f>$D316^EXP(Parameter!$D$175+Parameter!$D$182*(LN($B316/30.2*21)))</f>
        <v>5.1144574892908587E-4</v>
      </c>
      <c r="CU316" s="12">
        <f>$D316^EXP(Parameter!$D$160+Parameter!$D$167*(LN($B316/30.2*21)))</f>
        <v>2.6181229637750329E-2</v>
      </c>
      <c r="CV316" s="12">
        <f>$D316^EXP(Parameter!$D$172+Parameter!$D$179*(LN($B316/30.2*21)))</f>
        <v>1.0449993959105004E-3</v>
      </c>
      <c r="CW316" s="41">
        <f>$D316^EXP(Parameter!$D$157+Parameter!$D$164*(LN($B316/30.2*21)))</f>
        <v>5.7757832937443054E-5</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$D317^EXP(Parameter!$D$236+Parameter!$D$243)</f>
        <v>1.6117548618195164E-2</v>
      </c>
      <c r="BK317" s="91">
        <f>$E317^EXP(Parameter!$D$221+Parameter!$D$228)</f>
        <v>9.8568594573763112E-3</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12">
        <f>$D317^EXP(Parameter!$D$155+Parameter!$D$162*(LN($B317/30.2*21)))</f>
        <v>0.26859198261110129</v>
      </c>
      <c r="CN317" s="12">
        <f>$D317^EXP(Parameter!$D$171+Parameter!$D$178*(LN($B317/30.2*21)))</f>
        <v>9.8956850756494776E-3</v>
      </c>
      <c r="CO317" s="12">
        <f>$D317^EXP(Parameter!$D$156+Parameter!$D$163*(LN($B317/30.2*21)))</f>
        <v>0.19576702111121266</v>
      </c>
      <c r="CP317" s="12">
        <f>$D317^EXP(Parameter!$D$173+Parameter!$D$180*(LN($B317/30.2*21)))</f>
        <v>7.5220645020001205E-3</v>
      </c>
      <c r="CQ317" s="12">
        <f>$D317^EXP(Parameter!$D$158+Parameter!$D$165*(LN($B317/30.2*21)))</f>
        <v>0.18722442213509385</v>
      </c>
      <c r="CR317" s="12">
        <f>$D317^EXP(Parameter!$D$174+Parameter!$D$181*(LN($B317/30.2*21)))</f>
        <v>5.3058306994163158E-3</v>
      </c>
      <c r="CS317" s="12">
        <f>$D317^EXP(Parameter!$D$159+Parameter!$D$166*(LN($B317/30.2*21)))</f>
        <v>0.24493158735688725</v>
      </c>
      <c r="CT317" s="12">
        <f>$D317^EXP(Parameter!$D$175+Parameter!$D$182*(LN($B317/30.2*21)))</f>
        <v>5.0323483615871483E-4</v>
      </c>
      <c r="CU317" s="12">
        <f>$D317^EXP(Parameter!$D$160+Parameter!$D$167*(LN($B317/30.2*21)))</f>
        <v>2.5981982551626953E-2</v>
      </c>
      <c r="CV317" s="12">
        <f>$D317^EXP(Parameter!$D$172+Parameter!$D$179*(LN($B317/30.2*21)))</f>
        <v>1.0317665134240469E-3</v>
      </c>
      <c r="CW317" s="41">
        <f>$D317^EXP(Parameter!$D$157+Parameter!$D$164*(LN($B317/30.2*21)))</f>
        <v>5.6403819260418324E-5</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$D318^EXP(Parameter!$D$236+Parameter!$D$243)</f>
        <v>1.6017747190638039E-2</v>
      </c>
      <c r="BK318" s="91">
        <f>$E318^EXP(Parameter!$D$221+Parameter!$D$228)</f>
        <v>9.7933985870415317E-3</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12">
        <f>$D318^EXP(Parameter!$D$155+Parameter!$D$162*(LN($B318/30.2*21)))</f>
        <v>0.26834718177058903</v>
      </c>
      <c r="CN318" s="12">
        <f>$D318^EXP(Parameter!$D$171+Parameter!$D$178*(LN($B318/30.2*21)))</f>
        <v>9.821254308752048E-3</v>
      </c>
      <c r="CO318" s="12">
        <f>$D318^EXP(Parameter!$D$156+Parameter!$D$163*(LN($B318/30.2*21)))</f>
        <v>0.19543780175301131</v>
      </c>
      <c r="CP318" s="12">
        <f>$D318^EXP(Parameter!$D$173+Parameter!$D$180*(LN($B318/30.2*21)))</f>
        <v>7.4588748825176647E-3</v>
      </c>
      <c r="CQ318" s="12">
        <f>$D318^EXP(Parameter!$D$158+Parameter!$D$165*(LN($B318/30.2*21)))</f>
        <v>0.18680698195915066</v>
      </c>
      <c r="CR318" s="12">
        <f>$D318^EXP(Parameter!$D$174+Parameter!$D$181*(LN($B318/30.2*21)))</f>
        <v>5.2475377073517987E-3</v>
      </c>
      <c r="CS318" s="12">
        <f>$D318^EXP(Parameter!$D$159+Parameter!$D$166*(LN($B318/30.2*21)))</f>
        <v>0.24456415183563293</v>
      </c>
      <c r="CT318" s="12">
        <f>$D318^EXP(Parameter!$D$175+Parameter!$D$182*(LN($B318/30.2*21)))</f>
        <v>4.9516786472726052E-4</v>
      </c>
      <c r="CU318" s="12">
        <f>$D318^EXP(Parameter!$D$160+Parameter!$D$167*(LN($B318/30.2*21)))</f>
        <v>2.578455887076099E-2</v>
      </c>
      <c r="CV318" s="12">
        <f>$D318^EXP(Parameter!$D$172+Parameter!$D$179*(LN($B318/30.2*21)))</f>
        <v>1.018725309292605E-3</v>
      </c>
      <c r="CW318" s="41">
        <f>$D318^EXP(Parameter!$D$157+Parameter!$D$164*(LN($B318/30.2*21)))</f>
        <v>5.5083069426332895E-5</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$D319^EXP(Parameter!$D$236+Parameter!$D$243)</f>
        <v>1.591879239629352E-2</v>
      </c>
      <c r="BK319" s="91">
        <f>$E319^EXP(Parameter!$D$221+Parameter!$D$228)</f>
        <v>9.7304982284436257E-3</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12">
        <f>$D319^EXP(Parameter!$D$155+Parameter!$D$162*(LN($B319/30.2*21)))</f>
        <v>0.26810354639601952</v>
      </c>
      <c r="CN319" s="12">
        <f>$D319^EXP(Parameter!$D$171+Parameter!$D$178*(LN($B319/30.2*21)))</f>
        <v>9.7475402625945336E-3</v>
      </c>
      <c r="CO319" s="12">
        <f>$D319^EXP(Parameter!$D$156+Parameter!$D$163*(LN($B319/30.2*21)))</f>
        <v>0.1951101444673449</v>
      </c>
      <c r="CP319" s="12">
        <f>$D319^EXP(Parameter!$D$173+Parameter!$D$180*(LN($B319/30.2*21)))</f>
        <v>7.3963416809873384E-3</v>
      </c>
      <c r="CQ319" s="12">
        <f>$D319^EXP(Parameter!$D$158+Parameter!$D$165*(LN($B319/30.2*21)))</f>
        <v>0.1863915399106367</v>
      </c>
      <c r="CR319" s="12">
        <f>$D319^EXP(Parameter!$D$174+Parameter!$D$181*(LN($B319/30.2*21)))</f>
        <v>5.1899729602664629E-3</v>
      </c>
      <c r="CS319" s="12">
        <f>$D319^EXP(Parameter!$D$159+Parameter!$D$166*(LN($B319/30.2*21)))</f>
        <v>0.24419836944532106</v>
      </c>
      <c r="CT319" s="12">
        <f>$D319^EXP(Parameter!$D$175+Parameter!$D$182*(LN($B319/30.2*21)))</f>
        <v>4.8724208460595151E-4</v>
      </c>
      <c r="CU319" s="12">
        <f>$D319^EXP(Parameter!$D$160+Parameter!$D$167*(LN($B319/30.2*21)))</f>
        <v>2.5588938738034847E-2</v>
      </c>
      <c r="CV319" s="12">
        <f>$D319^EXP(Parameter!$D$172+Parameter!$D$179*(LN($B319/30.2*21)))</f>
        <v>1.0058726356895556E-3</v>
      </c>
      <c r="CW319" s="41">
        <f>$D319^EXP(Parameter!$D$157+Parameter!$D$164*(LN($B319/30.2*21)))</f>
        <v>5.3794726794483043E-5</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$D320^EXP(Parameter!$D$236+Parameter!$D$243)</f>
        <v>1.5820674988508476E-2</v>
      </c>
      <c r="BK320" s="91">
        <f>$E320^EXP(Parameter!$D$221+Parameter!$D$228)</f>
        <v>9.6681520139983625E-3</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12">
        <f>$D320^EXP(Parameter!$D$155+Parameter!$D$162*(LN($B320/30.2*21)))</f>
        <v>0.26786106742709132</v>
      </c>
      <c r="CN320" s="12">
        <f>$D320^EXP(Parameter!$D$171+Parameter!$D$178*(LN($B320/30.2*21)))</f>
        <v>9.6745344149308833E-3</v>
      </c>
      <c r="CO320" s="12">
        <f>$D320^EXP(Parameter!$D$156+Parameter!$D$163*(LN($B320/30.2*21)))</f>
        <v>0.19478403722555174</v>
      </c>
      <c r="CP320" s="12">
        <f>$D320^EXP(Parameter!$D$173+Parameter!$D$180*(LN($B320/30.2*21)))</f>
        <v>7.3344566734046025E-3</v>
      </c>
      <c r="CQ320" s="12">
        <f>$D320^EXP(Parameter!$D$158+Parameter!$D$165*(LN($B320/30.2*21)))</f>
        <v>0.18597808096224916</v>
      </c>
      <c r="CR320" s="12">
        <f>$D320^EXP(Parameter!$D$174+Parameter!$D$181*(LN($B320/30.2*21)))</f>
        <v>5.1331261605487765E-3</v>
      </c>
      <c r="CS320" s="12">
        <f>$D320^EXP(Parameter!$D$159+Parameter!$D$166*(LN($B320/30.2*21)))</f>
        <v>0.24383422789896675</v>
      </c>
      <c r="CT320" s="12">
        <f>$D320^EXP(Parameter!$D$175+Parameter!$D$182*(LN($B320/30.2*21)))</f>
        <v>4.7945480289737828E-4</v>
      </c>
      <c r="CU320" s="12">
        <f>$D320^EXP(Parameter!$D$160+Parameter!$D$167*(LN($B320/30.2*21)))</f>
        <v>2.5395102550640862E-2</v>
      </c>
      <c r="CV320" s="12">
        <f>$D320^EXP(Parameter!$D$172+Parameter!$D$179*(LN($B320/30.2*21)))</f>
        <v>9.93205402901673E-4</v>
      </c>
      <c r="CW320" s="41">
        <f>$D320^EXP(Parameter!$D$157+Parameter!$D$164*(LN($B320/30.2*21)))</f>
        <v>5.2537957855441674E-5</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$D321^EXP(Parameter!$D$236+Parameter!$D$243)</f>
        <v>1.572338584507171E-2</v>
      </c>
      <c r="BK321" s="91">
        <f>$E321^EXP(Parameter!$D$221+Parameter!$D$228)</f>
        <v>9.6063536651027088E-3</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12">
        <f>$D321^EXP(Parameter!$D$155+Parameter!$D$162*(LN($B321/30.2*21)))</f>
        <v>0.26761973590138599</v>
      </c>
      <c r="CN321" s="12">
        <f>$D321^EXP(Parameter!$D$171+Parameter!$D$178*(LN($B321/30.2*21)))</f>
        <v>9.6022283650928821E-3</v>
      </c>
      <c r="CO321" s="12">
        <f>$D321^EXP(Parameter!$D$156+Parameter!$D$163*(LN($B321/30.2*21)))</f>
        <v>0.19445946812713097</v>
      </c>
      <c r="CP321" s="12">
        <f>$D321^EXP(Parameter!$D$173+Parameter!$D$180*(LN($B321/30.2*21)))</f>
        <v>7.2732117573998207E-3</v>
      </c>
      <c r="CQ321" s="12">
        <f>$D321^EXP(Parameter!$D$158+Parameter!$D$165*(LN($B321/30.2*21)))</f>
        <v>0.185566590241902</v>
      </c>
      <c r="CR321" s="12">
        <f>$D321^EXP(Parameter!$D$174+Parameter!$D$181*(LN($B321/30.2*21)))</f>
        <v>5.0769871745302234E-3</v>
      </c>
      <c r="CS321" s="12">
        <f>$D321^EXP(Parameter!$D$159+Parameter!$D$166*(LN($B321/30.2*21)))</f>
        <v>0.24347171503705939</v>
      </c>
      <c r="CT321" s="12">
        <f>$D321^EXP(Parameter!$D$175+Parameter!$D$182*(LN($B321/30.2*21)))</f>
        <v>4.7180338254805852E-4</v>
      </c>
      <c r="CU321" s="12">
        <f>$D321^EXP(Parameter!$D$160+Parameter!$D$167*(LN($B321/30.2*21)))</f>
        <v>2.5203030956297744E-2</v>
      </c>
      <c r="CV321" s="12">
        <f>$D321^EXP(Parameter!$D$172+Parameter!$D$179*(LN($B321/30.2*21)))</f>
        <v>9.8072057813265137E-4</v>
      </c>
      <c r="CW321" s="41">
        <f>$D321^EXP(Parameter!$D$157+Parameter!$D$164*(LN($B321/30.2*21)))</f>
        <v>5.1311951576077711E-5</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$D322^EXP(Parameter!$D$236+Parameter!$D$243)</f>
        <v>1.5626915966215262E-2</v>
      </c>
      <c r="BK322" s="91">
        <f>$E322^EXP(Parameter!$D$221+Parameter!$D$228)</f>
        <v>9.5450969906539073E-3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12">
        <f>$D322^EXP(Parameter!$D$155+Parameter!$D$162*(LN($B322/30.2*21)))</f>
        <v>0.26737954295301497</v>
      </c>
      <c r="CN322" s="12">
        <f>$D322^EXP(Parameter!$D$171+Parameter!$D$178*(LN($B322/30.2*21)))</f>
        <v>9.5306138319567416E-3</v>
      </c>
      <c r="CO322" s="12">
        <f>$D322^EXP(Parameter!$D$156+Parameter!$D$163*(LN($B322/30.2*21)))</f>
        <v>0.19413642539799938</v>
      </c>
      <c r="CP322" s="12">
        <f>$D322^EXP(Parameter!$D$173+Parameter!$D$180*(LN($B322/30.2*21)))</f>
        <v>7.2125989501527592E-3</v>
      </c>
      <c r="CQ322" s="12">
        <f>$D322^EXP(Parameter!$D$158+Parameter!$D$165*(LN($B322/30.2*21)))</f>
        <v>0.18515705303068108</v>
      </c>
      <c r="CR322" s="12">
        <f>$D322^EXP(Parameter!$D$174+Parameter!$D$181*(LN($B322/30.2*21)))</f>
        <v>5.0215460295634238E-3</v>
      </c>
      <c r="CS322" s="12">
        <f>$D322^EXP(Parameter!$D$159+Parameter!$D$166*(LN($B322/30.2*21)))</f>
        <v>0.24311081882586491</v>
      </c>
      <c r="CT322" s="12">
        <f>$D322^EXP(Parameter!$D$175+Parameter!$D$182*(LN($B322/30.2*21)))</f>
        <v>4.6428524109240384E-4</v>
      </c>
      <c r="CU322" s="12">
        <f>$D322^EXP(Parameter!$D$160+Parameter!$D$167*(LN($B322/30.2*21)))</f>
        <v>2.501270484953164E-2</v>
      </c>
      <c r="CV322" s="12">
        <f>$D322^EXP(Parameter!$D$172+Parameter!$D$179*(LN($B322/30.2*21)))</f>
        <v>9.6841518433391589E-4</v>
      </c>
      <c r="CW322" s="41">
        <f>$D322^EXP(Parameter!$D$157+Parameter!$D$164*(LN($B322/30.2*21)))</f>
        <v>5.0115918764025929E-5</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$D323^EXP(Parameter!$D$236+Parameter!$D$243)</f>
        <v>1.5531256472653384E-2</v>
      </c>
      <c r="BK323" s="91">
        <f>$E323^EXP(Parameter!$D$221+Parameter!$D$228)</f>
        <v>9.4843758855971041E-3</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12">
        <f>$D323^EXP(Parameter!$D$155+Parameter!$D$162*(LN($B323/30.2*21)))</f>
        <v>0.26714047981128997</v>
      </c>
      <c r="CN323" s="12">
        <f>$D323^EXP(Parameter!$D$171+Parameter!$D$178*(LN($B323/30.2*21)))</f>
        <v>9.4596826519487386E-3</v>
      </c>
      <c r="CO323" s="12">
        <f>$D323^EXP(Parameter!$D$156+Parameter!$D$163*(LN($B323/30.2*21)))</f>
        <v>0.19381489738877655</v>
      </c>
      <c r="CP323" s="12">
        <f>$D323^EXP(Parameter!$D$173+Parameter!$D$180*(LN($B323/30.2*21)))</f>
        <v>7.1526103863478151E-3</v>
      </c>
      <c r="CQ323" s="12">
        <f>$D323^EXP(Parameter!$D$158+Parameter!$D$165*(LN($B323/30.2*21)))</f>
        <v>0.18474945476083315</v>
      </c>
      <c r="CR323" s="12">
        <f>$D323^EXP(Parameter!$D$174+Parameter!$D$181*(LN($B323/30.2*21)))</f>
        <v>4.9667929111583574E-3</v>
      </c>
      <c r="CS323" s="12">
        <f>$D323^EXP(Parameter!$D$159+Parameter!$D$166*(LN($B323/30.2*21)))</f>
        <v>0.24275152735575625</v>
      </c>
      <c r="CT323" s="12">
        <f>$D323^EXP(Parameter!$D$175+Parameter!$D$182*(LN($B323/30.2*21)))</f>
        <v>4.5689784942722983E-4</v>
      </c>
      <c r="CU323" s="12">
        <f>$D323^EXP(Parameter!$D$160+Parameter!$D$167*(LN($B323/30.2*21)))</f>
        <v>2.482410536802062E-2</v>
      </c>
      <c r="CV323" s="12">
        <f>$D323^EXP(Parameter!$D$172+Parameter!$D$179*(LN($B323/30.2*21)))</f>
        <v>9.5628629906201136E-4</v>
      </c>
      <c r="CW323" s="41">
        <f>$D323^EXP(Parameter!$D$157+Parameter!$D$164*(LN($B323/30.2*21)))</f>
        <v>4.8949091450998062E-5</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$D324^EXP(Parameter!$D$236+Parameter!$D$243)</f>
        <v>1.5436398603657796E-2</v>
      </c>
      <c r="BK324" s="91">
        <f>$E324^EXP(Parameter!$D$221+Parameter!$D$228)</f>
        <v>9.4241843295009356E-3</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12">
        <f>$D324^EXP(Parameter!$D$155+Parameter!$D$162*(LN($B324/30.2*21)))</f>
        <v>0.26690253779941481</v>
      </c>
      <c r="CN324" s="12">
        <f>$D324^EXP(Parameter!$D$171+Parameter!$D$178*(LN($B324/30.2*21)))</f>
        <v>9.3894267770892308E-3</v>
      </c>
      <c r="CO324" s="12">
        <f>$D324^EXP(Parameter!$D$156+Parameter!$D$163*(LN($B324/30.2*21)))</f>
        <v>0.19349487257309847</v>
      </c>
      <c r="CP324" s="12">
        <f>$D324^EXP(Parameter!$D$173+Parameter!$D$180*(LN($B324/30.2*21)))</f>
        <v>7.0932383161691611E-3</v>
      </c>
      <c r="CQ324" s="12">
        <f>$D324^EXP(Parameter!$D$158+Parameter!$D$165*(LN($B324/30.2*21)))</f>
        <v>0.1843437810137856</v>
      </c>
      <c r="CR324" s="12">
        <f>$D324^EXP(Parameter!$D$174+Parameter!$D$181*(LN($B324/30.2*21)))</f>
        <v>4.9127181601751327E-3</v>
      </c>
      <c r="CS324" s="12">
        <f>$D324^EXP(Parameter!$D$159+Parameter!$D$166*(LN($B324/30.2*21)))</f>
        <v>0.24239382883957009</v>
      </c>
      <c r="CT324" s="12">
        <f>$D324^EXP(Parameter!$D$175+Parameter!$D$182*(LN($B324/30.2*21)))</f>
        <v>4.4963873061604269E-4</v>
      </c>
      <c r="CU324" s="12">
        <f>$D324^EXP(Parameter!$D$160+Parameter!$D$167*(LN($B324/30.2*21)))</f>
        <v>2.4637213889001194E-2</v>
      </c>
      <c r="CV324" s="12">
        <f>$D324^EXP(Parameter!$D$172+Parameter!$D$179*(LN($B324/30.2*21)))</f>
        <v>9.4433105336192379E-4</v>
      </c>
      <c r="CW324" s="41">
        <f>$D324^EXP(Parameter!$D$157+Parameter!$D$164*(LN($B324/30.2*21)))</f>
        <v>4.7810722294354167E-5</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$D325^EXP(Parameter!$D$236+Parameter!$D$243)</f>
        <v>1.534233371516896E-2</v>
      </c>
      <c r="BK325" s="91">
        <f>$E325^EXP(Parameter!$D$221+Parameter!$D$228)</f>
        <v>9.3645163851607018E-3</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12">
        <f>$D325^EXP(Parameter!$D$155+Parameter!$D$162*(LN($B325/30.2*21)))</f>
        <v>0.26666570833319958</v>
      </c>
      <c r="CN325" s="12">
        <f>$D325^EXP(Parameter!$D$171+Parameter!$D$178*(LN($B325/30.2*21)))</f>
        <v>9.3198382730740031E-3</v>
      </c>
      <c r="CO325" s="12">
        <f>$D325^EXP(Parameter!$D$156+Parameter!$D$163*(LN($B325/30.2*21)))</f>
        <v>0.1931763395459585</v>
      </c>
      <c r="CP325" s="12">
        <f>$D325^EXP(Parameter!$D$173+Parameter!$D$180*(LN($B325/30.2*21)))</f>
        <v>7.0344751033349596E-3</v>
      </c>
      <c r="CQ325" s="12">
        <f>$D325^EXP(Parameter!$D$158+Parameter!$D$165*(LN($B325/30.2*21)))</f>
        <v>0.18394001751819855</v>
      </c>
      <c r="CR325" s="12">
        <f>$D325^EXP(Parameter!$D$174+Parameter!$D$181*(LN($B325/30.2*21)))</f>
        <v>4.8593122700722633E-3</v>
      </c>
      <c r="CS325" s="12">
        <f>$D325^EXP(Parameter!$D$159+Parameter!$D$166*(LN($B325/30.2*21)))</f>
        <v>0.24203771161099033</v>
      </c>
      <c r="CT325" s="12">
        <f>$D325^EXP(Parameter!$D$175+Parameter!$D$182*(LN($B325/30.2*21)))</f>
        <v>4.4250545872228926E-4</v>
      </c>
      <c r="CU325" s="12">
        <f>$D325^EXP(Parameter!$D$160+Parameter!$D$167*(LN($B325/30.2*21)))</f>
        <v>2.4452012025735916E-2</v>
      </c>
      <c r="CV325" s="12">
        <f>$D325^EXP(Parameter!$D$172+Parameter!$D$179*(LN($B325/30.2*21)))</f>
        <v>9.3254663067565192E-4</v>
      </c>
      <c r="CW325" s="41">
        <f>$D325^EXP(Parameter!$D$157+Parameter!$D$164*(LN($B325/30.2*21)))</f>
        <v>4.6700083996360421E-5</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$D326^EXP(Parameter!$D$236+Parameter!$D$243)</f>
        <v>1.5249053277942366E-2</v>
      </c>
      <c r="BK326" s="91">
        <f>$E326^EXP(Parameter!$D$221+Parameter!$D$228)</f>
        <v>9.3053661972282518E-3</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12">
        <f>$D326^EXP(Parameter!$D$155+Parameter!$D$162*(LN($B326/30.2*21)))</f>
        <v>0.26642998291979669</v>
      </c>
      <c r="CN326" s="12">
        <f>$D326^EXP(Parameter!$D$171+Parameter!$D$178*(LN($B326/30.2*21)))</f>
        <v>9.2509093173923952E-3</v>
      </c>
      <c r="CO326" s="12">
        <f>$D326^EXP(Parameter!$D$156+Parameter!$D$163*(LN($B326/30.2*21)))</f>
        <v>0.19285928702207628</v>
      </c>
      <c r="CP326" s="12">
        <f>$D326^EXP(Parameter!$D$173+Parameter!$D$180*(LN($B326/30.2*21)))</f>
        <v>6.9763132231697948E-3</v>
      </c>
      <c r="CQ326" s="12">
        <f>$D326^EXP(Parameter!$D$158+Parameter!$D$165*(LN($B326/30.2*21)))</f>
        <v>0.18353815014804795</v>
      </c>
      <c r="CR326" s="12">
        <f>$D326^EXP(Parameter!$D$174+Parameter!$D$181*(LN($B326/30.2*21)))</f>
        <v>4.8065658842091291E-3</v>
      </c>
      <c r="CS326" s="12">
        <f>$D326^EXP(Parameter!$D$159+Parameter!$D$166*(LN($B326/30.2*21)))</f>
        <v>0.24168316412295748</v>
      </c>
      <c r="CT326" s="12">
        <f>$D326^EXP(Parameter!$D$175+Parameter!$D$182*(LN($B326/30.2*21)))</f>
        <v>4.3549565767083364E-4</v>
      </c>
      <c r="CU326" s="12">
        <f>$D326^EXP(Parameter!$D$160+Parameter!$D$167*(LN($B326/30.2*21)))</f>
        <v>2.4268481624040512E-2</v>
      </c>
      <c r="CV326" s="12">
        <f>$D326^EXP(Parameter!$D$172+Parameter!$D$179*(LN($B326/30.2*21)))</f>
        <v>9.2093026577545311E-4</v>
      </c>
      <c r="CW326" s="41">
        <f>$D326^EXP(Parameter!$D$157+Parameter!$D$164*(LN($B326/30.2*21)))</f>
        <v>4.561646874059339E-5</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$D327^EXP(Parameter!$D$236+Parameter!$D$243)</f>
        <v>1.5156548875728907E-2</v>
      </c>
      <c r="BK327" s="91">
        <f>$E327^EXP(Parameter!$D$221+Parameter!$D$228)</f>
        <v>9.2467279908680627E-3</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12">
        <f>$D327^EXP(Parameter!$D$155+Parameter!$D$162*(LN($B327/30.2*21)))</f>
        <v>0.26619535315645648</v>
      </c>
      <c r="CN327" s="12">
        <f>$D327^EXP(Parameter!$D$171+Parameter!$D$178*(LN($B327/30.2*21)))</f>
        <v>9.182632197481097E-3</v>
      </c>
      <c r="CO327" s="12">
        <f>$D327^EXP(Parameter!$D$156+Parameter!$D$163*(LN($B327/30.2*21)))</f>
        <v>0.19254370383429206</v>
      </c>
      <c r="CP327" s="12">
        <f>$D327^EXP(Parameter!$D$173+Parameter!$D$180*(LN($B327/30.2*21)))</f>
        <v>6.9187452607143715E-3</v>
      </c>
      <c r="CQ327" s="12">
        <f>$D327^EXP(Parameter!$D$158+Parameter!$D$165*(LN($B327/30.2*21)))</f>
        <v>0.18313816492073809</v>
      </c>
      <c r="CR327" s="12">
        <f>$D327^EXP(Parameter!$D$174+Parameter!$D$181*(LN($B327/30.2*21)))</f>
        <v>4.7544697932014749E-3</v>
      </c>
      <c r="CS327" s="12">
        <f>$D327^EXP(Parameter!$D$159+Parameter!$D$166*(LN($B327/30.2*21)))</f>
        <v>0.24133017494610387</v>
      </c>
      <c r="CT327" s="12">
        <f>$D327^EXP(Parameter!$D$175+Parameter!$D$182*(LN($B327/30.2*21)))</f>
        <v>4.2860700013692022E-4</v>
      </c>
      <c r="CU327" s="12">
        <f>$D327^EXP(Parameter!$D$160+Parameter!$D$167*(LN($B327/30.2*21)))</f>
        <v>2.4086604758869833E-2</v>
      </c>
      <c r="CV327" s="12">
        <f>$D327^EXP(Parameter!$D$172+Parameter!$D$179*(LN($B327/30.2*21)))</f>
        <v>9.0947924372108827E-4</v>
      </c>
      <c r="CW327" s="41">
        <f>$D327^EXP(Parameter!$D$157+Parameter!$D$164*(LN($B327/30.2*21)))</f>
        <v>4.4559187644953312E-5</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$D328^EXP(Parameter!$D$236+Parameter!$D$243)</f>
        <v>1.5064812203489193E-2</v>
      </c>
      <c r="BK328" s="91">
        <f>$E328^EXP(Parameter!$D$221+Parameter!$D$228)</f>
        <v>9.1885960704389726E-3</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12">
        <f>$D328^EXP(Parameter!$D$155+Parameter!$D$162*(LN($B328/30.2*21)))</f>
        <v>0.26596181072930491</v>
      </c>
      <c r="CN328" s="12">
        <f>$D328^EXP(Parameter!$D$171+Parameter!$D$178*(LN($B328/30.2*21)))</f>
        <v>9.1149993089132061E-3</v>
      </c>
      <c r="CO328" s="12">
        <f>$D328^EXP(Parameter!$D$156+Parameter!$D$163*(LN($B328/30.2*21)))</f>
        <v>0.19222957893198869</v>
      </c>
      <c r="CP328" s="12">
        <f>$D328^EXP(Parameter!$D$173+Parameter!$D$180*(LN($B328/30.2*21)))</f>
        <v>6.8617639088718397E-3</v>
      </c>
      <c r="CQ328" s="12">
        <f>$D328^EXP(Parameter!$D$158+Parameter!$D$165*(LN($B328/30.2*21)))</f>
        <v>0.18274004799524557</v>
      </c>
      <c r="CR328" s="12">
        <f>$D328^EXP(Parameter!$D$174+Parameter!$D$181*(LN($B328/30.2*21)))</f>
        <v>4.703014932328815E-3</v>
      </c>
      <c r="CS328" s="12">
        <f>$D328^EXP(Parameter!$D$159+Parameter!$D$166*(LN($B328/30.2*21)))</f>
        <v>0.24097873276721421</v>
      </c>
      <c r="CT328" s="12">
        <f>$D328^EXP(Parameter!$D$175+Parameter!$D$182*(LN($B328/30.2*21)))</f>
        <v>4.2183720646190063E-4</v>
      </c>
      <c r="CU328" s="12">
        <f>$D328^EXP(Parameter!$D$160+Parameter!$D$167*(LN($B328/30.2*21)))</f>
        <v>2.3906363730961173E-2</v>
      </c>
      <c r="CV328" s="12">
        <f>$D328^EXP(Parameter!$D$172+Parameter!$D$179*(LN($B328/30.2*21)))</f>
        <v>8.9819089884054495E-4</v>
      </c>
      <c r="CW328" s="41">
        <f>$D328^EXP(Parameter!$D$157+Parameter!$D$164*(LN($B328/30.2*21)))</f>
        <v>4.3527570230777424E-5</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$D329^EXP(Parameter!$D$236+Parameter!$D$243)</f>
        <v>1.4973835065640548E-2</v>
      </c>
      <c r="BK329" s="91">
        <f>$E329^EXP(Parameter!$D$221+Parameter!$D$228)</f>
        <v>9.1309648182010678E-3</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12">
        <f>$D329^EXP(Parameter!$D$155+Parameter!$D$162*(LN($B329/30.2*21)))</f>
        <v>0.26572934741214133</v>
      </c>
      <c r="CN329" s="12">
        <f>$D329^EXP(Parameter!$D$171+Parameter!$D$178*(LN($B329/30.2*21)))</f>
        <v>9.048003153621512E-3</v>
      </c>
      <c r="CO329" s="12">
        <f>$D329^EXP(Parameter!$D$156+Parameter!$D$163*(LN($B329/30.2*21)))</f>
        <v>0.19191690137953846</v>
      </c>
      <c r="CP329" s="12">
        <f>$D329^EXP(Parameter!$D$173+Parameter!$D$180*(LN($B329/30.2*21)))</f>
        <v>6.8053619665898648E-3</v>
      </c>
      <c r="CQ329" s="12">
        <f>$D329^EXP(Parameter!$D$158+Parameter!$D$165*(LN($B329/30.2*21)))</f>
        <v>0.18234378567029105</v>
      </c>
      <c r="CR329" s="12">
        <f>$D329^EXP(Parameter!$D$174+Parameter!$D$181*(LN($B329/30.2*21)))</f>
        <v>4.6521923789926882E-3</v>
      </c>
      <c r="CS329" s="12">
        <f>$D329^EXP(Parameter!$D$159+Parameter!$D$166*(LN($B329/30.2*21)))</f>
        <v>0.24062882638770963</v>
      </c>
      <c r="CT329" s="12">
        <f>$D329^EXP(Parameter!$D$175+Parameter!$D$182*(LN($B329/30.2*21)))</f>
        <v>4.1518404359504584E-4</v>
      </c>
      <c r="CU329" s="12">
        <f>$D329^EXP(Parameter!$D$160+Parameter!$D$167*(LN($B329/30.2*21)))</f>
        <v>2.3727741063534188E-2</v>
      </c>
      <c r="CV329" s="12">
        <f>$D329^EXP(Parameter!$D$172+Parameter!$D$179*(LN($B329/30.2*21)))</f>
        <v>8.8706261373359236E-4</v>
      </c>
      <c r="CW329" s="41">
        <f>$D329^EXP(Parameter!$D$157+Parameter!$D$164*(LN($B329/30.2*21)))</f>
        <v>4.2520963907556372E-5</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$D330^EXP(Parameter!$D$236+Parameter!$D$243)</f>
        <v>1.4883609374336018E-2</v>
      </c>
      <c r="BK330" s="91">
        <f>$E330^EXP(Parameter!$D$221+Parameter!$D$228)</f>
        <v>9.0738286930471031E-3</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12">
        <f>$D330^EXP(Parameter!$D$155+Parameter!$D$162*(LN($B330/30.2*21)))</f>
        <v>0.26549795506525459</v>
      </c>
      <c r="CN330" s="12">
        <f>$D330^EXP(Parameter!$D$171+Parameter!$D$178*(LN($B330/30.2*21)))</f>
        <v>8.9816363381552914E-3</v>
      </c>
      <c r="CO330" s="12">
        <f>$D330^EXP(Parameter!$D$156+Parameter!$D$163*(LN($B330/30.2*21)))</f>
        <v>0.19160566035477494</v>
      </c>
      <c r="CP330" s="12">
        <f>$D330^EXP(Parameter!$D$173+Parameter!$D$180*(LN($B330/30.2*21)))</f>
        <v>6.7495323370775412E-3</v>
      </c>
      <c r="CQ330" s="12">
        <f>$D330^EXP(Parameter!$D$158+Parameter!$D$165*(LN($B330/30.2*21)))</f>
        <v>0.18194936438254042</v>
      </c>
      <c r="CR330" s="12">
        <f>$D330^EXP(Parameter!$D$174+Parameter!$D$181*(LN($B330/30.2*21)))</f>
        <v>4.6019933502243066E-3</v>
      </c>
      <c r="CS330" s="12">
        <f>$D330^EXP(Parameter!$D$159+Parameter!$D$166*(LN($B330/30.2*21)))</f>
        <v>0.24028044472215718</v>
      </c>
      <c r="CT330" s="12">
        <f>$D330^EXP(Parameter!$D$175+Parameter!$D$182*(LN($B330/30.2*21)))</f>
        <v>4.0864532406073643E-4</v>
      </c>
      <c r="CU330" s="12">
        <f>$D330^EXP(Parameter!$D$160+Parameter!$D$167*(LN($B330/30.2*21)))</f>
        <v>2.3550719499045709E-2</v>
      </c>
      <c r="CV330" s="12">
        <f>$D330^EXP(Parameter!$D$172+Parameter!$D$179*(LN($B330/30.2*21)))</f>
        <v>8.7609181829762656E-4</v>
      </c>
      <c r="CW330" s="41">
        <f>$D330^EXP(Parameter!$D$157+Parameter!$D$164*(LN($B330/30.2*21)))</f>
        <v>4.1538733472768227E-5</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$D331^EXP(Parameter!$D$236+Parameter!$D$243)</f>
        <v>1.4794127147775242E-2</v>
      </c>
      <c r="BK331" s="91">
        <f>$E331^EXP(Parameter!$D$221+Parameter!$D$228)</f>
        <v>9.0171822292578162E-3</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12">
        <f>$D331^EXP(Parameter!$D$155+Parameter!$D$162*(LN($B331/30.2*21)))</f>
        <v>0.26526762563426048</v>
      </c>
      <c r="CN331" s="12">
        <f>$D331^EXP(Parameter!$D$171+Parameter!$D$178*(LN($B331/30.2*21)))</f>
        <v>8.9158915719701158E-3</v>
      </c>
      <c r="CO331" s="12">
        <f>$D331^EXP(Parameter!$D$156+Parameter!$D$163*(LN($B331/30.2*21)))</f>
        <v>0.19129584514749012</v>
      </c>
      <c r="CP331" s="12">
        <f>$D331^EXP(Parameter!$D$173+Parameter!$D$180*(LN($B331/30.2*21)))</f>
        <v>6.6942680260567025E-3</v>
      </c>
      <c r="CQ331" s="12">
        <f>$D331^EXP(Parameter!$D$158+Parameter!$D$165*(LN($B331/30.2*21)))</f>
        <v>0.18155677070483406</v>
      </c>
      <c r="CR331" s="12">
        <f>$D331^EXP(Parameter!$D$174+Parameter!$D$181*(LN($B331/30.2*21)))</f>
        <v>4.5524092002411599E-3</v>
      </c>
      <c r="CS331" s="12">
        <f>$D331^EXP(Parameter!$D$159+Parameter!$D$166*(LN($B331/30.2*21)))</f>
        <v>0.23993357679680222</v>
      </c>
      <c r="CT331" s="12">
        <f>$D331^EXP(Parameter!$D$175+Parameter!$D$182*(LN($B331/30.2*21)))</f>
        <v>4.0221890495041498E-4</v>
      </c>
      <c r="CU331" s="12">
        <f>$D331^EXP(Parameter!$D$160+Parameter!$D$167*(LN($B331/30.2*21)))</f>
        <v>2.3375281995999319E-2</v>
      </c>
      <c r="CV331" s="12">
        <f>$D331^EXP(Parameter!$D$172+Parameter!$D$179*(LN($B331/30.2*21)))</f>
        <v>8.6527598877529502E-4</v>
      </c>
      <c r="CW331" s="41">
        <f>$D331^EXP(Parameter!$D$157+Parameter!$D$164*(LN($B331/30.2*21)))</f>
        <v>4.0580260626374385E-5</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$D332^EXP(Parameter!$D$236+Parameter!$D$243)</f>
        <v>1.4705380508545878E-2</v>
      </c>
      <c r="BK332" s="91">
        <f>$E332^EXP(Parameter!$D$221+Parameter!$D$228)</f>
        <v>8.9610200352809085E-3</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12">
        <f>$D332^EXP(Parameter!$D$155+Parameter!$D$162*(LN($B332/30.2*21)))</f>
        <v>0.26503835114895719</v>
      </c>
      <c r="CN332" s="12">
        <f>$D332^EXP(Parameter!$D$171+Parameter!$D$178*(LN($B332/30.2*21)))</f>
        <v>8.8507616657497248E-3</v>
      </c>
      <c r="CO332" s="12">
        <f>$D332^EXP(Parameter!$D$156+Parameter!$D$163*(LN($B332/30.2*21)))</f>
        <v>0.19098744515795529</v>
      </c>
      <c r="CP332" s="12">
        <f>$D332^EXP(Parameter!$D$173+Parameter!$D$180*(LN($B332/30.2*21)))</f>
        <v>6.6395621400465107E-3</v>
      </c>
      <c r="CQ332" s="12">
        <f>$D332^EXP(Parameter!$D$158+Parameter!$D$165*(LN($B332/30.2*21)))</f>
        <v>0.18116599134444386</v>
      </c>
      <c r="CR332" s="12">
        <f>$D332^EXP(Parameter!$D$174+Parameter!$D$181*(LN($B332/30.2*21)))</f>
        <v>4.5034314180508756E-3</v>
      </c>
      <c r="CS332" s="12">
        <f>$D332^EXP(Parameter!$D$159+Parameter!$D$166*(LN($B332/30.2*21)))</f>
        <v>0.23958821174812414</v>
      </c>
      <c r="CT332" s="12">
        <f>$D332^EXP(Parameter!$D$175+Parameter!$D$182*(LN($B332/30.2*21)))</f>
        <v>3.9590268693862583E-4</v>
      </c>
      <c r="CU332" s="12">
        <f>$D332^EXP(Parameter!$D$160+Parameter!$D$167*(LN($B332/30.2*21)))</f>
        <v>2.3201411725807853E-2</v>
      </c>
      <c r="CV332" s="12">
        <f>$D332^EXP(Parameter!$D$172+Parameter!$D$179*(LN($B332/30.2*21)))</f>
        <v>8.5461264682330784E-4</v>
      </c>
      <c r="CW332" s="41">
        <f>$D332^EXP(Parameter!$D$157+Parameter!$D$164*(LN($B332/30.2*21)))</f>
        <v>3.9644943499517563E-5</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$D333^EXP(Parameter!$D$236+Parameter!$D$243)</f>
        <v>1.4617361681995397E-2</v>
      </c>
      <c r="BK333" s="91">
        <f>$E333^EXP(Parameter!$D$221+Parameter!$D$228)</f>
        <v>8.905336792532921E-3</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12">
        <f>$D333^EXP(Parameter!$D$155+Parameter!$D$162*(LN($B333/30.2*21)))</f>
        <v>0.26481012372219925</v>
      </c>
      <c r="CN333" s="12">
        <f>$D333^EXP(Parameter!$D$171+Parameter!$D$178*(LN($B333/30.2*21)))</f>
        <v>8.7862395297593748E-3</v>
      </c>
      <c r="CO333" s="12">
        <f>$D333^EXP(Parameter!$D$156+Parameter!$D$163*(LN($B333/30.2*21)))</f>
        <v>0.19068044989546579</v>
      </c>
      <c r="CP333" s="12">
        <f>$D333^EXP(Parameter!$D$173+Parameter!$D$180*(LN($B333/30.2*21)))</f>
        <v>6.5854078846809636E-3</v>
      </c>
      <c r="CQ333" s="12">
        <f>$D333^EXP(Parameter!$D$158+Parameter!$D$165*(LN($B333/30.2*21)))</f>
        <v>0.18077701314135675</v>
      </c>
      <c r="CR333" s="12">
        <f>$D333^EXP(Parameter!$D$174+Parameter!$D$181*(LN($B333/30.2*21)))</f>
        <v>4.4550516251017384E-3</v>
      </c>
      <c r="CS333" s="12">
        <f>$D333^EXP(Parameter!$D$159+Parameter!$D$166*(LN($B333/30.2*21)))</f>
        <v>0.23924433882141519</v>
      </c>
      <c r="CT333" s="12">
        <f>$D333^EXP(Parameter!$D$175+Parameter!$D$182*(LN($B333/30.2*21)))</f>
        <v>3.8969461332253967E-4</v>
      </c>
      <c r="CU333" s="12">
        <f>$D333^EXP(Parameter!$D$160+Parameter!$D$167*(LN($B333/30.2*21)))</f>
        <v>2.3029092069708233E-2</v>
      </c>
      <c r="CV333" s="12">
        <f>$D333^EXP(Parameter!$D$172+Parameter!$D$179*(LN($B333/30.2*21)))</f>
        <v>8.4409935860195278E-4</v>
      </c>
      <c r="CW333" s="41">
        <f>$D333^EXP(Parameter!$D$157+Parameter!$D$164*(LN($B333/30.2*21)))</f>
        <v>3.8732196196993108E-5</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$D334^EXP(Parameter!$D$236+Parameter!$D$243)</f>
        <v>1.4530062994632231E-2</v>
      </c>
      <c r="BK334" s="91">
        <f>$E334^EXP(Parameter!$D$221+Parameter!$D$228)</f>
        <v>8.8501272542235269E-3</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12">
        <f>$D334^EXP(Parameter!$D$155+Parameter!$D$162*(LN($B334/30.2*21)))</f>
        <v>0.26458293554879081</v>
      </c>
      <c r="CN334" s="12">
        <f>$D334^EXP(Parameter!$D$171+Parameter!$D$178*(LN($B334/30.2*21)))</f>
        <v>8.7223181722300043E-3</v>
      </c>
      <c r="CO334" s="12">
        <f>$D334^EXP(Parameter!$D$156+Parameter!$D$163*(LN($B334/30.2*21)))</f>
        <v>0.19037484897690934</v>
      </c>
      <c r="CP334" s="12">
        <f>$D334^EXP(Parameter!$D$173+Parameter!$D$180*(LN($B334/30.2*21)))</f>
        <v>6.5317985630582763E-3</v>
      </c>
      <c r="CQ334" s="12">
        <f>$D334^EXP(Parameter!$D$158+Parameter!$D$165*(LN($B334/30.2*21)))</f>
        <v>0.18038982306658599</v>
      </c>
      <c r="CR334" s="12">
        <f>$D334^EXP(Parameter!$D$174+Parameter!$D$181*(LN($B334/30.2*21)))</f>
        <v>4.4072615729786567E-3</v>
      </c>
      <c r="CS334" s="12">
        <f>$D334^EXP(Parameter!$D$159+Parameter!$D$166*(LN($B334/30.2*21)))</f>
        <v>0.2389019473693807</v>
      </c>
      <c r="CT334" s="12">
        <f>$D334^EXP(Parameter!$D$175+Parameter!$D$182*(LN($B334/30.2*21)))</f>
        <v>3.8359266908435068E-4</v>
      </c>
      <c r="CU334" s="12">
        <f>$D334^EXP(Parameter!$D$160+Parameter!$D$167*(LN($B334/30.2*21)))</f>
        <v>2.2858306615727408E-2</v>
      </c>
      <c r="CV334" s="12">
        <f>$D334^EXP(Parameter!$D$172+Parameter!$D$179*(LN($B334/30.2*21)))</f>
        <v>8.3373373388479703E-4</v>
      </c>
      <c r="CW334" s="41">
        <f>$D334^EXP(Parameter!$D$157+Parameter!$D$164*(LN($B334/30.2*21)))</f>
        <v>3.7841448353067257E-5</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$D335^EXP(Parameter!$D$236+Parameter!$D$243)</f>
        <v>1.4443476872556271E-2</v>
      </c>
      <c r="BK335" s="91">
        <f>$E335^EXP(Parameter!$D$221+Parameter!$D$228)</f>
        <v>8.7953862442020844E-3</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12">
        <f>$D335^EXP(Parameter!$D$155+Parameter!$D$162*(LN($B335/30.2*21)))</f>
        <v>0.26435677890439563</v>
      </c>
      <c r="CN335" s="12">
        <f>$D335^EXP(Parameter!$D$171+Parameter!$D$178*(LN($B335/30.2*21)))</f>
        <v>8.6589906977726089E-3</v>
      </c>
      <c r="CO335" s="12">
        <f>$D335^EXP(Parameter!$D$156+Parameter!$D$163*(LN($B335/30.2*21)))</f>
        <v>0.19007063212535674</v>
      </c>
      <c r="CP335" s="12">
        <f>$D335^EXP(Parameter!$D$173+Parameter!$D$180*(LN($B335/30.2*21)))</f>
        <v>6.47872757412183E-3</v>
      </c>
      <c r="CQ335" s="12">
        <f>$D335^EXP(Parameter!$D$158+Parameter!$D$165*(LN($B335/30.2*21)))</f>
        <v>0.18000440822050776</v>
      </c>
      <c r="CR335" s="12">
        <f>$D335^EXP(Parameter!$D$174+Parameter!$D$181*(LN($B335/30.2*21)))</f>
        <v>4.3600531411438267E-3</v>
      </c>
      <c r="CS335" s="12">
        <f>$D335^EXP(Parameter!$D$159+Parameter!$D$166*(LN($B335/30.2*21)))</f>
        <v>0.23856102685076327</v>
      </c>
      <c r="CT335" s="12">
        <f>$D335^EXP(Parameter!$D$175+Parameter!$D$182*(LN($B335/30.2*21)))</f>
        <v>3.7759487997597504E-4</v>
      </c>
      <c r="CU335" s="12">
        <f>$D335^EXP(Parameter!$D$160+Parameter!$D$167*(LN($B335/30.2*21)))</f>
        <v>2.2689039155699014E-2</v>
      </c>
      <c r="CV335" s="12">
        <f>$D335^EXP(Parameter!$D$172+Parameter!$D$179*(LN($B335/30.2*21)))</f>
        <v>8.2351342518809719E-4</v>
      </c>
      <c r="CW335" s="41">
        <f>$D335^EXP(Parameter!$D$157+Parameter!$D$164*(LN($B335/30.2*21)))</f>
        <v>3.6972144700239805E-5</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$D336^EXP(Parameter!$D$236+Parameter!$D$243)</f>
        <v>1.4357595839917314E-2</v>
      </c>
      <c r="BK336" s="91">
        <f>$E336^EXP(Parameter!$D$221+Parameter!$D$228)</f>
        <v>8.7411086558254331E-3</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12">
        <f>$D336^EXP(Parameter!$D$155+Parameter!$D$162*(LN($B336/30.2*21)))</f>
        <v>0.26413164614446583</v>
      </c>
      <c r="CN336" s="12">
        <f>$D336^EXP(Parameter!$D$171+Parameter!$D$178*(LN($B336/30.2*21)))</f>
        <v>8.5962503058220271E-3</v>
      </c>
      <c r="CO336" s="12">
        <f>$D336^EXP(Parameter!$D$156+Parameter!$D$163*(LN($B336/30.2*21)))</f>
        <v>0.18976778916867587</v>
      </c>
      <c r="CP336" s="12">
        <f>$D336^EXP(Parameter!$D$173+Parameter!$D$180*(LN($B336/30.2*21)))</f>
        <v>6.4261884110715468E-3</v>
      </c>
      <c r="CQ336" s="12">
        <f>$D336^EXP(Parameter!$D$158+Parameter!$D$165*(LN($B336/30.2*21)))</f>
        <v>0.17962075583122369</v>
      </c>
      <c r="CR336" s="12">
        <f>$D336^EXP(Parameter!$D$174+Parameter!$D$181*(LN($B336/30.2*21)))</f>
        <v>4.3134183347207583E-3</v>
      </c>
      <c r="CS336" s="12">
        <f>$D336^EXP(Parameter!$D$159+Parameter!$D$166*(LN($B336/30.2*21)))</f>
        <v>0.23822156682898638</v>
      </c>
      <c r="CT336" s="12">
        <f>$D336^EXP(Parameter!$D$175+Parameter!$D$182*(LN($B336/30.2*21)))</f>
        <v>3.7169931162544877E-4</v>
      </c>
      <c r="CU336" s="12">
        <f>$D336^EXP(Parameter!$D$160+Parameter!$D$167*(LN($B336/30.2*21)))</f>
        <v>2.2521273682328664E-2</v>
      </c>
      <c r="CV336" s="12">
        <f>$D336^EXP(Parameter!$D$172+Parameter!$D$179*(LN($B336/30.2*21)))</f>
        <v>8.1343612691941525E-4</v>
      </c>
      <c r="CW336" s="41">
        <f>$D336^EXP(Parameter!$D$157+Parameter!$D$164*(LN($B336/30.2*21)))</f>
        <v>3.6123744650549264E-5</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$D337^EXP(Parameter!$D$236+Parameter!$D$243)</f>
        <v>1.4272412517401457E-2</v>
      </c>
      <c r="BK337" s="91">
        <f>$E337^EXP(Parameter!$D$221+Parameter!$D$228)</f>
        <v>8.6872894508469699E-3</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12">
        <f>$D337^EXP(Parameter!$D$155+Parameter!$D$162*(LN($B337/30.2*21)))</f>
        <v>0.26390752970318687</v>
      </c>
      <c r="CN337" s="12">
        <f>$D337^EXP(Parameter!$D$171+Parameter!$D$178*(LN($B337/30.2*21)))</f>
        <v>8.5340902891096748E-3</v>
      </c>
      <c r="CO337" s="12">
        <f>$D337^EXP(Parameter!$D$156+Parameter!$D$163*(LN($B337/30.2*21)))</f>
        <v>0.18946631003816633</v>
      </c>
      <c r="CP337" s="12">
        <f>$D337^EXP(Parameter!$D$173+Parameter!$D$180*(LN($B337/30.2*21)))</f>
        <v>6.3741746598055243E-3</v>
      </c>
      <c r="CQ337" s="12">
        <f>$D337^EXP(Parameter!$D$158+Parameter!$D$165*(LN($B337/30.2*21)))</f>
        <v>0.1792388532529485</v>
      </c>
      <c r="CR337" s="12">
        <f>$D337^EXP(Parameter!$D$174+Parameter!$D$181*(LN($B337/30.2*21)))</f>
        <v>4.2673492823211813E-3</v>
      </c>
      <c r="CS337" s="12">
        <f>$D337^EXP(Parameter!$D$159+Parameter!$D$166*(LN($B337/30.2*21)))</f>
        <v>0.23788355697082006</v>
      </c>
      <c r="CT337" s="12">
        <f>$D337^EXP(Parameter!$D$175+Parameter!$D$182*(LN($B337/30.2*21)))</f>
        <v>3.659040686645047E-4</v>
      </c>
      <c r="CU337" s="12">
        <f>$D337^EXP(Parameter!$D$160+Parameter!$D$167*(LN($B337/30.2*21)))</f>
        <v>2.2354994386308343E-2</v>
      </c>
      <c r="CV337" s="12">
        <f>$D337^EXP(Parameter!$D$172+Parameter!$D$179*(LN($B337/30.2*21)))</f>
        <v>8.0349957454499421E-4</v>
      </c>
      <c r="CW337" s="41">
        <f>$D337^EXP(Parameter!$D$157+Parameter!$D$164*(LN($B337/30.2*21)))</f>
        <v>3.5295721889044622E-5</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$D338^EXP(Parameter!$D$236+Parameter!$D$243)</f>
        <v>1.4187919620744742E-2</v>
      </c>
      <c r="BK338" s="91">
        <f>$E338^EXP(Parameter!$D$221+Parameter!$D$228)</f>
        <v>8.6339236583263621E-3</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12">
        <f>$D338^EXP(Parameter!$D$155+Parameter!$D$162*(LN($B338/30.2*21)))</f>
        <v>0.2636844220924407</v>
      </c>
      <c r="CN338" s="12">
        <f>$D338^EXP(Parameter!$D$171+Parameter!$D$178*(LN($B338/30.2*21)))</f>
        <v>8.4725040321645944E-3</v>
      </c>
      <c r="CO338" s="12">
        <f>$D338^EXP(Parameter!$D$156+Parameter!$D$163*(LN($B338/30.2*21)))</f>
        <v>0.18916618476721705</v>
      </c>
      <c r="CP338" s="12">
        <f>$D338^EXP(Parameter!$D$173+Parameter!$D$180*(LN($B338/30.2*21)))</f>
        <v>6.3226799973909193E-3</v>
      </c>
      <c r="CQ338" s="12">
        <f>$D338^EXP(Parameter!$D$158+Parameter!$D$165*(LN($B338/30.2*21)))</f>
        <v>0.17885868796442272</v>
      </c>
      <c r="CR338" s="12">
        <f>$D338^EXP(Parameter!$D$174+Parameter!$D$181*(LN($B338/30.2*21)))</f>
        <v>4.2218382339135737E-3</v>
      </c>
      <c r="CS338" s="12">
        <f>$D338^EXP(Parameter!$D$159+Parameter!$D$166*(LN($B338/30.2*21)))</f>
        <v>0.23754698704506708</v>
      </c>
      <c r="CT338" s="12">
        <f>$D338^EXP(Parameter!$D$175+Parameter!$D$182*(LN($B338/30.2*21)))</f>
        <v>3.6020729387675824E-4</v>
      </c>
      <c r="CU338" s="12">
        <f>$D338^EXP(Parameter!$D$160+Parameter!$D$167*(LN($B338/30.2*21)))</f>
        <v>2.2190185653477777E-2</v>
      </c>
      <c r="CV338" s="12">
        <f>$D338^EXP(Parameter!$D$172+Parameter!$D$179*(LN($B338/30.2*21)))</f>
        <v>7.9370154377542796E-4</v>
      </c>
      <c r="CW338" s="41">
        <f>$D338^EXP(Parameter!$D$157+Parameter!$D$164*(LN($B338/30.2*21)))</f>
        <v>3.4487563979048979E-5</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$D339^EXP(Parameter!$D$236+Parameter!$D$243)</f>
        <v>1.410410995927348E-2</v>
      </c>
      <c r="BK339" s="91">
        <f>$E339^EXP(Parameter!$D$221+Parameter!$D$228)</f>
        <v>8.5810063735592568E-3</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12">
        <f>$D339^EXP(Parameter!$D$155+Parameter!$D$162*(LN($B339/30.2*21)))</f>
        <v>0.26346231590078478</v>
      </c>
      <c r="CN339" s="12">
        <f>$D339^EXP(Parameter!$D$171+Parameter!$D$178*(LN($B339/30.2*21)))</f>
        <v>8.4114850098422102E-3</v>
      </c>
      <c r="CO339" s="12">
        <f>$D339^EXP(Parameter!$D$156+Parameter!$D$163*(LN($B339/30.2*21)))</f>
        <v>0.18886740348998501</v>
      </c>
      <c r="CP339" s="12">
        <f>$D339^EXP(Parameter!$D$173+Parameter!$D$180*(LN($B339/30.2*21)))</f>
        <v>6.271698190563722E-3</v>
      </c>
      <c r="CQ339" s="12">
        <f>$D339^EXP(Parameter!$D$158+Parameter!$D$165*(LN($B339/30.2*21)))</f>
        <v>0.17848024756735006</v>
      </c>
      <c r="CR339" s="12">
        <f>$D339^EXP(Parameter!$D$174+Parameter!$D$181*(LN($B339/30.2*21)))</f>
        <v>4.1768775587327049E-3</v>
      </c>
      <c r="CS339" s="12">
        <f>$D339^EXP(Parameter!$D$159+Parameter!$D$166*(LN($B339/30.2*21)))</f>
        <v>0.23721184692127117</v>
      </c>
      <c r="CT339" s="12">
        <f>$D339^EXP(Parameter!$D$175+Parameter!$D$182*(LN($B339/30.2*21)))</f>
        <v>3.5460716736600945E-4</v>
      </c>
      <c r="CU339" s="12">
        <f>$D339^EXP(Parameter!$D$160+Parameter!$D$167*(LN($B339/30.2*21)))</f>
        <v>2.2026832062032948E-2</v>
      </c>
      <c r="CV339" s="12">
        <f>$D339^EXP(Parameter!$D$172+Parameter!$D$179*(LN($B339/30.2*21)))</f>
        <v>7.8403984976920709E-4</v>
      </c>
      <c r="CW339" s="41">
        <f>$D339^EXP(Parameter!$D$157+Parameter!$D$164*(LN($B339/30.2*21)))</f>
        <v>3.3698771978859928E-5</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$D340^EXP(Parameter!$D$236+Parameter!$D$243)</f>
        <v>1.4020976434470353E-2</v>
      </c>
      <c r="BK340" s="91">
        <f>$E340^EXP(Parameter!$D$221+Parameter!$D$228)</f>
        <v>8.5285327570270887E-3</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12">
        <f>$D340^EXP(Parameter!$D$155+Parameter!$D$162*(LN($B340/30.2*21)))</f>
        <v>0.26324120379244687</v>
      </c>
      <c r="CN340" s="12">
        <f>$D340^EXP(Parameter!$D$171+Parameter!$D$178*(LN($B340/30.2*21)))</f>
        <v>8.3510267858800287E-3</v>
      </c>
      <c r="CO340" s="12">
        <f>$D340^EXP(Parameter!$D$156+Parameter!$D$163*(LN($B340/30.2*21)))</f>
        <v>0.18856995644009319</v>
      </c>
      <c r="CP340" s="12">
        <f>$D340^EXP(Parameter!$D$173+Parameter!$D$180*(LN($B340/30.2*21)))</f>
        <v>6.2212230942564921E-3</v>
      </c>
      <c r="CQ340" s="12">
        <f>$D340^EXP(Parameter!$D$158+Parameter!$D$165*(LN($B340/30.2*21)))</f>
        <v>0.17810351978485672</v>
      </c>
      <c r="CR340" s="12">
        <f>$D340^EXP(Parameter!$D$174+Parameter!$D$181*(LN($B340/30.2*21)))</f>
        <v>4.1324597432289903E-3</v>
      </c>
      <c r="CS340" s="12">
        <f>$D340^EXP(Parameter!$D$159+Parameter!$D$166*(LN($B340/30.2*21)))</f>
        <v>0.23687812656844176</v>
      </c>
      <c r="CT340" s="12">
        <f>$D340^EXP(Parameter!$D$175+Parameter!$D$182*(LN($B340/30.2*21)))</f>
        <v>3.4910190574410829E-4</v>
      </c>
      <c r="CU340" s="12">
        <f>$D340^EXP(Parameter!$D$160+Parameter!$D$167*(LN($B340/30.2*21)))</f>
        <v>2.1864918379779757E-2</v>
      </c>
      <c r="CV340" s="12">
        <f>$D340^EXP(Parameter!$D$172+Parameter!$D$179*(LN($B340/30.2*21)))</f>
        <v>7.7451234635365646E-4</v>
      </c>
      <c r="CW340" s="41">
        <f>$D340^EXP(Parameter!$D$157+Parameter!$D$164*(LN($B340/30.2*21)))</f>
        <v>3.2928860069536173E-5</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$D341^EXP(Parameter!$D$236+Parameter!$D$243)</f>
        <v>1.3938512038566492E-2</v>
      </c>
      <c r="BK341" s="91">
        <f>$E341^EXP(Parameter!$D$221+Parameter!$D$228)</f>
        <v>8.4764980333658958E-3</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12">
        <f>$D341^EXP(Parameter!$D$155+Parameter!$D$162*(LN($B341/30.2*21)))</f>
        <v>0.26302107850633744</v>
      </c>
      <c r="CN341" s="12">
        <f>$D341^EXP(Parameter!$D$171+Parameter!$D$178*(LN($B341/30.2*21)))</f>
        <v>8.2911230114800904E-3</v>
      </c>
      <c r="CO341" s="12">
        <f>$D341^EXP(Parameter!$D$156+Parameter!$D$163*(LN($B341/30.2*21)))</f>
        <v>0.18827383394935118</v>
      </c>
      <c r="CP341" s="12">
        <f>$D341^EXP(Parameter!$D$173+Parameter!$D$180*(LN($B341/30.2*21)))</f>
        <v>6.1712486501538846E-3</v>
      </c>
      <c r="CQ341" s="12">
        <f>$D341^EXP(Parameter!$D$158+Parameter!$D$165*(LN($B341/30.2*21)))</f>
        <v>0.17772849245997693</v>
      </c>
      <c r="CR341" s="12">
        <f>$D341^EXP(Parameter!$D$174+Parameter!$D$181*(LN($B341/30.2*21)))</f>
        <v>4.0885773890571662E-3</v>
      </c>
      <c r="CS341" s="12">
        <f>$D341^EXP(Parameter!$D$159+Parameter!$D$166*(LN($B341/30.2*21)))</f>
        <v>0.23654581605380151</v>
      </c>
      <c r="CT341" s="12">
        <f>$D341^EXP(Parameter!$D$175+Parameter!$D$182*(LN($B341/30.2*21)))</f>
        <v>3.4368976133792082E-4</v>
      </c>
      <c r="CU341" s="12">
        <f>$D341^EXP(Parameter!$D$160+Parameter!$D$167*(LN($B341/30.2*21)))</f>
        <v>2.1704429561432974E-2</v>
      </c>
      <c r="CV341" s="12">
        <f>$D341^EXP(Parameter!$D$172+Parameter!$D$179*(LN($B341/30.2*21)))</f>
        <v>7.6511692526291407E-4</v>
      </c>
      <c r="CW341" s="41">
        <f>$D341^EXP(Parameter!$D$157+Parameter!$D$164*(LN($B341/30.2*21)))</f>
        <v>3.2177355193438003E-5</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$D342^EXP(Parameter!$D$236+Parameter!$D$243)</f>
        <v>1.3856709853158386E-2</v>
      </c>
      <c r="BK342" s="91">
        <f>$E342^EXP(Parameter!$D$221+Parameter!$D$228)</f>
        <v>8.4248974903543446E-3</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12">
        <f>$D342^EXP(Parameter!$D$155+Parameter!$D$162*(LN($B342/30.2*21)))</f>
        <v>0.26280193285507608</v>
      </c>
      <c r="CN342" s="12">
        <f>$D342^EXP(Parameter!$D$171+Parameter!$D$178*(LN($B342/30.2*21)))</f>
        <v>8.2317674239173345E-3</v>
      </c>
      <c r="CO342" s="12">
        <f>$D342^EXP(Parameter!$D$156+Parameter!$D$163*(LN($B342/30.2*21)))</f>
        <v>0.18797902644649381</v>
      </c>
      <c r="CP342" s="12">
        <f>$D342^EXP(Parameter!$D$173+Parameter!$D$180*(LN($B342/30.2*21)))</f>
        <v>6.1217688852749919E-3</v>
      </c>
      <c r="CQ342" s="12">
        <f>$D342^EXP(Parameter!$D$158+Parameter!$D$165*(LN($B342/30.2*21)))</f>
        <v>0.1773551535541594</v>
      </c>
      <c r="CR342" s="12">
        <f>$D342^EXP(Parameter!$D$174+Parameter!$D$181*(LN($B342/30.2*21)))</f>
        <v>4.0452232111032509E-3</v>
      </c>
      <c r="CS342" s="12">
        <f>$D342^EXP(Parameter!$D$159+Parameter!$D$166*(LN($B342/30.2*21)))</f>
        <v>0.23621490554155192</v>
      </c>
      <c r="CT342" s="12">
        <f>$D342^EXP(Parameter!$D$175+Parameter!$D$182*(LN($B342/30.2*21)))</f>
        <v>3.3836902141491068E-4</v>
      </c>
      <c r="CU342" s="12">
        <f>$D342^EXP(Parameter!$D$160+Parameter!$D$167*(LN($B342/30.2*21)))</f>
        <v>2.1545350745959362E-2</v>
      </c>
      <c r="CV342" s="12">
        <f>$D342^EXP(Parameter!$D$172+Parameter!$D$179*(LN($B342/30.2*21)))</f>
        <v>7.5585151539249787E-4</v>
      </c>
      <c r="CW342" s="41">
        <f>$D342^EXP(Parameter!$D$157+Parameter!$D$164*(LN($B342/30.2*21)))</f>
        <v>3.1443796703194787E-5</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$D343^EXP(Parameter!$D$236+Parameter!$D$243)</f>
        <v>1.3775563047849345E-2</v>
      </c>
      <c r="BK343" s="91">
        <f>$E343^EXP(Parameter!$D$221+Parameter!$D$228)</f>
        <v>8.3737264779202396E-3</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12">
        <f>$D343^EXP(Parameter!$D$155+Parameter!$D$162*(LN($B343/30.2*21)))</f>
        <v>0.26258375972403503</v>
      </c>
      <c r="CN343" s="12">
        <f>$D343^EXP(Parameter!$D$171+Parameter!$D$178*(LN($B343/30.2*21)))</f>
        <v>8.1729538451734123E-3</v>
      </c>
      <c r="CO343" s="12">
        <f>$D343^EXP(Parameter!$D$156+Parameter!$D$163*(LN($B343/30.2*21)))</f>
        <v>0.18768552445594153</v>
      </c>
      <c r="CP343" s="12">
        <f>$D343^EXP(Parameter!$D$173+Parameter!$D$180*(LN($B343/30.2*21)))</f>
        <v>6.0727779105821953E-3</v>
      </c>
      <c r="CQ343" s="12">
        <f>$D343^EXP(Parameter!$D$158+Parameter!$D$165*(LN($B343/30.2*21)))</f>
        <v>0.17698349114579764</v>
      </c>
      <c r="CR343" s="12">
        <f>$D343^EXP(Parameter!$D$174+Parameter!$D$181*(LN($B343/30.2*21)))</f>
        <v>4.002390035549047E-3</v>
      </c>
      <c r="CS343" s="12">
        <f>$D343^EXP(Parameter!$D$159+Parameter!$D$166*(LN($B343/30.2*21)))</f>
        <v>0.23588538529165831</v>
      </c>
      <c r="CT343" s="12">
        <f>$D343^EXP(Parameter!$D$175+Parameter!$D$182*(LN($B343/30.2*21)))</f>
        <v>3.33138007426837E-4</v>
      </c>
      <c r="CU343" s="12">
        <f>$D343^EXP(Parameter!$D$160+Parameter!$D$167*(LN($B343/30.2*21)))</f>
        <v>2.1387667253963679E-2</v>
      </c>
      <c r="CV343" s="12">
        <f>$D343^EXP(Parameter!$D$172+Parameter!$D$179*(LN($B343/30.2*21)))</f>
        <v>7.4671408207007902E-4</v>
      </c>
      <c r="CW343" s="41">
        <f>$D343^EXP(Parameter!$D$157+Parameter!$D$164*(LN($B343/30.2*21)))</f>
        <v>3.0727736020783531E-5</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$D344^EXP(Parameter!$D$236+Parameter!$D$243)</f>
        <v>1.3695064878914963E-2</v>
      </c>
      <c r="BK344" s="91">
        <f>$E344^EXP(Parameter!$D$221+Parameter!$D$228)</f>
        <v>8.3229804071650645E-3</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12">
        <f>$D344^EXP(Parameter!$D$155+Parameter!$D$162*(LN($B344/30.2*21)))</f>
        <v>0.262366552070396</v>
      </c>
      <c r="CN344" s="12">
        <f>$D344^EXP(Parameter!$D$171+Parameter!$D$178*(LN($B344/30.2*21)))</f>
        <v>8.114676180595394E-3</v>
      </c>
      <c r="CO344" s="12">
        <f>$D344^EXP(Parameter!$D$156+Parameter!$D$163*(LN($B344/30.2*21)))</f>
        <v>0.18739331859657793</v>
      </c>
      <c r="CP344" s="12">
        <f>$D344^EXP(Parameter!$D$173+Parameter!$D$180*(LN($B344/30.2*21)))</f>
        <v>6.0242699196157885E-3</v>
      </c>
      <c r="CQ344" s="12">
        <f>$D344^EXP(Parameter!$D$158+Parameter!$D$165*(LN($B344/30.2*21)))</f>
        <v>0.17661349342878138</v>
      </c>
      <c r="CR344" s="12">
        <f>$D344^EXP(Parameter!$D$174+Parameter!$D$181*(LN($B344/30.2*21)))</f>
        <v>3.9600707979733293E-3</v>
      </c>
      <c r="CS344" s="12">
        <f>$D344^EXP(Parameter!$D$159+Parameter!$D$166*(LN($B344/30.2*21)))</f>
        <v>0.23555724565865183</v>
      </c>
      <c r="CT344" s="12">
        <f>$D344^EXP(Parameter!$D$175+Parameter!$D$182*(LN($B344/30.2*21)))</f>
        <v>3.2799507427114574E-4</v>
      </c>
      <c r="CU344" s="12">
        <f>$D344^EXP(Parameter!$D$160+Parameter!$D$167*(LN($B344/30.2*21)))</f>
        <v>2.1231364585117447E-2</v>
      </c>
      <c r="CV344" s="12">
        <f>$D344^EXP(Parameter!$D$172+Parameter!$D$179*(LN($B344/30.2*21)))</f>
        <v>7.3770262634206558E-4</v>
      </c>
      <c r="CW344" s="41">
        <f>$D344^EXP(Parameter!$D$157+Parameter!$D$164*(LN($B344/30.2*21)))</f>
        <v>3.0028736306415332E-5</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$D345^EXP(Parameter!$D$236+Parameter!$D$243)</f>
        <v>1.3615208687992311E-2</v>
      </c>
      <c r="BK345" s="91">
        <f>$E345^EXP(Parameter!$D$221+Parameter!$D$228)</f>
        <v>8.2726547494064839E-3</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12">
        <f>$D345^EXP(Parameter!$D$155+Parameter!$D$162*(LN($B345/30.2*21)))</f>
        <v>0.26215030292222369</v>
      </c>
      <c r="CN345" s="12">
        <f>$D345^EXP(Parameter!$D$171+Parameter!$D$178*(LN($B345/30.2*21)))</f>
        <v>8.0569284175790023E-3</v>
      </c>
      <c r="CO345" s="12">
        <f>$D345^EXP(Parameter!$D$156+Parameter!$D$163*(LN($B345/30.2*21)))</f>
        <v>0.187102399580548</v>
      </c>
      <c r="CP345" s="12">
        <f>$D345^EXP(Parameter!$D$173+Parameter!$D$180*(LN($B345/30.2*21)))</f>
        <v>5.9762391871540279E-3</v>
      </c>
      <c r="CQ345" s="12">
        <f>$D345^EXP(Parameter!$D$158+Parameter!$D$165*(LN($B345/30.2*21)))</f>
        <v>0.17624514871107094</v>
      </c>
      <c r="CR345" s="12">
        <f>$D345^EXP(Parameter!$D$174+Parameter!$D$181*(LN($B345/30.2*21)))</f>
        <v>3.918258541489068E-3</v>
      </c>
      <c r="CS345" s="12">
        <f>$D345^EXP(Parameter!$D$159+Parameter!$D$166*(LN($B345/30.2*21)))</f>
        <v>0.23523047709045267</v>
      </c>
      <c r="CT345" s="12">
        <f>$D345^EXP(Parameter!$D$175+Parameter!$D$182*(LN($B345/30.2*21)))</f>
        <v>3.229386095695868E-4</v>
      </c>
      <c r="CU345" s="12">
        <f>$D345^EXP(Parameter!$D$160+Parameter!$D$167*(LN($B345/30.2*21)))</f>
        <v>2.107642841562923E-2</v>
      </c>
      <c r="CV345" s="12">
        <f>$D345^EXP(Parameter!$D$172+Parameter!$D$179*(LN($B345/30.2*21)))</f>
        <v>7.2881518427563388E-4</v>
      </c>
      <c r="CW345" s="41">
        <f>$D345^EXP(Parameter!$D$157+Parameter!$D$164*(LN($B345/30.2*21)))</f>
        <v>2.934637213693299E-5</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$D346^EXP(Parameter!$D$236+Parameter!$D$243)</f>
        <v>1.3535987900791928E-2</v>
      </c>
      <c r="BK346" s="91">
        <f>$E346^EXP(Parameter!$D$221+Parameter!$D$228)</f>
        <v>8.2227450352381493E-3</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12">
        <f>$D346^EXP(Parameter!$D$155+Parameter!$D$162*(LN($B346/30.2*21)))</f>
        <v>0.26193500537755227</v>
      </c>
      <c r="CN346" s="12">
        <f>$D346^EXP(Parameter!$D$171+Parameter!$D$178*(LN($B346/30.2*21)))</f>
        <v>7.999704624275605E-3</v>
      </c>
      <c r="CO346" s="12">
        <f>$D346^EXP(Parameter!$D$156+Parameter!$D$163*(LN($B346/30.2*21)))</f>
        <v>0.18681275821207383</v>
      </c>
      <c r="CP346" s="12">
        <f>$D346^EXP(Parameter!$D$173+Parameter!$D$180*(LN($B346/30.2*21)))</f>
        <v>5.9286800678978744E-3</v>
      </c>
      <c r="CQ346" s="12">
        <f>$D346^EXP(Parameter!$D$158+Parameter!$D$165*(LN($B346/30.2*21)))</f>
        <v>0.17587844541329214</v>
      </c>
      <c r="CR346" s="12">
        <f>$D346^EXP(Parameter!$D$174+Parameter!$D$181*(LN($B346/30.2*21)))</f>
        <v>3.8769464149158595E-3</v>
      </c>
      <c r="CS346" s="12">
        <f>$D346^EXP(Parameter!$D$159+Parameter!$D$166*(LN($B346/30.2*21)))</f>
        <v>0.2349050701272079</v>
      </c>
      <c r="CT346" s="12">
        <f>$D346^EXP(Parameter!$D$175+Parameter!$D$182*(LN($B346/30.2*21)))</f>
        <v>3.1796703296363567E-4</v>
      </c>
      <c r="CU346" s="12">
        <f>$D346^EXP(Parameter!$D$160+Parameter!$D$167*(LN($B346/30.2*21)))</f>
        <v>2.0922844595755913E-2</v>
      </c>
      <c r="CV346" s="12">
        <f>$D346^EXP(Parameter!$D$172+Parameter!$D$179*(LN($B346/30.2*21)))</f>
        <v>7.2004982627582939E-4</v>
      </c>
      <c r="CW346" s="41">
        <f>$D346^EXP(Parameter!$D$157+Parameter!$D$164*(LN($B346/30.2*21)))</f>
        <v>2.8680229193434115E-5</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$D347^EXP(Parameter!$D$236+Parameter!$D$243)</f>
        <v>1.3457396025832694E-2</v>
      </c>
      <c r="BK347" s="91">
        <f>$E347^EXP(Parameter!$D$221+Parameter!$D$228)</f>
        <v>8.1732468536066406E-3</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12">
        <f>$D347^EXP(Parameter!$D$155+Parameter!$D$162*(LN($B347/30.2*21)))</f>
        <v>0.26172065260348759</v>
      </c>
      <c r="CN347" s="12">
        <f>$D347^EXP(Parameter!$D$171+Parameter!$D$178*(LN($B347/30.2*21)))</f>
        <v>7.942998948322736E-3</v>
      </c>
      <c r="CO347" s="12">
        <f>$D347^EXP(Parameter!$D$156+Parameter!$D$163*(LN($B347/30.2*21)))</f>
        <v>0.18652438538628949</v>
      </c>
      <c r="CP347" s="12">
        <f>$D347^EXP(Parameter!$D$173+Parameter!$D$180*(LN($B347/30.2*21)))</f>
        <v>5.8815869951800879E-3</v>
      </c>
      <c r="CQ347" s="12">
        <f>$D347^EXP(Parameter!$D$158+Parameter!$D$165*(LN($B347/30.2*21)))</f>
        <v>0.17551337206735287</v>
      </c>
      <c r="CR347" s="12">
        <f>$D347^EXP(Parameter!$D$174+Parameter!$D$181*(LN($B347/30.2*21)))</f>
        <v>3.8361276709868099E-3</v>
      </c>
      <c r="CS347" s="12">
        <f>$D347^EXP(Parameter!$D$159+Parameter!$D$166*(LN($B347/30.2*21)))</f>
        <v>0.23458101540014981</v>
      </c>
      <c r="CT347" s="12">
        <f>$D347^EXP(Parameter!$D$175+Parameter!$D$182*(LN($B347/30.2*21)))</f>
        <v>3.1307879542628999E-4</v>
      </c>
      <c r="CU347" s="12">
        <f>$D347^EXP(Parameter!$D$160+Parameter!$D$167*(LN($B347/30.2*21)))</f>
        <v>2.0770599147354164E-2</v>
      </c>
      <c r="CV347" s="12">
        <f>$D347^EXP(Parameter!$D$172+Parameter!$D$179*(LN($B347/30.2*21)))</f>
        <v>7.1140465641738584E-4</v>
      </c>
      <c r="CW347" s="41">
        <f>$D347^EXP(Parameter!$D$157+Parameter!$D$164*(LN($B347/30.2*21)))</f>
        <v>2.8029903957843589E-5</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$D348^EXP(Parameter!$D$236+Parameter!$D$243)</f>
        <v>1.3379426653198644E-2</v>
      </c>
      <c r="BK348" s="91">
        <f>$E348^EXP(Parameter!$D$221+Parameter!$D$228)</f>
        <v>8.124155850905054E-3</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12">
        <f>$D348^EXP(Parameter!$D$155+Parameter!$D$162*(LN($B348/30.2*21)))</f>
        <v>0.26150723783532176</v>
      </c>
      <c r="CN348" s="12">
        <f>$D348^EXP(Parameter!$D$171+Parameter!$D$178*(LN($B348/30.2*21)))</f>
        <v>7.8868056155974985E-3</v>
      </c>
      <c r="CO348" s="12">
        <f>$D348^EXP(Parameter!$D$156+Parameter!$D$163*(LN($B348/30.2*21)))</f>
        <v>0.18623727208809282</v>
      </c>
      <c r="CP348" s="12">
        <f>$D348^EXP(Parameter!$D$173+Parameter!$D$180*(LN($B348/30.2*21)))</f>
        <v>5.8349544796979678E-3</v>
      </c>
      <c r="CQ348" s="12">
        <f>$D348^EXP(Parameter!$D$158+Parameter!$D$165*(LN($B348/30.2*21)))</f>
        <v>0.17514991731507976</v>
      </c>
      <c r="CR348" s="12">
        <f>$D348^EXP(Parameter!$D$174+Parameter!$D$181*(LN($B348/30.2*21)))</f>
        <v>3.7957956645891804E-3</v>
      </c>
      <c r="CS348" s="12">
        <f>$D348^EXP(Parameter!$D$159+Parameter!$D$166*(LN($B348/30.2*21)))</f>
        <v>0.23425830363046884</v>
      </c>
      <c r="CT348" s="12">
        <f>$D348^EXP(Parameter!$D$175+Parameter!$D$182*(LN($B348/30.2*21)))</f>
        <v>3.0827237858983521E-4</v>
      </c>
      <c r="CU348" s="12">
        <f>$D348^EXP(Parameter!$D$160+Parameter!$D$167*(LN($B348/30.2*21)))</f>
        <v>2.0619678261471118E-2</v>
      </c>
      <c r="CV348" s="12">
        <f>$D348^EXP(Parameter!$D$172+Parameter!$D$179*(LN($B348/30.2*21)))</f>
        <v>7.028778117909066E-4</v>
      </c>
      <c r="CW348" s="41">
        <f>$D348^EXP(Parameter!$D$157+Parameter!$D$164*(LN($B348/30.2*21)))</f>
        <v>2.7395003418164404E-5</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$D349^EXP(Parameter!$D$236+Parameter!$D$243)</f>
        <v>1.3302073453317716E-2</v>
      </c>
      <c r="BK349" s="91">
        <f>$E349^EXP(Parameter!$D$221+Parameter!$D$228)</f>
        <v>8.0754677300829067E-3</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12">
        <f>$D349^EXP(Parameter!$D$155+Parameter!$D$162*(LN($B349/30.2*21)))</f>
        <v>0.26129475437566391</v>
      </c>
      <c r="CN349" s="12">
        <f>$D349^EXP(Parameter!$D$171+Parameter!$D$178*(LN($B349/30.2*21)))</f>
        <v>7.831118928992499E-3</v>
      </c>
      <c r="CO349" s="12">
        <f>$D349^EXP(Parameter!$D$156+Parameter!$D$163*(LN($B349/30.2*21)))</f>
        <v>0.18595140939101612</v>
      </c>
      <c r="CP349" s="12">
        <f>$D349^EXP(Parameter!$D$173+Parameter!$D$180*(LN($B349/30.2*21)))</f>
        <v>5.7887771082695862E-3</v>
      </c>
      <c r="CQ349" s="12">
        <f>$D349^EXP(Parameter!$D$158+Parameter!$D$165*(LN($B349/30.2*21)))</f>
        <v>0.17478806990687593</v>
      </c>
      <c r="CR349" s="12">
        <f>$D349^EXP(Parameter!$D$174+Parameter!$D$181*(LN($B349/30.2*21)))</f>
        <v>3.7559438510381686E-3</v>
      </c>
      <c r="CS349" s="12">
        <f>$D349^EXP(Parameter!$D$159+Parameter!$D$166*(LN($B349/30.2*21)))</f>
        <v>0.23393692562820642</v>
      </c>
      <c r="CT349" s="12">
        <f>$D349^EXP(Parameter!$D$175+Parameter!$D$182*(LN($B349/30.2*21)))</f>
        <v>3.0354629408918537E-4</v>
      </c>
      <c r="CU349" s="12">
        <f>$D349^EXP(Parameter!$D$160+Parameter!$D$167*(LN($B349/30.2*21)))</f>
        <v>2.0470068295974184E-2</v>
      </c>
      <c r="CV349" s="12">
        <f>$D349^EXP(Parameter!$D$172+Parameter!$D$179*(LN($B349/30.2*21)))</f>
        <v>6.9446746186308699E-4</v>
      </c>
      <c r="CW349" s="41">
        <f>$D349^EXP(Parameter!$D$157+Parameter!$D$164*(LN($B349/30.2*21)))</f>
        <v>2.6775144782151207E-5</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$D350^EXP(Parameter!$D$236+Parameter!$D$243)</f>
        <v>1.3225330175761538E-2</v>
      </c>
      <c r="BK350" s="91">
        <f>$E350^EXP(Parameter!$D$221+Parameter!$D$228)</f>
        <v>8.0271782497721017E-3</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12">
        <f>$D350^EXP(Parameter!$D$155+Parameter!$D$162*(LN($B350/30.2*21)))</f>
        <v>0.26108319559358173</v>
      </c>
      <c r="CN350" s="12">
        <f>$D350^EXP(Parameter!$D$171+Parameter!$D$178*(LN($B350/30.2*21)))</f>
        <v>7.7759332672136857E-3</v>
      </c>
      <c r="CO350" s="12">
        <f>$D350^EXP(Parameter!$D$156+Parameter!$D$163*(LN($B350/30.2*21)))</f>
        <v>0.18566678845611312</v>
      </c>
      <c r="CP350" s="12">
        <f>$D350^EXP(Parameter!$D$173+Parameter!$D$180*(LN($B350/30.2*21)))</f>
        <v>5.7430495426125773E-3</v>
      </c>
      <c r="CQ350" s="12">
        <f>$D350^EXP(Parameter!$D$158+Parameter!$D$165*(LN($B350/30.2*21)))</f>
        <v>0.17442781870039772</v>
      </c>
      <c r="CR350" s="12">
        <f>$D350^EXP(Parameter!$D$174+Parameter!$D$181*(LN($B350/30.2*21)))</f>
        <v>3.716565784382972E-3</v>
      </c>
      <c r="CS350" s="12">
        <f>$D350^EXP(Parameter!$D$159+Parameter!$D$166*(LN($B350/30.2*21)))</f>
        <v>0.23361687229116154</v>
      </c>
      <c r="CT350" s="12">
        <f>$D350^EXP(Parameter!$D$175+Parameter!$D$182*(LN($B350/30.2*21)))</f>
        <v>2.9889908292040187E-4</v>
      </c>
      <c r="CU350" s="12">
        <f>$D350^EXP(Parameter!$D$160+Parameter!$D$167*(LN($B350/30.2*21)))</f>
        <v>2.0321755773218354E-2</v>
      </c>
      <c r="CV350" s="12">
        <f>$D350^EXP(Parameter!$D$172+Parameter!$D$179*(LN($B350/30.2*21)))</f>
        <v>6.8617180785061536E-4</v>
      </c>
      <c r="CW350" s="41">
        <f>$D350^EXP(Parameter!$D$157+Parameter!$D$164*(LN($B350/30.2*21)))</f>
        <v>2.6169955199149578E-5</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$D351^EXP(Parameter!$D$236+Parameter!$D$243)</f>
        <v>1.3149190648066291E-2</v>
      </c>
      <c r="BK351" s="91">
        <f>$E351^EXP(Parameter!$D$221+Parameter!$D$228)</f>
        <v>7.9792832234287063E-3</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12">
        <f>$D351^EXP(Parameter!$D$155+Parameter!$D$162*(LN($B351/30.2*21)))</f>
        <v>0.26087255492375866</v>
      </c>
      <c r="CN351" s="12">
        <f>$D351^EXP(Parameter!$D$171+Parameter!$D$178*(LN($B351/30.2*21)))</f>
        <v>7.7212430835998285E-3</v>
      </c>
      <c r="CO351" s="12">
        <f>$D351^EXP(Parameter!$D$156+Parameter!$D$163*(LN($B351/30.2*21)))</f>
        <v>0.18538340053086305</v>
      </c>
      <c r="CP351" s="12">
        <f>$D351^EXP(Parameter!$D$173+Parameter!$D$180*(LN($B351/30.2*21)))</f>
        <v>5.6977665181453981E-3</v>
      </c>
      <c r="CQ351" s="12">
        <f>$D351^EXP(Parameter!$D$158+Parameter!$D$165*(LN($B351/30.2*21)))</f>
        <v>0.17406915265925188</v>
      </c>
      <c r="CR351" s="12">
        <f>$D351^EXP(Parameter!$D$174+Parameter!$D$181*(LN($B351/30.2*21)))</f>
        <v>3.6776551157446115E-3</v>
      </c>
      <c r="CS351" s="12">
        <f>$D351^EXP(Parameter!$D$159+Parameter!$D$166*(LN($B351/30.2*21)))</f>
        <v>0.23329813460381635</v>
      </c>
      <c r="CT351" s="12">
        <f>$D351^EXP(Parameter!$D$175+Parameter!$D$182*(LN($B351/30.2*21)))</f>
        <v>2.9432931481401022E-4</v>
      </c>
      <c r="CU351" s="12">
        <f>$D351^EXP(Parameter!$D$160+Parameter!$D$167*(LN($B351/30.2*21)))</f>
        <v>2.0174727377751285E-2</v>
      </c>
      <c r="CV351" s="12">
        <f>$D351^EXP(Parameter!$D$172+Parameter!$D$179*(LN($B351/30.2*21)))</f>
        <v>6.7798908210747234E-4</v>
      </c>
      <c r="CW351" s="41">
        <f>$D351^EXP(Parameter!$D$157+Parameter!$D$164*(LN($B351/30.2*21)))</f>
        <v>2.557907148986152E-5</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$D352^EXP(Parameter!$D$236+Parameter!$D$243)</f>
        <v>1.3073648774573853E-2</v>
      </c>
      <c r="BK352" s="91">
        <f>$E352^EXP(Parameter!$D$221+Parameter!$D$228)</f>
        <v>7.9317785184898383E-3</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12">
        <f>$D352^EXP(Parameter!$D$155+Parameter!$D$162*(LN($B352/30.2*21)))</f>
        <v>0.2606628258656622</v>
      </c>
      <c r="CN352" s="12">
        <f>$D352^EXP(Parameter!$D$171+Parameter!$D$178*(LN($B352/30.2*21)))</f>
        <v>7.6670429049631094E-3</v>
      </c>
      <c r="CO352" s="12">
        <f>$D352^EXP(Parameter!$D$156+Parameter!$D$163*(LN($B352/30.2*21)))</f>
        <v>0.18510123694809222</v>
      </c>
      <c r="CP352" s="12">
        <f>$D352^EXP(Parameter!$D$173+Parameter!$D$180*(LN($B352/30.2*21)))</f>
        <v>5.6529228428104242E-3</v>
      </c>
      <c r="CQ352" s="12">
        <f>$D352^EXP(Parameter!$D$158+Parameter!$D$165*(LN($B352/30.2*21)))</f>
        <v>0.17371206085171145</v>
      </c>
      <c r="CR352" s="12">
        <f>$D352^EXP(Parameter!$D$174+Parameter!$D$181*(LN($B352/30.2*21)))</f>
        <v>3.6392055916847949E-3</v>
      </c>
      <c r="CS352" s="12">
        <f>$D352^EXP(Parameter!$D$159+Parameter!$D$166*(LN($B352/30.2*21)))</f>
        <v>0.23298070363627513</v>
      </c>
      <c r="CT352" s="12">
        <f>$D352^EXP(Parameter!$D$175+Parameter!$D$182*(LN($B352/30.2*21)))</f>
        <v>2.8983558762276355E-4</v>
      </c>
      <c r="CU352" s="12">
        <f>$D352^EXP(Parameter!$D$160+Parameter!$D$167*(LN($B352/30.2*21)))</f>
        <v>2.0028969954054589E-2</v>
      </c>
      <c r="CV352" s="12">
        <f>$D352^EXP(Parameter!$D$172+Parameter!$D$179*(LN($B352/30.2*21)))</f>
        <v>6.6991754752527177E-4</v>
      </c>
      <c r="CW352" s="41">
        <f>$D352^EXP(Parameter!$D$157+Parameter!$D$164*(LN($B352/30.2*21)))</f>
        <v>2.5002139883798835E-5</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$D353^EXP(Parameter!$D$236+Parameter!$D$243)</f>
        <v>1.2998698535293132E-2</v>
      </c>
      <c r="BK353" s="91">
        <f>$E353^EXP(Parameter!$D$221+Parameter!$D$228)</f>
        <v>7.8846600555459237E-3</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12">
        <f>$D353^EXP(Parameter!$D$155+Parameter!$D$162*(LN($B353/30.2*21)))</f>
        <v>0.26045400198272695</v>
      </c>
      <c r="CN353" s="12">
        <f>$D353^EXP(Parameter!$D$171+Parameter!$D$178*(LN($B353/30.2*21)))</f>
        <v>7.6133273304504314E-3</v>
      </c>
      <c r="CO353" s="12">
        <f>$D353^EXP(Parameter!$D$156+Parameter!$D$163*(LN($B353/30.2*21)))</f>
        <v>0.1848202891249108</v>
      </c>
      <c r="CP353" s="12">
        <f>$D353^EXP(Parameter!$D$173+Parameter!$D$180*(LN($B353/30.2*21)))</f>
        <v>5.6085133959184689E-3</v>
      </c>
      <c r="CQ353" s="12">
        <f>$D353^EXP(Parameter!$D$158+Parameter!$D$165*(LN($B353/30.2*21)))</f>
        <v>0.1733565324494514</v>
      </c>
      <c r="CR353" s="12">
        <f>$D353^EXP(Parameter!$D$174+Parameter!$D$181*(LN($B353/30.2*21)))</f>
        <v>3.6012110526051975E-3</v>
      </c>
      <c r="CS353" s="12">
        <f>$D353^EXP(Parameter!$D$159+Parameter!$D$166*(LN($B353/30.2*21)))</f>
        <v>0.23266457054322243</v>
      </c>
      <c r="CT353" s="12">
        <f>$D353^EXP(Parameter!$D$175+Parameter!$D$182*(LN($B353/30.2*21)))</f>
        <v>2.8541652672347758E-4</v>
      </c>
      <c r="CU353" s="12">
        <f>$D353^EXP(Parameter!$D$160+Parameter!$D$167*(LN($B353/30.2*21)))</f>
        <v>1.9884470504321631E-2</v>
      </c>
      <c r="CV353" s="12">
        <f>$D353^EXP(Parameter!$D$172+Parameter!$D$179*(LN($B353/30.2*21)))</f>
        <v>6.6195549694638063E-4</v>
      </c>
      <c r="CW353" s="41">
        <f>$D353^EXP(Parameter!$D$157+Parameter!$D$164*(LN($B353/30.2*21)))</f>
        <v>2.443881576419578E-5</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AD3:AE3"/>
    <mergeCell ref="AF3:AG3"/>
    <mergeCell ref="AH3:AI3"/>
    <mergeCell ref="AJ3:AK3"/>
    <mergeCell ref="AL3:AM3"/>
    <mergeCell ref="AN3:AO3"/>
    <mergeCell ref="R3:S3"/>
    <mergeCell ref="T3:U3"/>
    <mergeCell ref="V3:W3"/>
    <mergeCell ref="X3:Y3"/>
    <mergeCell ref="Z3:AA3"/>
    <mergeCell ref="AB3:AC3"/>
    <mergeCell ref="BB3:BC3"/>
    <mergeCell ref="BD3:BE3"/>
    <mergeCell ref="BF3:BG3"/>
    <mergeCell ref="BH3:BI3"/>
    <mergeCell ref="BJ3:BK3"/>
    <mergeCell ref="BL3:BM3"/>
    <mergeCell ref="AP3:AQ3"/>
    <mergeCell ref="AR3:AS3"/>
    <mergeCell ref="AT3:AU3"/>
    <mergeCell ref="AV3:AW3"/>
    <mergeCell ref="AX3:AY3"/>
    <mergeCell ref="AZ3:BA3"/>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F3:G3"/>
    <mergeCell ref="H3:I3"/>
    <mergeCell ref="J3:K3"/>
    <mergeCell ref="L3:M3"/>
    <mergeCell ref="N3:O3"/>
    <mergeCell ref="P3:Q3"/>
    <mergeCell ref="F1:Q1"/>
    <mergeCell ref="F2:G2"/>
    <mergeCell ref="H2:I2"/>
    <mergeCell ref="J2:K2"/>
    <mergeCell ref="L2:M2"/>
    <mergeCell ref="N2:O2"/>
    <mergeCell ref="P2:Q2"/>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workbookViewId="0">
      <pane xSplit="1" topLeftCell="X1" activePane="topRight" state="frozen"/>
      <selection pane="topRight" activeCell="AM5" sqref="AM5"/>
    </sheetView>
  </sheetViews>
  <sheetFormatPr defaultRowHeight="13.8"/>
  <cols>
    <col min="1" max="16384" width="8.88671875" style="12"/>
  </cols>
  <sheetData>
    <row r="1" spans="1:41" s="86" customFormat="1" ht="14.4" customHeight="1">
      <c r="A1" s="139" t="s">
        <v>163</v>
      </c>
      <c r="B1" s="139"/>
      <c r="C1" s="139" t="s">
        <v>166</v>
      </c>
      <c r="D1" s="139"/>
      <c r="E1" s="139"/>
      <c r="F1" s="139"/>
      <c r="G1" s="139"/>
      <c r="H1" s="139"/>
      <c r="I1" s="139" t="s">
        <v>170</v>
      </c>
      <c r="J1" s="139"/>
      <c r="K1" s="139"/>
      <c r="L1" s="139"/>
      <c r="M1" s="139"/>
      <c r="N1" s="139"/>
      <c r="O1" s="139" t="s">
        <v>83</v>
      </c>
      <c r="P1" s="139"/>
      <c r="Q1" s="139"/>
      <c r="R1" s="139"/>
      <c r="S1" s="139"/>
      <c r="T1" s="139"/>
      <c r="U1" s="139" t="s">
        <v>171</v>
      </c>
      <c r="V1" s="139"/>
      <c r="W1" s="139"/>
      <c r="X1" s="139"/>
      <c r="Y1" s="139"/>
      <c r="Z1" s="139"/>
      <c r="AA1" s="139"/>
      <c r="AB1" s="139"/>
      <c r="AC1" s="139"/>
      <c r="AD1" s="139" t="s">
        <v>84</v>
      </c>
      <c r="AE1" s="139"/>
      <c r="AF1" s="139"/>
      <c r="AG1" s="139"/>
      <c r="AH1" s="139"/>
      <c r="AI1" s="139"/>
      <c r="AJ1" s="139" t="s">
        <v>178</v>
      </c>
      <c r="AK1" s="139"/>
      <c r="AL1" s="139"/>
      <c r="AM1" s="139"/>
      <c r="AN1" s="139"/>
      <c r="AO1" s="139"/>
    </row>
    <row r="2" spans="1:41" s="86" customFormat="1">
      <c r="A2" s="139"/>
      <c r="B2" s="139"/>
      <c r="C2" s="139" t="s">
        <v>167</v>
      </c>
      <c r="D2" s="139"/>
      <c r="E2" s="139"/>
      <c r="F2" s="139" t="s">
        <v>168</v>
      </c>
      <c r="G2" s="139"/>
      <c r="H2" s="139"/>
      <c r="I2" s="139" t="s">
        <v>167</v>
      </c>
      <c r="J2" s="139"/>
      <c r="K2" s="139"/>
      <c r="L2" s="139" t="s">
        <v>168</v>
      </c>
      <c r="M2" s="139"/>
      <c r="N2" s="139"/>
      <c r="O2" s="139" t="s">
        <v>167</v>
      </c>
      <c r="P2" s="139"/>
      <c r="Q2" s="139"/>
      <c r="R2" s="139" t="s">
        <v>168</v>
      </c>
      <c r="S2" s="139"/>
      <c r="T2" s="139"/>
      <c r="U2" s="139" t="s">
        <v>173</v>
      </c>
      <c r="V2" s="139"/>
      <c r="W2" s="139"/>
      <c r="X2" s="139" t="s">
        <v>175</v>
      </c>
      <c r="Y2" s="139"/>
      <c r="Z2" s="139"/>
      <c r="AA2" s="139" t="s">
        <v>177</v>
      </c>
      <c r="AB2" s="139"/>
      <c r="AC2" s="139"/>
      <c r="AD2" s="139" t="s">
        <v>167</v>
      </c>
      <c r="AE2" s="139"/>
      <c r="AF2" s="139"/>
      <c r="AG2" s="139" t="s">
        <v>168</v>
      </c>
      <c r="AH2" s="139"/>
      <c r="AI2" s="139"/>
      <c r="AJ2" s="139" t="s">
        <v>167</v>
      </c>
      <c r="AK2" s="139"/>
      <c r="AL2" s="139"/>
      <c r="AM2" s="139" t="s">
        <v>177</v>
      </c>
      <c r="AN2" s="139"/>
      <c r="AO2" s="139"/>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NMA'!AP5</f>
        <v>1</v>
      </c>
      <c r="D4" s="41">
        <f>'Survival-1cycle NMA'!AQ5</f>
        <v>1</v>
      </c>
      <c r="E4" s="12">
        <f>IF(C4-D4&gt;0,C4-D4,0)</f>
        <v>0</v>
      </c>
      <c r="F4" s="12">
        <v>1</v>
      </c>
      <c r="G4" s="12">
        <v>1</v>
      </c>
      <c r="H4" s="12">
        <f>IF(F4-G4&gt;0,F4-G4,0)</f>
        <v>0</v>
      </c>
      <c r="I4" s="12">
        <f>'Survival-1cycle NMA'!AR5</f>
        <v>1</v>
      </c>
      <c r="J4" s="12">
        <f>IF(I4-K4&gt;0,I4-K4,0)</f>
        <v>0</v>
      </c>
      <c r="K4" s="41">
        <f>'Survival-1cycle NMA'!AS5</f>
        <v>1</v>
      </c>
      <c r="L4" s="12">
        <v>1</v>
      </c>
      <c r="M4" s="12">
        <v>1</v>
      </c>
      <c r="N4" s="12">
        <v>1</v>
      </c>
      <c r="O4" s="12">
        <f>I4</f>
        <v>1</v>
      </c>
      <c r="P4" s="41">
        <f t="shared" ref="P4:Q4" si="0">J4</f>
        <v>0</v>
      </c>
      <c r="Q4" s="41">
        <f t="shared" si="0"/>
        <v>1</v>
      </c>
      <c r="R4" s="12">
        <v>1</v>
      </c>
      <c r="S4" s="12">
        <f>IF(R4-T4&gt;0,R4-T4,0)</f>
        <v>0</v>
      </c>
      <c r="T4" s="12">
        <v>1</v>
      </c>
      <c r="U4" s="12">
        <f>'Survival-1cycle NMA'!AT5</f>
        <v>1</v>
      </c>
      <c r="V4" s="12">
        <f>IF(U4-W4&gt;0,U4-W4,0)</f>
        <v>0</v>
      </c>
      <c r="W4" s="12">
        <f>'Survival-1cycle NMA'!AU5</f>
        <v>1</v>
      </c>
      <c r="X4" s="12">
        <f>O4</f>
        <v>1</v>
      </c>
      <c r="Y4" s="41">
        <f t="shared" ref="Y4:Z4" si="1">P4</f>
        <v>0</v>
      </c>
      <c r="Z4" s="41">
        <f t="shared" si="1"/>
        <v>1</v>
      </c>
      <c r="AA4" s="12">
        <f>'Survival-1cycle NMA'!AZ5</f>
        <v>1</v>
      </c>
      <c r="AB4" s="12">
        <f>IF(AA4-AC4&gt;0,AA4-AC4,0)</f>
        <v>0</v>
      </c>
      <c r="AC4" s="12">
        <f>'Survival-1cycle NMA'!BA5</f>
        <v>1</v>
      </c>
      <c r="AD4" s="12">
        <f>'Survival-1cycle NMA'!AV5</f>
        <v>1</v>
      </c>
      <c r="AE4" s="12">
        <f>IF(AD4-AF4&gt;0,AD4-AF4,0)</f>
        <v>0</v>
      </c>
      <c r="AF4" s="12">
        <f>'Survival-1cycle NMA'!AW5</f>
        <v>1</v>
      </c>
      <c r="AG4" s="12">
        <v>1</v>
      </c>
      <c r="AH4" s="12">
        <f>IF(AG4-AI4&gt;0,AG4-AI4,0)</f>
        <v>0</v>
      </c>
      <c r="AI4" s="12">
        <v>1</v>
      </c>
      <c r="AJ4" s="12">
        <f>'Survival-1cycle NMA'!AX5</f>
        <v>1</v>
      </c>
      <c r="AK4" s="12">
        <f>IF(AJ4-AL4&gt;0,AJ4-AL4,0)</f>
        <v>0</v>
      </c>
      <c r="AL4" s="12">
        <f>'Survival-1cycle NMA'!AY5</f>
        <v>1</v>
      </c>
      <c r="AM4" s="12">
        <f>AA4</f>
        <v>1</v>
      </c>
      <c r="AN4" s="41">
        <f t="shared" ref="AN4:AO4" si="2">AB4</f>
        <v>0</v>
      </c>
      <c r="AO4" s="41">
        <f t="shared" si="2"/>
        <v>1</v>
      </c>
    </row>
    <row r="5" spans="1:41">
      <c r="A5" s="12">
        <v>2</v>
      </c>
      <c r="B5" s="12">
        <f t="shared" ref="B5:B68" si="3">A4*21/365</f>
        <v>5.7534246575342465E-2</v>
      </c>
      <c r="C5" s="41">
        <f>'Survival-1cycle NMA'!AP6</f>
        <v>0.98861117631047757</v>
      </c>
      <c r="D5" s="41">
        <f>'Survival-1cycle NMA'!AQ6</f>
        <v>0.96000490221201029</v>
      </c>
      <c r="E5" s="12">
        <f t="shared" ref="E5:E68" si="4">IF(C5-D5&gt;0,C5-D5,0)</f>
        <v>2.8606274098467277E-2</v>
      </c>
      <c r="F5" s="12">
        <v>0.97943470677690903</v>
      </c>
      <c r="G5" s="12">
        <v>0.95927368188495199</v>
      </c>
      <c r="H5" s="12">
        <f t="shared" ref="H5:H68" si="5">IF(F5-G5&gt;0,F5-G5,0)</f>
        <v>2.0161024891957036E-2</v>
      </c>
      <c r="I5" s="41">
        <f>'Survival-1cycle NMA'!AR6</f>
        <v>0.98493206179596959</v>
      </c>
      <c r="J5" s="12">
        <f t="shared" ref="J5:J68" si="6">IF(I5-K5&gt;0,I5-K5,0)</f>
        <v>1.2470674351739652E-2</v>
      </c>
      <c r="K5" s="41">
        <f>'Survival-1cycle NMA'!AS6</f>
        <v>0.97246138744422994</v>
      </c>
      <c r="L5" s="12">
        <v>0.98791790702601701</v>
      </c>
      <c r="M5" s="12">
        <v>0.97943470677690903</v>
      </c>
      <c r="N5" s="12">
        <v>0.95927368188495199</v>
      </c>
      <c r="O5" s="41">
        <f t="shared" ref="O5:O68" si="7">I5</f>
        <v>0.98493206179596959</v>
      </c>
      <c r="P5" s="41">
        <f t="shared" ref="P5:P68" si="8">J5</f>
        <v>1.2470674351739652E-2</v>
      </c>
      <c r="Q5" s="41">
        <f t="shared" ref="Q5:Q68" si="9">K5</f>
        <v>0.97246138744422994</v>
      </c>
      <c r="R5" s="12">
        <v>0.97943470677690903</v>
      </c>
      <c r="S5" s="12">
        <f t="shared" ref="S5:S68" si="10">IF(R5-T5&gt;0,R5-T5,0)</f>
        <v>2.0161024891957036E-2</v>
      </c>
      <c r="T5" s="12">
        <v>0.95927368188495199</v>
      </c>
      <c r="U5" s="41">
        <f>'Survival-1cycle NMA'!AT6</f>
        <v>0.98687201135162128</v>
      </c>
      <c r="V5" s="12">
        <f t="shared" ref="V5:V68" si="11">IF(U5-W5&gt;0,U5-W5,0)</f>
        <v>3.3224886105504003E-3</v>
      </c>
      <c r="W5" s="41">
        <f>'Survival-1cycle NMA'!AU6</f>
        <v>0.98354952274107088</v>
      </c>
      <c r="X5" s="41">
        <f t="shared" ref="X5:X68" si="12">O5</f>
        <v>0.98493206179596959</v>
      </c>
      <c r="Y5" s="41">
        <f t="shared" ref="Y5:Y68" si="13">P5</f>
        <v>1.2470674351739652E-2</v>
      </c>
      <c r="Z5" s="41">
        <f t="shared" ref="Z5:Z68" si="14">Q5</f>
        <v>0.97246138744422994</v>
      </c>
      <c r="AA5" s="41">
        <f>'Survival-1cycle NMA'!AZ6</f>
        <v>0.98472035646784406</v>
      </c>
      <c r="AB5" s="12">
        <f t="shared" ref="AB5:AB68" si="15">IF(AA5-AC5&gt;0,AA5-AC5,0)</f>
        <v>1.044502562899674E-3</v>
      </c>
      <c r="AC5" s="41">
        <f>'Survival-1cycle NMA'!BA6</f>
        <v>0.98367585390494439</v>
      </c>
      <c r="AD5" s="41">
        <f>'Survival-1cycle NMA'!AV6</f>
        <v>0.9925654470747628</v>
      </c>
      <c r="AE5" s="12">
        <f t="shared" ref="AE5:AE68" si="16">IF(AD5-AF5&gt;0,AD5-AF5,0)</f>
        <v>1.3210287321201331E-2</v>
      </c>
      <c r="AF5" s="41">
        <f>'Survival-1cycle NMA'!AW6</f>
        <v>0.97935515975356147</v>
      </c>
      <c r="AG5" s="12">
        <v>0.97943470677690903</v>
      </c>
      <c r="AH5" s="12">
        <f t="shared" ref="AH5:AH68" si="17">IF(AG5-AI5&gt;0,AG5-AI5,0)</f>
        <v>2.0161024891957036E-2</v>
      </c>
      <c r="AI5" s="12">
        <v>0.95927368188495199</v>
      </c>
      <c r="AJ5" s="41">
        <f>'Survival-1cycle NMA'!AX6</f>
        <v>0.98824113389105916</v>
      </c>
      <c r="AK5" s="12">
        <f t="shared" ref="AK5:AK68" si="18">IF(AJ5-AL5&gt;0,AJ5-AL5,0)</f>
        <v>0</v>
      </c>
      <c r="AL5" s="41">
        <f>'Survival-1cycle NMA'!AY6</f>
        <v>0.99207770208183976</v>
      </c>
      <c r="AM5" s="41">
        <f t="shared" ref="AM5:AM68" si="19">AA5</f>
        <v>0.98472035646784406</v>
      </c>
      <c r="AN5" s="41">
        <f t="shared" ref="AN5:AN68" si="20">AB5</f>
        <v>1.044502562899674E-3</v>
      </c>
      <c r="AO5" s="41">
        <f t="shared" ref="AO5:AO68" si="21">AC5</f>
        <v>0.98367585390494439</v>
      </c>
    </row>
    <row r="6" spans="1:41">
      <c r="A6" s="12">
        <v>3</v>
      </c>
      <c r="B6" s="12">
        <f t="shared" si="3"/>
        <v>0.11506849315068493</v>
      </c>
      <c r="C6" s="41">
        <f>'Survival-1cycle NMA'!AP7</f>
        <v>0.96796390369571061</v>
      </c>
      <c r="D6" s="41">
        <f>'Survival-1cycle NMA'!AQ7</f>
        <v>0.88799300848157214</v>
      </c>
      <c r="E6" s="12">
        <f t="shared" si="4"/>
        <v>7.9970895214138471E-2</v>
      </c>
      <c r="F6" s="12">
        <v>0.94544297533787702</v>
      </c>
      <c r="G6" s="12">
        <v>0.87965491362137205</v>
      </c>
      <c r="H6" s="12">
        <f t="shared" si="5"/>
        <v>6.5788061716504975E-2</v>
      </c>
      <c r="I6" s="41">
        <f>'Survival-1cycle NMA'!AR7</f>
        <v>0.95905580163435589</v>
      </c>
      <c r="J6" s="12">
        <f t="shared" si="6"/>
        <v>3.9882092070809727E-2</v>
      </c>
      <c r="K6" s="41">
        <f>'Survival-1cycle NMA'!AS7</f>
        <v>0.91917370956354616</v>
      </c>
      <c r="L6" s="12">
        <v>0.95552349974950501</v>
      </c>
      <c r="M6" s="12">
        <v>0.94544297533787702</v>
      </c>
      <c r="N6" s="12">
        <v>0.87965491362137205</v>
      </c>
      <c r="O6" s="41">
        <f t="shared" si="7"/>
        <v>0.95905580163435589</v>
      </c>
      <c r="P6" s="41">
        <f t="shared" si="8"/>
        <v>3.9882092070809727E-2</v>
      </c>
      <c r="Q6" s="41">
        <f t="shared" si="9"/>
        <v>0.91917370956354616</v>
      </c>
      <c r="R6" s="12">
        <v>0.94544297533787702</v>
      </c>
      <c r="S6" s="12">
        <f t="shared" si="10"/>
        <v>6.5788061716504975E-2</v>
      </c>
      <c r="T6" s="12">
        <v>0.87965491362137205</v>
      </c>
      <c r="U6" s="41">
        <f>'Survival-1cycle NMA'!AT7</f>
        <v>0.9637285347948723</v>
      </c>
      <c r="V6" s="12">
        <f t="shared" si="11"/>
        <v>1.4234280939054211E-2</v>
      </c>
      <c r="W6" s="41">
        <f>'Survival-1cycle NMA'!AU7</f>
        <v>0.94949425385581809</v>
      </c>
      <c r="X6" s="41">
        <f t="shared" si="12"/>
        <v>0.95905580163435589</v>
      </c>
      <c r="Y6" s="41">
        <f t="shared" si="13"/>
        <v>3.9882092070809727E-2</v>
      </c>
      <c r="Z6" s="41">
        <f t="shared" si="14"/>
        <v>0.91917370956354616</v>
      </c>
      <c r="AA6" s="41">
        <f>'Survival-1cycle NMA'!AZ7</f>
        <v>0.95747274030487795</v>
      </c>
      <c r="AB6" s="12">
        <f t="shared" si="15"/>
        <v>1.2672228850771794E-2</v>
      </c>
      <c r="AC6" s="41">
        <f>'Survival-1cycle NMA'!BA7</f>
        <v>0.94480051145410615</v>
      </c>
      <c r="AD6" s="41">
        <f>'Survival-1cycle NMA'!AV7</f>
        <v>0.97849865722509011</v>
      </c>
      <c r="AE6" s="12">
        <f t="shared" si="16"/>
        <v>4.0597691809287295E-2</v>
      </c>
      <c r="AF6" s="41">
        <f>'Survival-1cycle NMA'!AW7</f>
        <v>0.93790096541580281</v>
      </c>
      <c r="AG6" s="12">
        <v>0.94544297533787702</v>
      </c>
      <c r="AH6" s="12">
        <f t="shared" si="17"/>
        <v>6.5788061716504975E-2</v>
      </c>
      <c r="AI6" s="12">
        <v>0.87965491362137205</v>
      </c>
      <c r="AJ6" s="41">
        <f>'Survival-1cycle NMA'!AX7</f>
        <v>0.96666174699638385</v>
      </c>
      <c r="AK6" s="12">
        <f t="shared" si="18"/>
        <v>0</v>
      </c>
      <c r="AL6" s="41">
        <f>'Survival-1cycle NMA'!AY7</f>
        <v>0.97217888821657017</v>
      </c>
      <c r="AM6" s="41">
        <f t="shared" si="19"/>
        <v>0.95747274030487795</v>
      </c>
      <c r="AN6" s="41">
        <f t="shared" si="20"/>
        <v>1.2672228850771794E-2</v>
      </c>
      <c r="AO6" s="41">
        <f t="shared" si="21"/>
        <v>0.94480051145410615</v>
      </c>
    </row>
    <row r="7" spans="1:41">
      <c r="A7" s="12">
        <v>4</v>
      </c>
      <c r="B7" s="12">
        <f t="shared" si="3"/>
        <v>0.17260273972602741</v>
      </c>
      <c r="C7" s="41">
        <f>'Survival-1cycle NMA'!AP8</f>
        <v>0.94253321242975641</v>
      </c>
      <c r="D7" s="41">
        <f>'Survival-1cycle NMA'!AQ8</f>
        <v>0.81031616456853184</v>
      </c>
      <c r="E7" s="12">
        <f t="shared" si="4"/>
        <v>0.13221704786122457</v>
      </c>
      <c r="F7" s="12">
        <v>0.90636654978437803</v>
      </c>
      <c r="G7" s="12">
        <v>0.78933836879362196</v>
      </c>
      <c r="H7" s="12">
        <f t="shared" si="5"/>
        <v>0.11702818099075607</v>
      </c>
      <c r="I7" s="41">
        <f>'Survival-1cycle NMA'!AR8</f>
        <v>0.92840132480844151</v>
      </c>
      <c r="J7" s="12">
        <f t="shared" si="6"/>
        <v>7.0378583780875248E-2</v>
      </c>
      <c r="K7" s="41">
        <f>'Survival-1cycle NMA'!AS8</f>
        <v>0.85802274102756626</v>
      </c>
      <c r="L7" s="12">
        <v>0.91447939575047399</v>
      </c>
      <c r="M7" s="12">
        <v>0.90636654978437803</v>
      </c>
      <c r="N7" s="12">
        <v>0.78933836879362196</v>
      </c>
      <c r="O7" s="41">
        <f t="shared" si="7"/>
        <v>0.92840132480844151</v>
      </c>
      <c r="P7" s="41">
        <f t="shared" si="8"/>
        <v>7.0378583780875248E-2</v>
      </c>
      <c r="Q7" s="41">
        <f t="shared" si="9"/>
        <v>0.85802274102756626</v>
      </c>
      <c r="R7" s="12">
        <v>0.90636654978437803</v>
      </c>
      <c r="S7" s="12">
        <f t="shared" si="10"/>
        <v>0.11702818099075607</v>
      </c>
      <c r="T7" s="12">
        <v>0.78933836879362196</v>
      </c>
      <c r="U7" s="41">
        <f>'Survival-1cycle NMA'!AT8</f>
        <v>0.93578787958022591</v>
      </c>
      <c r="V7" s="12">
        <f t="shared" si="11"/>
        <v>2.777949960070325E-2</v>
      </c>
      <c r="W7" s="41">
        <f>'Survival-1cycle NMA'!AU8</f>
        <v>0.90800837997952266</v>
      </c>
      <c r="X7" s="41">
        <f t="shared" si="12"/>
        <v>0.92840132480844151</v>
      </c>
      <c r="Y7" s="41">
        <f t="shared" si="13"/>
        <v>7.0378583780875248E-2</v>
      </c>
      <c r="Z7" s="41">
        <f t="shared" si="14"/>
        <v>0.85802274102756626</v>
      </c>
      <c r="AA7" s="41">
        <f>'Survival-1cycle NMA'!AZ8</f>
        <v>0.92441704344905107</v>
      </c>
      <c r="AB7" s="12">
        <f t="shared" si="15"/>
        <v>3.1650915756835651E-2</v>
      </c>
      <c r="AC7" s="41">
        <f>'Survival-1cycle NMA'!BA8</f>
        <v>0.89276612769221542</v>
      </c>
      <c r="AD7" s="41">
        <f>'Survival-1cycle NMA'!AV8</f>
        <v>0.96060008156776899</v>
      </c>
      <c r="AE7" s="12">
        <f t="shared" si="16"/>
        <v>7.189196953927679E-2</v>
      </c>
      <c r="AF7" s="41">
        <f>'Survival-1cycle NMA'!AW8</f>
        <v>0.8887081120284922</v>
      </c>
      <c r="AG7" s="12">
        <v>0.90636654978437803</v>
      </c>
      <c r="AH7" s="12">
        <f t="shared" si="17"/>
        <v>0.11702818099075607</v>
      </c>
      <c r="AI7" s="12">
        <v>0.78933836879362196</v>
      </c>
      <c r="AJ7" s="41">
        <f>'Survival-1cycle NMA'!AX8</f>
        <v>0.93988552845043816</v>
      </c>
      <c r="AK7" s="12">
        <f t="shared" si="18"/>
        <v>0</v>
      </c>
      <c r="AL7" s="41">
        <f>'Survival-1cycle NMA'!AY8</f>
        <v>0.94413066079540464</v>
      </c>
      <c r="AM7" s="41">
        <f t="shared" si="19"/>
        <v>0.92441704344905107</v>
      </c>
      <c r="AN7" s="41">
        <f t="shared" si="20"/>
        <v>3.1650915756835651E-2</v>
      </c>
      <c r="AO7" s="41">
        <f t="shared" si="21"/>
        <v>0.89276612769221542</v>
      </c>
    </row>
    <row r="8" spans="1:41">
      <c r="A8" s="12">
        <v>5</v>
      </c>
      <c r="B8" s="12">
        <f t="shared" si="3"/>
        <v>0.23013698630136986</v>
      </c>
      <c r="C8" s="41">
        <f>'Survival-1cycle NMA'!AP9</f>
        <v>0.91482511516948539</v>
      </c>
      <c r="D8" s="41">
        <f>'Survival-1cycle NMA'!AQ9</f>
        <v>0.73705351161032684</v>
      </c>
      <c r="E8" s="12">
        <f t="shared" si="4"/>
        <v>0.17777160355915855</v>
      </c>
      <c r="F8" s="12">
        <v>0.86611343419803599</v>
      </c>
      <c r="G8" s="12">
        <v>0.70169458109520499</v>
      </c>
      <c r="H8" s="12">
        <f t="shared" si="5"/>
        <v>0.164418853102831</v>
      </c>
      <c r="I8" s="41">
        <f>'Survival-1cycle NMA'!AR9</f>
        <v>0.89600992804127499</v>
      </c>
      <c r="J8" s="12">
        <f t="shared" si="6"/>
        <v>9.8772898103716034E-2</v>
      </c>
      <c r="K8" s="41">
        <f>'Survival-1cycle NMA'!AS9</f>
        <v>0.79723702993755896</v>
      </c>
      <c r="L8" s="12">
        <v>0.87279806825126005</v>
      </c>
      <c r="M8" s="12">
        <v>0.86611343419803599</v>
      </c>
      <c r="N8" s="12">
        <v>0.70169458109520499</v>
      </c>
      <c r="O8" s="41">
        <f t="shared" si="7"/>
        <v>0.89600992804127499</v>
      </c>
      <c r="P8" s="41">
        <f t="shared" si="8"/>
        <v>9.8772898103716034E-2</v>
      </c>
      <c r="Q8" s="41">
        <f t="shared" si="9"/>
        <v>0.79723702993755896</v>
      </c>
      <c r="R8" s="12">
        <v>0.86611343419803599</v>
      </c>
      <c r="S8" s="12">
        <f t="shared" si="10"/>
        <v>0.164418853102831</v>
      </c>
      <c r="T8" s="12">
        <v>0.70169458109520499</v>
      </c>
      <c r="U8" s="41">
        <f>'Survival-1cycle NMA'!AT9</f>
        <v>0.90581925795849871</v>
      </c>
      <c r="V8" s="12">
        <f t="shared" si="11"/>
        <v>4.1278116102990703E-2</v>
      </c>
      <c r="W8" s="41">
        <f>'Survival-1cycle NMA'!AU9</f>
        <v>0.86454114185550801</v>
      </c>
      <c r="X8" s="41">
        <f t="shared" si="12"/>
        <v>0.89600992804127499</v>
      </c>
      <c r="Y8" s="41">
        <f t="shared" si="13"/>
        <v>9.8772898103716034E-2</v>
      </c>
      <c r="Z8" s="41">
        <f t="shared" si="14"/>
        <v>0.79723702993755896</v>
      </c>
      <c r="AA8" s="41">
        <f>'Survival-1cycle NMA'!AZ9</f>
        <v>0.88891829600804051</v>
      </c>
      <c r="AB8" s="12">
        <f t="shared" si="15"/>
        <v>5.4216347256523245E-2</v>
      </c>
      <c r="AC8" s="41">
        <f>'Survival-1cycle NMA'!BA9</f>
        <v>0.83470194875151726</v>
      </c>
      <c r="AD8" s="41">
        <f>'Survival-1cycle NMA'!AV9</f>
        <v>0.94056116300434178</v>
      </c>
      <c r="AE8" s="12">
        <f t="shared" si="16"/>
        <v>0.10223864998283272</v>
      </c>
      <c r="AF8" s="41">
        <f>'Survival-1cycle NMA'!AW9</f>
        <v>0.83832251302150906</v>
      </c>
      <c r="AG8" s="12">
        <v>0.86611343419803599</v>
      </c>
      <c r="AH8" s="12">
        <f t="shared" si="17"/>
        <v>0.164418853102831</v>
      </c>
      <c r="AI8" s="12">
        <v>0.70169458109520499</v>
      </c>
      <c r="AJ8" s="41">
        <f>'Survival-1cycle NMA'!AX9</f>
        <v>0.91057121408647956</v>
      </c>
      <c r="AK8" s="12">
        <f t="shared" si="18"/>
        <v>0</v>
      </c>
      <c r="AL8" s="41">
        <f>'Survival-1cycle NMA'!AY9</f>
        <v>0.91120199979184446</v>
      </c>
      <c r="AM8" s="41">
        <f t="shared" si="19"/>
        <v>0.88891829600804051</v>
      </c>
      <c r="AN8" s="41">
        <f t="shared" si="20"/>
        <v>5.4216347256523245E-2</v>
      </c>
      <c r="AO8" s="41">
        <f t="shared" si="21"/>
        <v>0.83470194875151726</v>
      </c>
    </row>
    <row r="9" spans="1:41">
      <c r="A9" s="12">
        <v>6</v>
      </c>
      <c r="B9" s="12">
        <f t="shared" si="3"/>
        <v>0.28767123287671231</v>
      </c>
      <c r="C9" s="41">
        <f>'Survival-1cycle NMA'!AP10</f>
        <v>0.88623937007605491</v>
      </c>
      <c r="D9" s="41">
        <f>'Survival-1cycle NMA'!AQ10</f>
        <v>0.67113827505982637</v>
      </c>
      <c r="E9" s="12">
        <f t="shared" si="4"/>
        <v>0.21510109501622854</v>
      </c>
      <c r="F9" s="12">
        <v>0.826521747574675</v>
      </c>
      <c r="G9" s="12">
        <v>0.62172474730649396</v>
      </c>
      <c r="H9" s="12">
        <f t="shared" si="5"/>
        <v>0.20479700026818104</v>
      </c>
      <c r="I9" s="41">
        <f>'Survival-1cycle NMA'!AR10</f>
        <v>0.8634305283688517</v>
      </c>
      <c r="J9" s="12">
        <f t="shared" si="6"/>
        <v>0.12340289011978212</v>
      </c>
      <c r="K9" s="41">
        <f>'Survival-1cycle NMA'!AS10</f>
        <v>0.74002763824906959</v>
      </c>
      <c r="L9" s="12">
        <v>0.83401082105864999</v>
      </c>
      <c r="M9" s="12">
        <v>0.826521747574675</v>
      </c>
      <c r="N9" s="12">
        <v>0.62172474730649396</v>
      </c>
      <c r="O9" s="41">
        <f t="shared" si="7"/>
        <v>0.8634305283688517</v>
      </c>
      <c r="P9" s="41">
        <f t="shared" si="8"/>
        <v>0.12340289011978212</v>
      </c>
      <c r="Q9" s="41">
        <f t="shared" si="9"/>
        <v>0.74002763824906959</v>
      </c>
      <c r="R9" s="12">
        <v>0.826521747574675</v>
      </c>
      <c r="S9" s="12">
        <f t="shared" si="10"/>
        <v>0.20479700026818104</v>
      </c>
      <c r="T9" s="12">
        <v>0.62172474730649396</v>
      </c>
      <c r="U9" s="41">
        <f>'Survival-1cycle NMA'!AT10</f>
        <v>0.87529992568719628</v>
      </c>
      <c r="V9" s="12">
        <f t="shared" si="11"/>
        <v>5.3634806739648488E-2</v>
      </c>
      <c r="W9" s="41">
        <f>'Survival-1cycle NMA'!AU10</f>
        <v>0.82166511894754779</v>
      </c>
      <c r="X9" s="41">
        <f t="shared" si="12"/>
        <v>0.8634305283688517</v>
      </c>
      <c r="Y9" s="41">
        <f t="shared" si="13"/>
        <v>0.12340289011978212</v>
      </c>
      <c r="Z9" s="41">
        <f t="shared" si="14"/>
        <v>0.74002763824906959</v>
      </c>
      <c r="AA9" s="41">
        <f>'Survival-1cycle NMA'!AZ10</f>
        <v>0.85280298509678443</v>
      </c>
      <c r="AB9" s="12">
        <f t="shared" si="15"/>
        <v>7.7833134770244672E-2</v>
      </c>
      <c r="AC9" s="41">
        <f>'Survival-1cycle NMA'!BA10</f>
        <v>0.77496985032653976</v>
      </c>
      <c r="AD9" s="41">
        <f>'Survival-1cycle NMA'!AV10</f>
        <v>0.91938884720064196</v>
      </c>
      <c r="AE9" s="12">
        <f t="shared" si="16"/>
        <v>0.12978161561697932</v>
      </c>
      <c r="AF9" s="41">
        <f>'Survival-1cycle NMA'!AW10</f>
        <v>0.78960723158366264</v>
      </c>
      <c r="AG9" s="12">
        <v>0.826521747574675</v>
      </c>
      <c r="AH9" s="12">
        <f t="shared" si="17"/>
        <v>0.20479700026818104</v>
      </c>
      <c r="AI9" s="12">
        <v>0.62172474730649396</v>
      </c>
      <c r="AJ9" s="41">
        <f>'Survival-1cycle NMA'!AX10</f>
        <v>0.88023256093502633</v>
      </c>
      <c r="AK9" s="12">
        <f t="shared" si="18"/>
        <v>4.6445517851461116E-3</v>
      </c>
      <c r="AL9" s="41">
        <f>'Survival-1cycle NMA'!AY10</f>
        <v>0.87558800914988022</v>
      </c>
      <c r="AM9" s="41">
        <f t="shared" si="19"/>
        <v>0.85280298509678443</v>
      </c>
      <c r="AN9" s="41">
        <f t="shared" si="20"/>
        <v>7.7833134770244672E-2</v>
      </c>
      <c r="AO9" s="41">
        <f t="shared" si="21"/>
        <v>0.77496985032653976</v>
      </c>
    </row>
    <row r="10" spans="1:41">
      <c r="A10" s="12">
        <v>7</v>
      </c>
      <c r="B10" s="12">
        <f t="shared" si="3"/>
        <v>0.34520547945205482</v>
      </c>
      <c r="C10" s="41">
        <f>'Survival-1cycle NMA'!AP11</f>
        <v>0.85758107946894835</v>
      </c>
      <c r="D10" s="41">
        <f>'Survival-1cycle NMA'!AQ11</f>
        <v>0.61286777654247604</v>
      </c>
      <c r="E10" s="12">
        <f t="shared" si="4"/>
        <v>0.24471330292647231</v>
      </c>
      <c r="F10" s="12">
        <v>0.78845211418338901</v>
      </c>
      <c r="G10" s="12">
        <v>0.55073858506055995</v>
      </c>
      <c r="H10" s="12">
        <f t="shared" si="5"/>
        <v>0.23771352912282906</v>
      </c>
      <c r="I10" s="41">
        <f>'Survival-1cycle NMA'!AR11</f>
        <v>0.83146901270532203</v>
      </c>
      <c r="J10" s="12">
        <f t="shared" si="6"/>
        <v>0.14403066186349167</v>
      </c>
      <c r="K10" s="41">
        <f>'Survival-1cycle NMA'!AS11</f>
        <v>0.68743835084183036</v>
      </c>
      <c r="L10" s="12">
        <v>0.79930630047429996</v>
      </c>
      <c r="M10" s="12">
        <v>0.78845211418338901</v>
      </c>
      <c r="N10" s="12">
        <v>0.55073858506055995</v>
      </c>
      <c r="O10" s="41">
        <f t="shared" si="7"/>
        <v>0.83146901270532203</v>
      </c>
      <c r="P10" s="41">
        <f t="shared" si="8"/>
        <v>0.14403066186349167</v>
      </c>
      <c r="Q10" s="41">
        <f t="shared" si="9"/>
        <v>0.68743835084183036</v>
      </c>
      <c r="R10" s="12">
        <v>0.78845211418338901</v>
      </c>
      <c r="S10" s="12">
        <f t="shared" si="10"/>
        <v>0.23771352912282906</v>
      </c>
      <c r="T10" s="12">
        <v>0.55073858506055995</v>
      </c>
      <c r="U10" s="41">
        <f>'Survival-1cycle NMA'!AT11</f>
        <v>0.84503952518615189</v>
      </c>
      <c r="V10" s="12">
        <f t="shared" si="11"/>
        <v>6.448887271346726E-2</v>
      </c>
      <c r="W10" s="41">
        <f>'Survival-1cycle NMA'!AU11</f>
        <v>0.78055065247268463</v>
      </c>
      <c r="X10" s="41">
        <f t="shared" si="12"/>
        <v>0.83146901270532203</v>
      </c>
      <c r="Y10" s="41">
        <f t="shared" si="13"/>
        <v>0.14403066186349167</v>
      </c>
      <c r="Z10" s="41">
        <f t="shared" si="14"/>
        <v>0.68743835084183036</v>
      </c>
      <c r="AA10" s="41">
        <f>'Survival-1cycle NMA'!AZ11</f>
        <v>0.81708244235329963</v>
      </c>
      <c r="AB10" s="12">
        <f t="shared" si="15"/>
        <v>0.10095750316863372</v>
      </c>
      <c r="AC10" s="41">
        <f>'Survival-1cycle NMA'!BA11</f>
        <v>0.71612493918466591</v>
      </c>
      <c r="AD10" s="41">
        <f>'Survival-1cycle NMA'!AV11</f>
        <v>0.8977023414273313</v>
      </c>
      <c r="AE10" s="12">
        <f t="shared" si="16"/>
        <v>0.15398090641006423</v>
      </c>
      <c r="AF10" s="41">
        <f>'Survival-1cycle NMA'!AW11</f>
        <v>0.74372143501726706</v>
      </c>
      <c r="AG10" s="12">
        <v>0.78845211418338901</v>
      </c>
      <c r="AH10" s="12">
        <f t="shared" si="17"/>
        <v>0.23771352912282906</v>
      </c>
      <c r="AI10" s="12">
        <v>0.55073858506055995</v>
      </c>
      <c r="AJ10" s="41">
        <f>'Survival-1cycle NMA'!AX11</f>
        <v>0.84975466236027675</v>
      </c>
      <c r="AK10" s="12">
        <f t="shared" si="18"/>
        <v>1.10265547106283E-2</v>
      </c>
      <c r="AL10" s="41">
        <f>'Survival-1cycle NMA'!AY11</f>
        <v>0.83872810764964845</v>
      </c>
      <c r="AM10" s="41">
        <f t="shared" si="19"/>
        <v>0.81708244235329963</v>
      </c>
      <c r="AN10" s="41">
        <f t="shared" si="20"/>
        <v>0.10095750316863372</v>
      </c>
      <c r="AO10" s="41">
        <f t="shared" si="21"/>
        <v>0.71612493918466591</v>
      </c>
    </row>
    <row r="11" spans="1:41">
      <c r="A11" s="12">
        <v>8</v>
      </c>
      <c r="B11" s="12">
        <f t="shared" si="3"/>
        <v>0.40273972602739727</v>
      </c>
      <c r="C11" s="41">
        <f>'Survival-1cycle NMA'!AP12</f>
        <v>0.82932203289980144</v>
      </c>
      <c r="D11" s="41">
        <f>'Survival-1cycle NMA'!AQ12</f>
        <v>0.56163961018886555</v>
      </c>
      <c r="E11" s="12">
        <f t="shared" si="4"/>
        <v>0.2676824227109359</v>
      </c>
      <c r="F11" s="12">
        <v>0.75228072334732998</v>
      </c>
      <c r="G11" s="12">
        <v>0.48851894653121603</v>
      </c>
      <c r="H11" s="12">
        <f t="shared" si="5"/>
        <v>0.26376177681611396</v>
      </c>
      <c r="I11" s="41">
        <f>'Survival-1cycle NMA'!AR12</f>
        <v>0.80054226258511996</v>
      </c>
      <c r="J11" s="12">
        <f t="shared" si="6"/>
        <v>0.16094701024559999</v>
      </c>
      <c r="K11" s="41">
        <f>'Survival-1cycle NMA'!AS12</f>
        <v>0.63959525233951997</v>
      </c>
      <c r="L11" s="12">
        <v>0.76871508575363501</v>
      </c>
      <c r="M11" s="12">
        <v>0.75228072334732998</v>
      </c>
      <c r="N11" s="12">
        <v>0.48851894653121603</v>
      </c>
      <c r="O11" s="41">
        <f t="shared" si="7"/>
        <v>0.80054226258511996</v>
      </c>
      <c r="P11" s="41">
        <f t="shared" si="8"/>
        <v>0.16094701024559999</v>
      </c>
      <c r="Q11" s="41">
        <f t="shared" si="9"/>
        <v>0.63959525233951997</v>
      </c>
      <c r="R11" s="12">
        <v>0.75228072334732998</v>
      </c>
      <c r="S11" s="12">
        <f t="shared" si="10"/>
        <v>0.26376177681611396</v>
      </c>
      <c r="T11" s="12">
        <v>0.48851894653121603</v>
      </c>
      <c r="U11" s="41">
        <f>'Survival-1cycle NMA'!AT12</f>
        <v>0.81548611275518312</v>
      </c>
      <c r="V11" s="12">
        <f t="shared" si="11"/>
        <v>7.3801131892267113E-2</v>
      </c>
      <c r="W11" s="41">
        <f>'Survival-1cycle NMA'!AU12</f>
        <v>0.74168498086291601</v>
      </c>
      <c r="X11" s="41">
        <f t="shared" si="12"/>
        <v>0.80054226258511996</v>
      </c>
      <c r="Y11" s="41">
        <f t="shared" si="13"/>
        <v>0.16094701024559999</v>
      </c>
      <c r="Z11" s="41">
        <f t="shared" si="14"/>
        <v>0.63959525233951997</v>
      </c>
      <c r="AA11" s="41">
        <f>'Survival-1cycle NMA'!AZ12</f>
        <v>0.78231863589344752</v>
      </c>
      <c r="AB11" s="12">
        <f t="shared" si="15"/>
        <v>0.12270073292945727</v>
      </c>
      <c r="AC11" s="41">
        <f>'Survival-1cycle NMA'!BA12</f>
        <v>0.65961790296399025</v>
      </c>
      <c r="AD11" s="41">
        <f>'Survival-1cycle NMA'!AV12</f>
        <v>0.87589358393070826</v>
      </c>
      <c r="AE11" s="12">
        <f t="shared" si="16"/>
        <v>0.17485379216632368</v>
      </c>
      <c r="AF11" s="41">
        <f>'Survival-1cycle NMA'!AW12</f>
        <v>0.70103979176438458</v>
      </c>
      <c r="AG11" s="12">
        <v>0.75228072334732998</v>
      </c>
      <c r="AH11" s="12">
        <f t="shared" si="17"/>
        <v>0.26376177681611396</v>
      </c>
      <c r="AI11" s="12">
        <v>0.48851894653121603</v>
      </c>
      <c r="AJ11" s="41">
        <f>'Survival-1cycle NMA'!AX12</f>
        <v>0.8196643726183942</v>
      </c>
      <c r="AK11" s="12">
        <f t="shared" si="18"/>
        <v>1.8093310228190718E-2</v>
      </c>
      <c r="AL11" s="41">
        <f>'Survival-1cycle NMA'!AY12</f>
        <v>0.80157106239020348</v>
      </c>
      <c r="AM11" s="41">
        <f t="shared" si="19"/>
        <v>0.78231863589344752</v>
      </c>
      <c r="AN11" s="41">
        <f t="shared" si="20"/>
        <v>0.12270073292945727</v>
      </c>
      <c r="AO11" s="41">
        <f t="shared" si="21"/>
        <v>0.65961790296399025</v>
      </c>
    </row>
    <row r="12" spans="1:41">
      <c r="A12" s="12">
        <v>9</v>
      </c>
      <c r="B12" s="12">
        <f t="shared" si="3"/>
        <v>0.46027397260273972</v>
      </c>
      <c r="C12" s="41">
        <f>'Survival-1cycle NMA'!AP13</f>
        <v>0.80173903000565361</v>
      </c>
      <c r="D12" s="41">
        <f>'Survival-1cycle NMA'!AQ13</f>
        <v>0.51660798821726717</v>
      </c>
      <c r="E12" s="12">
        <f t="shared" si="4"/>
        <v>0.28513104178838644</v>
      </c>
      <c r="F12" s="12">
        <v>0.71813524051974198</v>
      </c>
      <c r="G12" s="12">
        <v>0.43427485699450502</v>
      </c>
      <c r="H12" s="12">
        <f t="shared" si="5"/>
        <v>0.28386038352523696</v>
      </c>
      <c r="I12" s="41">
        <f>'Survival-1cycle NMA'!AR13</f>
        <v>0.77085460423728647</v>
      </c>
      <c r="J12" s="12">
        <f t="shared" si="6"/>
        <v>0.17460627323470501</v>
      </c>
      <c r="K12" s="41">
        <f>'Survival-1cycle NMA'!AS13</f>
        <v>0.59624833100258146</v>
      </c>
      <c r="L12" s="12">
        <v>0.74125821462674502</v>
      </c>
      <c r="M12" s="12">
        <v>0.71813524051974198</v>
      </c>
      <c r="N12" s="12">
        <v>0.43427485699450502</v>
      </c>
      <c r="O12" s="41">
        <f t="shared" si="7"/>
        <v>0.77085460423728647</v>
      </c>
      <c r="P12" s="41">
        <f t="shared" si="8"/>
        <v>0.17460627323470501</v>
      </c>
      <c r="Q12" s="41">
        <f t="shared" si="9"/>
        <v>0.59624833100258146</v>
      </c>
      <c r="R12" s="12">
        <v>0.71813524051974198</v>
      </c>
      <c r="S12" s="12">
        <f t="shared" si="10"/>
        <v>0.28386038352523696</v>
      </c>
      <c r="T12" s="12">
        <v>0.43427485699450502</v>
      </c>
      <c r="U12" s="41">
        <f>'Survival-1cycle NMA'!AT13</f>
        <v>0.78688319875350876</v>
      </c>
      <c r="V12" s="12">
        <f t="shared" si="11"/>
        <v>8.1666525951065938E-2</v>
      </c>
      <c r="W12" s="41">
        <f>'Survival-1cycle NMA'!AU13</f>
        <v>0.70521667280244282</v>
      </c>
      <c r="X12" s="41">
        <f t="shared" si="12"/>
        <v>0.77085460423728647</v>
      </c>
      <c r="Y12" s="41">
        <f t="shared" si="13"/>
        <v>0.17460627323470501</v>
      </c>
      <c r="Z12" s="41">
        <f t="shared" si="14"/>
        <v>0.59624833100258146</v>
      </c>
      <c r="AA12" s="41">
        <f>'Survival-1cycle NMA'!AZ13</f>
        <v>0.74881601807539044</v>
      </c>
      <c r="AB12" s="12">
        <f t="shared" si="15"/>
        <v>0.14258925721695648</v>
      </c>
      <c r="AC12" s="41">
        <f>'Survival-1cycle NMA'!BA13</f>
        <v>0.60622676085843397</v>
      </c>
      <c r="AD12" s="41">
        <f>'Survival-1cycle NMA'!AV13</f>
        <v>0.85421558039943091</v>
      </c>
      <c r="AE12" s="12">
        <f t="shared" si="16"/>
        <v>0.1926410667279933</v>
      </c>
      <c r="AF12" s="41">
        <f>'Survival-1cycle NMA'!AW13</f>
        <v>0.6615745136714376</v>
      </c>
      <c r="AG12" s="12">
        <v>0.71813524051974198</v>
      </c>
      <c r="AH12" s="12">
        <f t="shared" si="17"/>
        <v>0.28386038352523696</v>
      </c>
      <c r="AI12" s="12">
        <v>0.43427485699450502</v>
      </c>
      <c r="AJ12" s="41">
        <f>'Survival-1cycle NMA'!AX13</f>
        <v>0.79027597806997674</v>
      </c>
      <c r="AK12" s="12">
        <f t="shared" si="18"/>
        <v>2.5530180720831797E-2</v>
      </c>
      <c r="AL12" s="41">
        <f>'Survival-1cycle NMA'!AY13</f>
        <v>0.76474579734914494</v>
      </c>
      <c r="AM12" s="41">
        <f t="shared" si="19"/>
        <v>0.74881601807539044</v>
      </c>
      <c r="AN12" s="41">
        <f t="shared" si="20"/>
        <v>0.14258925721695648</v>
      </c>
      <c r="AO12" s="41">
        <f t="shared" si="21"/>
        <v>0.60622676085843397</v>
      </c>
    </row>
    <row r="13" spans="1:41">
      <c r="A13" s="12">
        <v>10</v>
      </c>
      <c r="B13" s="12">
        <f t="shared" si="3"/>
        <v>0.51780821917808217</v>
      </c>
      <c r="C13" s="41">
        <f>'Survival-1cycle NMA'!AP14</f>
        <v>0.77499079858200204</v>
      </c>
      <c r="D13" s="41">
        <f>'Survival-1cycle NMA'!AQ14</f>
        <v>0.47692752179527625</v>
      </c>
      <c r="E13" s="12">
        <f t="shared" si="4"/>
        <v>0.29806327678672578</v>
      </c>
      <c r="F13" s="12">
        <v>0.68601395664054599</v>
      </c>
      <c r="G13" s="12">
        <v>0.38705639372767903</v>
      </c>
      <c r="H13" s="12">
        <f t="shared" si="5"/>
        <v>0.29895756291286696</v>
      </c>
      <c r="I13" s="41">
        <f>'Survival-1cycle NMA'!AR14</f>
        <v>0.74249073738290661</v>
      </c>
      <c r="J13" s="12">
        <f t="shared" si="6"/>
        <v>0.18548013220209092</v>
      </c>
      <c r="K13" s="41">
        <f>'Survival-1cycle NMA'!AS14</f>
        <v>0.55701060518081569</v>
      </c>
      <c r="L13" s="12">
        <v>0.71606992713011597</v>
      </c>
      <c r="M13" s="12">
        <v>0.68601395664054599</v>
      </c>
      <c r="N13" s="12">
        <v>0.38705639372767903</v>
      </c>
      <c r="O13" s="41">
        <f t="shared" si="7"/>
        <v>0.74249073738290661</v>
      </c>
      <c r="P13" s="41">
        <f t="shared" si="8"/>
        <v>0.18548013220209092</v>
      </c>
      <c r="Q13" s="41">
        <f t="shared" si="9"/>
        <v>0.55701060518081569</v>
      </c>
      <c r="R13" s="12">
        <v>0.68601395664054599</v>
      </c>
      <c r="S13" s="12">
        <f t="shared" si="10"/>
        <v>0.29895756291286696</v>
      </c>
      <c r="T13" s="12">
        <v>0.38705639372767903</v>
      </c>
      <c r="U13" s="41">
        <f>'Survival-1cycle NMA'!AT14</f>
        <v>0.75935470947005357</v>
      </c>
      <c r="V13" s="12">
        <f t="shared" si="11"/>
        <v>8.8229054550250652E-2</v>
      </c>
      <c r="W13" s="41">
        <f>'Survival-1cycle NMA'!AU14</f>
        <v>0.67112565491980292</v>
      </c>
      <c r="X13" s="41">
        <f t="shared" si="12"/>
        <v>0.74249073738290661</v>
      </c>
      <c r="Y13" s="41">
        <f t="shared" si="13"/>
        <v>0.18548013220209092</v>
      </c>
      <c r="Z13" s="41">
        <f t="shared" si="14"/>
        <v>0.55701060518081569</v>
      </c>
      <c r="AA13" s="41">
        <f>'Survival-1cycle NMA'!AZ14</f>
        <v>0.71672707783016265</v>
      </c>
      <c r="AB13" s="12">
        <f t="shared" si="15"/>
        <v>0.1604092618376235</v>
      </c>
      <c r="AC13" s="41">
        <f>'Survival-1cycle NMA'!BA14</f>
        <v>0.55631781599253916</v>
      </c>
      <c r="AD13" s="41">
        <f>'Survival-1cycle NMA'!AV14</f>
        <v>0.83283323109715768</v>
      </c>
      <c r="AE13" s="12">
        <f t="shared" si="16"/>
        <v>0.20765869541452331</v>
      </c>
      <c r="AF13" s="41">
        <f>'Survival-1cycle NMA'!AW14</f>
        <v>0.62517453568263437</v>
      </c>
      <c r="AG13" s="12">
        <v>0.68601395664054599</v>
      </c>
      <c r="AH13" s="12">
        <f t="shared" si="17"/>
        <v>0.29895756291286696</v>
      </c>
      <c r="AI13" s="12">
        <v>0.38705639372767903</v>
      </c>
      <c r="AJ13" s="41">
        <f>'Survival-1cycle NMA'!AX14</f>
        <v>0.76177337658252187</v>
      </c>
      <c r="AK13" s="12">
        <f t="shared" si="18"/>
        <v>3.3104613610933198E-2</v>
      </c>
      <c r="AL13" s="41">
        <f>'Survival-1cycle NMA'!AY14</f>
        <v>0.72866876297158867</v>
      </c>
      <c r="AM13" s="41">
        <f t="shared" si="19"/>
        <v>0.71672707783016265</v>
      </c>
      <c r="AN13" s="41">
        <f t="shared" si="20"/>
        <v>0.1604092618376235</v>
      </c>
      <c r="AO13" s="41">
        <f t="shared" si="21"/>
        <v>0.55631781599253916</v>
      </c>
    </row>
    <row r="14" spans="1:41">
      <c r="A14" s="12">
        <v>11</v>
      </c>
      <c r="B14" s="12">
        <f t="shared" si="3"/>
        <v>0.57534246575342463</v>
      </c>
      <c r="C14" s="41">
        <f>'Survival-1cycle NMA'!AP15</f>
        <v>0.74916270772621729</v>
      </c>
      <c r="D14" s="41">
        <f>'Survival-1cycle NMA'!AQ15</f>
        <v>0.44183637254942065</v>
      </c>
      <c r="E14" s="12">
        <f t="shared" si="4"/>
        <v>0.30732633517679664</v>
      </c>
      <c r="F14" s="12">
        <v>0.65584854103079604</v>
      </c>
      <c r="G14" s="12">
        <v>0.34593027625304301</v>
      </c>
      <c r="H14" s="12">
        <f t="shared" si="5"/>
        <v>0.30991826477775303</v>
      </c>
      <c r="I14" s="41">
        <f>'Survival-1cycle NMA'!AR15</f>
        <v>0.71546696442841029</v>
      </c>
      <c r="J14" s="12">
        <f t="shared" si="6"/>
        <v>0.19400251833639237</v>
      </c>
      <c r="K14" s="41">
        <f>'Survival-1cycle NMA'!AS15</f>
        <v>0.52146444609201792</v>
      </c>
      <c r="L14" s="12">
        <v>0.69252980368105199</v>
      </c>
      <c r="M14" s="12">
        <v>0.65584854103079604</v>
      </c>
      <c r="N14" s="12">
        <v>0.34593027625304301</v>
      </c>
      <c r="O14" s="41">
        <f t="shared" si="7"/>
        <v>0.71546696442841029</v>
      </c>
      <c r="P14" s="41">
        <f t="shared" si="8"/>
        <v>0.19400251833639237</v>
      </c>
      <c r="Q14" s="41">
        <f t="shared" si="9"/>
        <v>0.52146444609201792</v>
      </c>
      <c r="R14" s="12">
        <v>0.65584854103079604</v>
      </c>
      <c r="S14" s="12">
        <f t="shared" si="10"/>
        <v>0.30991826477775303</v>
      </c>
      <c r="T14" s="12">
        <v>0.34593027625304301</v>
      </c>
      <c r="U14" s="41">
        <f>'Survival-1cycle NMA'!AT15</f>
        <v>0.73295309181207424</v>
      </c>
      <c r="V14" s="12">
        <f t="shared" si="11"/>
        <v>9.3643213076470166E-2</v>
      </c>
      <c r="W14" s="41">
        <f>'Survival-1cycle NMA'!AU15</f>
        <v>0.63930987873560408</v>
      </c>
      <c r="X14" s="41">
        <f t="shared" si="12"/>
        <v>0.71546696442841029</v>
      </c>
      <c r="Y14" s="41">
        <f t="shared" si="13"/>
        <v>0.19400251833639237</v>
      </c>
      <c r="Z14" s="41">
        <f t="shared" si="14"/>
        <v>0.52146444609201792</v>
      </c>
      <c r="AA14" s="41">
        <f>'Survival-1cycle NMA'!AZ15</f>
        <v>0.68611290896196919</v>
      </c>
      <c r="AB14" s="12">
        <f t="shared" si="15"/>
        <v>0.17610774006091112</v>
      </c>
      <c r="AC14" s="41">
        <f>'Survival-1cycle NMA'!BA15</f>
        <v>0.51000516890105807</v>
      </c>
      <c r="AD14" s="41">
        <f>'Survival-1cycle NMA'!AV15</f>
        <v>0.81185386321722108</v>
      </c>
      <c r="AE14" s="12">
        <f t="shared" si="16"/>
        <v>0.22023195210164226</v>
      </c>
      <c r="AF14" s="41">
        <f>'Survival-1cycle NMA'!AW15</f>
        <v>0.59162191111557882</v>
      </c>
      <c r="AG14" s="12">
        <v>0.65584854103079604</v>
      </c>
      <c r="AH14" s="12">
        <f t="shared" si="17"/>
        <v>0.30991826477775303</v>
      </c>
      <c r="AI14" s="12">
        <v>0.34593027625304301</v>
      </c>
      <c r="AJ14" s="41">
        <f>'Survival-1cycle NMA'!AX15</f>
        <v>0.73425845465800943</v>
      </c>
      <c r="AK14" s="12">
        <f t="shared" si="18"/>
        <v>4.0645974522070971E-2</v>
      </c>
      <c r="AL14" s="41">
        <f>'Survival-1cycle NMA'!AY15</f>
        <v>0.69361248013593846</v>
      </c>
      <c r="AM14" s="41">
        <f t="shared" si="19"/>
        <v>0.68611290896196919</v>
      </c>
      <c r="AN14" s="41">
        <f t="shared" si="20"/>
        <v>0.17610774006091112</v>
      </c>
      <c r="AO14" s="41">
        <f t="shared" si="21"/>
        <v>0.51000516890105807</v>
      </c>
    </row>
    <row r="15" spans="1:41">
      <c r="A15" s="12">
        <v>12</v>
      </c>
      <c r="B15" s="12">
        <f t="shared" si="3"/>
        <v>0.63287671232876708</v>
      </c>
      <c r="C15" s="41">
        <f>'Survival-1cycle NMA'!AP16</f>
        <v>0.72429374156782877</v>
      </c>
      <c r="D15" s="41">
        <f>'Survival-1cycle NMA'!AQ16</f>
        <v>0.41067647869854573</v>
      </c>
      <c r="E15" s="12">
        <f t="shared" si="4"/>
        <v>0.31361726286928304</v>
      </c>
      <c r="F15" s="12">
        <v>0.62753808655750798</v>
      </c>
      <c r="G15" s="12">
        <v>0.31004803435553102</v>
      </c>
      <c r="H15" s="12">
        <f t="shared" si="5"/>
        <v>0.31749005220197696</v>
      </c>
      <c r="I15" s="41">
        <f>'Survival-1cycle NMA'!AR16</f>
        <v>0.68976046410641778</v>
      </c>
      <c r="J15" s="12">
        <f t="shared" si="6"/>
        <v>0.20055270641670181</v>
      </c>
      <c r="K15" s="41">
        <f>'Survival-1cycle NMA'!AS16</f>
        <v>0.48920775768971597</v>
      </c>
      <c r="L15" s="12">
        <v>0.67019944954518895</v>
      </c>
      <c r="M15" s="12">
        <v>0.62753808655750798</v>
      </c>
      <c r="N15" s="12">
        <v>0.31004803435553102</v>
      </c>
      <c r="O15" s="41">
        <f t="shared" si="7"/>
        <v>0.68976046410641778</v>
      </c>
      <c r="P15" s="41">
        <f t="shared" si="8"/>
        <v>0.20055270641670181</v>
      </c>
      <c r="Q15" s="41">
        <f t="shared" si="9"/>
        <v>0.48920775768971597</v>
      </c>
      <c r="R15" s="12">
        <v>0.62753808655750798</v>
      </c>
      <c r="S15" s="12">
        <f t="shared" si="10"/>
        <v>0.31749005220197696</v>
      </c>
      <c r="T15" s="12">
        <v>0.31004803435553102</v>
      </c>
      <c r="U15" s="41">
        <f>'Survival-1cycle NMA'!AT16</f>
        <v>0.70768757467555055</v>
      </c>
      <c r="V15" s="12">
        <f t="shared" si="11"/>
        <v>9.8057011189454424E-2</v>
      </c>
      <c r="W15" s="41">
        <f>'Survival-1cycle NMA'!AU16</f>
        <v>0.60963056348609612</v>
      </c>
      <c r="X15" s="41">
        <f t="shared" si="12"/>
        <v>0.68976046410641778</v>
      </c>
      <c r="Y15" s="41">
        <f t="shared" si="13"/>
        <v>0.20055270641670181</v>
      </c>
      <c r="Z15" s="41">
        <f t="shared" si="14"/>
        <v>0.48920775768971597</v>
      </c>
      <c r="AA15" s="41">
        <f>'Survival-1cycle NMA'!AZ16</f>
        <v>0.6569791786293061</v>
      </c>
      <c r="AB15" s="12">
        <f t="shared" si="15"/>
        <v>0.18972942058622799</v>
      </c>
      <c r="AC15" s="41">
        <f>'Survival-1cycle NMA'!BA16</f>
        <v>0.46724975804307811</v>
      </c>
      <c r="AD15" s="41">
        <f>'Survival-1cycle NMA'!AV16</f>
        <v>0.79134627312527739</v>
      </c>
      <c r="AE15" s="12">
        <f t="shared" si="16"/>
        <v>0.23066726867031007</v>
      </c>
      <c r="AF15" s="41">
        <f>'Survival-1cycle NMA'!AW16</f>
        <v>0.56067900445496732</v>
      </c>
      <c r="AG15" s="12">
        <v>0.62753808655750798</v>
      </c>
      <c r="AH15" s="12">
        <f t="shared" si="17"/>
        <v>0.31749005220197696</v>
      </c>
      <c r="AI15" s="12">
        <v>0.31004803435553102</v>
      </c>
      <c r="AJ15" s="41">
        <f>'Survival-1cycle NMA'!AX16</f>
        <v>0.70778060761164541</v>
      </c>
      <c r="AK15" s="12">
        <f t="shared" si="18"/>
        <v>4.8030264704516767E-2</v>
      </c>
      <c r="AL15" s="41">
        <f>'Survival-1cycle NMA'!AY16</f>
        <v>0.65975034290712864</v>
      </c>
      <c r="AM15" s="41">
        <f t="shared" si="19"/>
        <v>0.6569791786293061</v>
      </c>
      <c r="AN15" s="41">
        <f t="shared" si="20"/>
        <v>0.18972942058622799</v>
      </c>
      <c r="AO15" s="41">
        <f t="shared" si="21"/>
        <v>0.46724975804307811</v>
      </c>
    </row>
    <row r="16" spans="1:41">
      <c r="A16" s="12">
        <v>13</v>
      </c>
      <c r="B16" s="12">
        <f t="shared" si="3"/>
        <v>0.69041095890410964</v>
      </c>
      <c r="C16" s="41">
        <f>'Survival-1cycle NMA'!AP17</f>
        <v>0.70039327216785197</v>
      </c>
      <c r="D16" s="41">
        <f>'Survival-1cycle NMA'!AQ17</f>
        <v>0.38288990757242708</v>
      </c>
      <c r="E16" s="12">
        <f t="shared" si="4"/>
        <v>0.31750336459542489</v>
      </c>
      <c r="F16" s="12">
        <v>0.60096790947618695</v>
      </c>
      <c r="G16" s="12">
        <v>0.27866604278040302</v>
      </c>
      <c r="H16" s="12">
        <f t="shared" si="5"/>
        <v>0.32230186669578392</v>
      </c>
      <c r="I16" s="41">
        <f>'Survival-1cycle NMA'!AR17</f>
        <v>0.66532647950848001</v>
      </c>
      <c r="J16" s="12">
        <f t="shared" si="6"/>
        <v>0.20545414488049968</v>
      </c>
      <c r="K16" s="41">
        <f>'Survival-1cycle NMA'!AS17</f>
        <v>0.45987233462798033</v>
      </c>
      <c r="L16" s="12">
        <v>0.64877011814075902</v>
      </c>
      <c r="M16" s="12">
        <v>0.60096790947618695</v>
      </c>
      <c r="N16" s="12">
        <v>0.27866604278040302</v>
      </c>
      <c r="O16" s="41">
        <f t="shared" si="7"/>
        <v>0.66532647950848001</v>
      </c>
      <c r="P16" s="41">
        <f t="shared" si="8"/>
        <v>0.20545414488049968</v>
      </c>
      <c r="Q16" s="41">
        <f t="shared" si="9"/>
        <v>0.45987233462798033</v>
      </c>
      <c r="R16" s="12">
        <v>0.60096790947618695</v>
      </c>
      <c r="S16" s="12">
        <f t="shared" si="10"/>
        <v>0.32230186669578392</v>
      </c>
      <c r="T16" s="12">
        <v>0.27866604278040302</v>
      </c>
      <c r="U16" s="41">
        <f>'Survival-1cycle NMA'!AT17</f>
        <v>0.68354126587093278</v>
      </c>
      <c r="V16" s="12">
        <f t="shared" si="11"/>
        <v>0.10160516809350018</v>
      </c>
      <c r="W16" s="41">
        <f>'Survival-1cycle NMA'!AU17</f>
        <v>0.5819360977774326</v>
      </c>
      <c r="X16" s="41">
        <f t="shared" si="12"/>
        <v>0.66532647950848001</v>
      </c>
      <c r="Y16" s="41">
        <f t="shared" si="13"/>
        <v>0.20545414488049968</v>
      </c>
      <c r="Z16" s="41">
        <f t="shared" si="14"/>
        <v>0.45987233462798033</v>
      </c>
      <c r="AA16" s="41">
        <f>'Survival-1cycle NMA'!AZ17</f>
        <v>0.62929807382535141</v>
      </c>
      <c r="AB16" s="12">
        <f t="shared" si="15"/>
        <v>0.20137638193866103</v>
      </c>
      <c r="AC16" s="41">
        <f>'Survival-1cycle NMA'!BA17</f>
        <v>0.42792169188669038</v>
      </c>
      <c r="AD16" s="41">
        <f>'Survival-1cycle NMA'!AV17</f>
        <v>0.77135298627506044</v>
      </c>
      <c r="AE16" s="12">
        <f t="shared" si="16"/>
        <v>0.23924162282002104</v>
      </c>
      <c r="AF16" s="41">
        <f>'Survival-1cycle NMA'!AW17</f>
        <v>0.5321113634550394</v>
      </c>
      <c r="AG16" s="12">
        <v>0.60096790947618695</v>
      </c>
      <c r="AH16" s="12">
        <f t="shared" si="17"/>
        <v>0.32230186669578392</v>
      </c>
      <c r="AI16" s="12">
        <v>0.27866604278040302</v>
      </c>
      <c r="AJ16" s="41">
        <f>'Survival-1cycle NMA'!AX17</f>
        <v>0.68235529342855883</v>
      </c>
      <c r="AK16" s="12">
        <f t="shared" si="18"/>
        <v>5.5168693759383158E-2</v>
      </c>
      <c r="AL16" s="41">
        <f>'Survival-1cycle NMA'!AY17</f>
        <v>0.62718659966917567</v>
      </c>
      <c r="AM16" s="41">
        <f t="shared" si="19"/>
        <v>0.62929807382535141</v>
      </c>
      <c r="AN16" s="41">
        <f t="shared" si="20"/>
        <v>0.20137638193866103</v>
      </c>
      <c r="AO16" s="41">
        <f t="shared" si="21"/>
        <v>0.42792169188669038</v>
      </c>
    </row>
    <row r="17" spans="1:41">
      <c r="A17" s="12">
        <v>14</v>
      </c>
      <c r="B17" s="12">
        <f t="shared" si="3"/>
        <v>0.74794520547945209</v>
      </c>
      <c r="C17" s="41">
        <f>'Survival-1cycle NMA'!AP18</f>
        <v>0.67745174757492521</v>
      </c>
      <c r="D17" s="41">
        <f>'Survival-1cycle NMA'!AQ18</f>
        <v>0.35800720763087707</v>
      </c>
      <c r="E17" s="12">
        <f t="shared" si="4"/>
        <v>0.31944453994404814</v>
      </c>
      <c r="F17" s="12">
        <v>0.57601997939175398</v>
      </c>
      <c r="G17" s="12">
        <v>0.25114458602693002</v>
      </c>
      <c r="H17" s="12">
        <f t="shared" si="5"/>
        <v>0.32487539336482396</v>
      </c>
      <c r="I17" s="41">
        <f>'Survival-1cycle NMA'!AR18</f>
        <v>0.64210860554952187</v>
      </c>
      <c r="J17" s="12">
        <f t="shared" si="6"/>
        <v>0.20897931903085021</v>
      </c>
      <c r="K17" s="41">
        <f>'Survival-1cycle NMA'!AS18</f>
        <v>0.43312928651867166</v>
      </c>
      <c r="L17" s="12">
        <v>0.62802464534062696</v>
      </c>
      <c r="M17" s="12">
        <v>0.57601997939175398</v>
      </c>
      <c r="N17" s="12">
        <v>0.25114458602693002</v>
      </c>
      <c r="O17" s="41">
        <f t="shared" si="7"/>
        <v>0.64210860554952187</v>
      </c>
      <c r="P17" s="41">
        <f t="shared" si="8"/>
        <v>0.20897931903085021</v>
      </c>
      <c r="Q17" s="41">
        <f t="shared" si="9"/>
        <v>0.43312928651867166</v>
      </c>
      <c r="R17" s="12">
        <v>0.57601997939175398</v>
      </c>
      <c r="S17" s="12">
        <f t="shared" si="10"/>
        <v>0.32487539336482396</v>
      </c>
      <c r="T17" s="12">
        <v>0.25114458602693002</v>
      </c>
      <c r="U17" s="41">
        <f>'Survival-1cycle NMA'!AT18</f>
        <v>0.66048173143532718</v>
      </c>
      <c r="V17" s="12">
        <f t="shared" si="11"/>
        <v>0.10440711507749822</v>
      </c>
      <c r="W17" s="41">
        <f>'Survival-1cycle NMA'!AU18</f>
        <v>0.55607461635782895</v>
      </c>
      <c r="X17" s="41">
        <f t="shared" si="12"/>
        <v>0.64210860554952187</v>
      </c>
      <c r="Y17" s="41">
        <f t="shared" si="13"/>
        <v>0.20897931903085021</v>
      </c>
      <c r="Z17" s="41">
        <f t="shared" si="14"/>
        <v>0.43312928651867166</v>
      </c>
      <c r="AA17" s="41">
        <f>'Survival-1cycle NMA'!AZ18</f>
        <v>0.60302197159958781</v>
      </c>
      <c r="AB17" s="12">
        <f t="shared" si="15"/>
        <v>0.21118212346594284</v>
      </c>
      <c r="AC17" s="41">
        <f>'Survival-1cycle NMA'!BA18</f>
        <v>0.39183984813364497</v>
      </c>
      <c r="AD17" s="41">
        <f>'Survival-1cycle NMA'!AV18</f>
        <v>0.75189836475508209</v>
      </c>
      <c r="AE17" s="12">
        <f t="shared" si="16"/>
        <v>0.24620007503807095</v>
      </c>
      <c r="AF17" s="41">
        <f>'Survival-1cycle NMA'!AW18</f>
        <v>0.50569828971701114</v>
      </c>
      <c r="AG17" s="12">
        <v>0.57601997939175398</v>
      </c>
      <c r="AH17" s="12">
        <f t="shared" si="17"/>
        <v>0.32487539336482396</v>
      </c>
      <c r="AI17" s="12">
        <v>0.25114458602693002</v>
      </c>
      <c r="AJ17" s="41">
        <f>'Survival-1cycle NMA'!AX18</f>
        <v>0.65797597737974267</v>
      </c>
      <c r="AK17" s="12">
        <f t="shared" si="18"/>
        <v>6.1999133250103644E-2</v>
      </c>
      <c r="AL17" s="41">
        <f>'Survival-1cycle NMA'!AY18</f>
        <v>0.59597684412963903</v>
      </c>
      <c r="AM17" s="41">
        <f t="shared" si="19"/>
        <v>0.60302197159958781</v>
      </c>
      <c r="AN17" s="41">
        <f t="shared" si="20"/>
        <v>0.21118212346594284</v>
      </c>
      <c r="AO17" s="41">
        <f t="shared" si="21"/>
        <v>0.39183984813364497</v>
      </c>
    </row>
    <row r="18" spans="1:41">
      <c r="A18" s="12">
        <v>15</v>
      </c>
      <c r="B18" s="12">
        <f t="shared" si="3"/>
        <v>0.80547945205479454</v>
      </c>
      <c r="C18" s="41">
        <f>'Survival-1cycle NMA'!AP19</f>
        <v>0.65544763590752209</v>
      </c>
      <c r="D18" s="41">
        <f>'Survival-1cycle NMA'!AQ19</f>
        <v>0.33563416104831989</v>
      </c>
      <c r="E18" s="12">
        <f t="shared" si="4"/>
        <v>0.3198134748592022</v>
      </c>
      <c r="F18" s="12">
        <v>0.55257863695953802</v>
      </c>
      <c r="G18" s="12">
        <v>0.22693852527641001</v>
      </c>
      <c r="H18" s="12">
        <f t="shared" si="5"/>
        <v>0.32564011168312801</v>
      </c>
      <c r="I18" s="41">
        <f>'Survival-1cycle NMA'!AR19</f>
        <v>0.62004501701013437</v>
      </c>
      <c r="J18" s="12">
        <f t="shared" si="6"/>
        <v>0.21135644438319878</v>
      </c>
      <c r="K18" s="41">
        <f>'Survival-1cycle NMA'!AS19</f>
        <v>0.40868857262693559</v>
      </c>
      <c r="L18" s="12">
        <v>0.60781081909901402</v>
      </c>
      <c r="M18" s="12">
        <v>0.55257863695953802</v>
      </c>
      <c r="N18" s="12">
        <v>0.22693852527641001</v>
      </c>
      <c r="O18" s="41">
        <f t="shared" si="7"/>
        <v>0.62004501701013437</v>
      </c>
      <c r="P18" s="41">
        <f t="shared" si="8"/>
        <v>0.21135644438319878</v>
      </c>
      <c r="Q18" s="41">
        <f t="shared" si="9"/>
        <v>0.40868857262693559</v>
      </c>
      <c r="R18" s="12">
        <v>0.55257863695953802</v>
      </c>
      <c r="S18" s="12">
        <f t="shared" si="10"/>
        <v>0.32564011168312801</v>
      </c>
      <c r="T18" s="12">
        <v>0.22693852527641001</v>
      </c>
      <c r="U18" s="41">
        <f>'Survival-1cycle NMA'!AT19</f>
        <v>0.63846765128957383</v>
      </c>
      <c r="V18" s="12">
        <f t="shared" si="11"/>
        <v>0.10656721774421851</v>
      </c>
      <c r="W18" s="41">
        <f>'Survival-1cycle NMA'!AU19</f>
        <v>0.53190043354535532</v>
      </c>
      <c r="X18" s="41">
        <f t="shared" si="12"/>
        <v>0.62004501701013437</v>
      </c>
      <c r="Y18" s="41">
        <f t="shared" si="13"/>
        <v>0.21135644438319878</v>
      </c>
      <c r="Z18" s="41">
        <f t="shared" si="14"/>
        <v>0.40868857262693559</v>
      </c>
      <c r="AA18" s="41">
        <f>'Survival-1cycle NMA'!AZ19</f>
        <v>0.5780920803501769</v>
      </c>
      <c r="AB18" s="12">
        <f t="shared" si="15"/>
        <v>0.21929494439329039</v>
      </c>
      <c r="AC18" s="41">
        <f>'Survival-1cycle NMA'!BA19</f>
        <v>0.3587971359568865</v>
      </c>
      <c r="AD18" s="41">
        <f>'Survival-1cycle NMA'!AV19</f>
        <v>0.73299409104051549</v>
      </c>
      <c r="AE18" s="12">
        <f t="shared" si="16"/>
        <v>0.25175697692647259</v>
      </c>
      <c r="AF18" s="41">
        <f>'Survival-1cycle NMA'!AW19</f>
        <v>0.48123711411404291</v>
      </c>
      <c r="AG18" s="12">
        <v>0.55257863695953802</v>
      </c>
      <c r="AH18" s="12">
        <f t="shared" si="17"/>
        <v>0.32564011168312801</v>
      </c>
      <c r="AI18" s="12">
        <v>0.22693852527641001</v>
      </c>
      <c r="AJ18" s="41">
        <f>'Survival-1cycle NMA'!AX19</f>
        <v>0.63462197066320847</v>
      </c>
      <c r="AK18" s="12">
        <f t="shared" si="18"/>
        <v>6.8479693107314721E-2</v>
      </c>
      <c r="AL18" s="41">
        <f>'Survival-1cycle NMA'!AY19</f>
        <v>0.56614227755589375</v>
      </c>
      <c r="AM18" s="41">
        <f t="shared" si="19"/>
        <v>0.5780920803501769</v>
      </c>
      <c r="AN18" s="41">
        <f t="shared" si="20"/>
        <v>0.21929494439329039</v>
      </c>
      <c r="AO18" s="41">
        <f t="shared" si="21"/>
        <v>0.3587971359568865</v>
      </c>
    </row>
    <row r="19" spans="1:41">
      <c r="A19" s="12">
        <v>16</v>
      </c>
      <c r="B19" s="12">
        <f t="shared" si="3"/>
        <v>0.86301369863013699</v>
      </c>
      <c r="C19" s="41">
        <f>'Survival-1cycle NMA'!AP20</f>
        <v>0.63435200460559837</v>
      </c>
      <c r="D19" s="41">
        <f>'Survival-1cycle NMA'!AQ20</f>
        <v>0.31543938201267979</v>
      </c>
      <c r="E19" s="12">
        <f t="shared" si="4"/>
        <v>0.31891262259291858</v>
      </c>
      <c r="F19" s="12">
        <v>0.53053361157013301</v>
      </c>
      <c r="G19" s="12">
        <v>0.20558535782729701</v>
      </c>
      <c r="H19" s="12">
        <f t="shared" si="5"/>
        <v>0.32494825374283598</v>
      </c>
      <c r="I19" s="41">
        <f>'Survival-1cycle NMA'!AR20</f>
        <v>0.59907225042212386</v>
      </c>
      <c r="J19" s="12">
        <f t="shared" si="6"/>
        <v>0.2127762166468028</v>
      </c>
      <c r="K19" s="41">
        <f>'Survival-1cycle NMA'!AS20</f>
        <v>0.38629603377532107</v>
      </c>
      <c r="L19" s="12">
        <v>0.58802288864905805</v>
      </c>
      <c r="M19" s="12">
        <v>0.53053361157013301</v>
      </c>
      <c r="N19" s="12">
        <v>0.20558535782729701</v>
      </c>
      <c r="O19" s="41">
        <f t="shared" si="7"/>
        <v>0.59907225042212386</v>
      </c>
      <c r="P19" s="41">
        <f t="shared" si="8"/>
        <v>0.2127762166468028</v>
      </c>
      <c r="Q19" s="41">
        <f t="shared" si="9"/>
        <v>0.38629603377532107</v>
      </c>
      <c r="R19" s="12">
        <v>0.53053361157013301</v>
      </c>
      <c r="S19" s="12">
        <f t="shared" si="10"/>
        <v>0.32494825374283598</v>
      </c>
      <c r="T19" s="12">
        <v>0.20558535782729701</v>
      </c>
      <c r="U19" s="41">
        <f>'Survival-1cycle NMA'!AT20</f>
        <v>0.61745305181336008</v>
      </c>
      <c r="V19" s="12">
        <f t="shared" si="11"/>
        <v>0.10817595345928765</v>
      </c>
      <c r="W19" s="41">
        <f>'Survival-1cycle NMA'!AU20</f>
        <v>0.50927709835407242</v>
      </c>
      <c r="X19" s="41">
        <f t="shared" si="12"/>
        <v>0.59907225042212386</v>
      </c>
      <c r="Y19" s="41">
        <f t="shared" si="13"/>
        <v>0.2127762166468028</v>
      </c>
      <c r="Z19" s="41">
        <f t="shared" si="14"/>
        <v>0.38629603377532107</v>
      </c>
      <c r="AA19" s="41">
        <f>'Survival-1cycle NMA'!AZ20</f>
        <v>0.5544439510355299</v>
      </c>
      <c r="AB19" s="12">
        <f t="shared" si="15"/>
        <v>0.22586737416438118</v>
      </c>
      <c r="AC19" s="41">
        <f>'Survival-1cycle NMA'!BA20</f>
        <v>0.32857657687114872</v>
      </c>
      <c r="AD19" s="41">
        <f>'Survival-1cycle NMA'!AV20</f>
        <v>0.71464294798831618</v>
      </c>
      <c r="AE19" s="12">
        <f t="shared" si="16"/>
        <v>0.25609868707867706</v>
      </c>
      <c r="AF19" s="41">
        <f>'Survival-1cycle NMA'!AW20</f>
        <v>0.45854426090963912</v>
      </c>
      <c r="AG19" s="12">
        <v>0.53053361157013301</v>
      </c>
      <c r="AH19" s="12">
        <f t="shared" si="17"/>
        <v>0.32494825374283598</v>
      </c>
      <c r="AI19" s="12">
        <v>0.20558535782729701</v>
      </c>
      <c r="AJ19" s="41">
        <f>'Survival-1cycle NMA'!AX20</f>
        <v>0.61226365174570185</v>
      </c>
      <c r="AK19" s="12">
        <f t="shared" si="18"/>
        <v>7.4583862649649446E-2</v>
      </c>
      <c r="AL19" s="41">
        <f>'Survival-1cycle NMA'!AY20</f>
        <v>0.53767978909605241</v>
      </c>
      <c r="AM19" s="41">
        <f t="shared" si="19"/>
        <v>0.5544439510355299</v>
      </c>
      <c r="AN19" s="41">
        <f t="shared" si="20"/>
        <v>0.22586737416438118</v>
      </c>
      <c r="AO19" s="41">
        <f t="shared" si="21"/>
        <v>0.32857657687114872</v>
      </c>
    </row>
    <row r="20" spans="1:41">
      <c r="A20" s="12">
        <v>17</v>
      </c>
      <c r="B20" s="12">
        <f t="shared" si="3"/>
        <v>0.92054794520547945</v>
      </c>
      <c r="C20" s="41">
        <f>'Survival-1cycle NMA'!AP21</f>
        <v>0.61413157254157913</v>
      </c>
      <c r="D20" s="41">
        <f>'Survival-1cycle NMA'!AQ21</f>
        <v>0.29714354645298091</v>
      </c>
      <c r="E20" s="12">
        <f t="shared" si="4"/>
        <v>0.31698802608859822</v>
      </c>
      <c r="F20" s="12">
        <v>0.50978147673853802</v>
      </c>
      <c r="G20" s="12">
        <v>0.18669325626788</v>
      </c>
      <c r="H20" s="12">
        <f t="shared" si="5"/>
        <v>0.32308822047065799</v>
      </c>
      <c r="I20" s="41">
        <f>'Survival-1cycle NMA'!AR21</f>
        <v>0.5791274838296222</v>
      </c>
      <c r="J20" s="12">
        <f t="shared" si="6"/>
        <v>0.21339793061935014</v>
      </c>
      <c r="K20" s="41">
        <f>'Survival-1cycle NMA'!AS21</f>
        <v>0.36572955321027206</v>
      </c>
      <c r="L20" s="12">
        <v>0.56860894291923902</v>
      </c>
      <c r="M20" s="12">
        <v>0.50978147673853802</v>
      </c>
      <c r="N20" s="12">
        <v>0.18669325626788</v>
      </c>
      <c r="O20" s="41">
        <f t="shared" si="7"/>
        <v>0.5791274838296222</v>
      </c>
      <c r="P20" s="41">
        <f t="shared" si="8"/>
        <v>0.21339793061935014</v>
      </c>
      <c r="Q20" s="41">
        <f t="shared" si="9"/>
        <v>0.36572955321027206</v>
      </c>
      <c r="R20" s="12">
        <v>0.50978147673853802</v>
      </c>
      <c r="S20" s="12">
        <f t="shared" si="10"/>
        <v>0.32308822047065799</v>
      </c>
      <c r="T20" s="12">
        <v>0.18669325626788</v>
      </c>
      <c r="U20" s="41">
        <f>'Survival-1cycle NMA'!AT21</f>
        <v>0.59739001028008887</v>
      </c>
      <c r="V20" s="12">
        <f t="shared" si="11"/>
        <v>0.10931142555121948</v>
      </c>
      <c r="W20" s="41">
        <f>'Survival-1cycle NMA'!AU21</f>
        <v>0.48807858472886939</v>
      </c>
      <c r="X20" s="41">
        <f t="shared" si="12"/>
        <v>0.5791274838296222</v>
      </c>
      <c r="Y20" s="41">
        <f t="shared" si="13"/>
        <v>0.21339793061935014</v>
      </c>
      <c r="Z20" s="41">
        <f t="shared" si="14"/>
        <v>0.36572955321027206</v>
      </c>
      <c r="AA20" s="41">
        <f>'Survival-1cycle NMA'!AZ21</f>
        <v>0.53201100146908109</v>
      </c>
      <c r="AB20" s="12">
        <f t="shared" si="15"/>
        <v>0.2310495666720721</v>
      </c>
      <c r="AC20" s="41">
        <f>'Survival-1cycle NMA'!BA21</f>
        <v>0.30096143479700899</v>
      </c>
      <c r="AD20" s="41">
        <f>'Survival-1cycle NMA'!AV21</f>
        <v>0.69684146608065567</v>
      </c>
      <c r="AE20" s="12">
        <f t="shared" si="16"/>
        <v>0.25938675105257386</v>
      </c>
      <c r="AF20" s="41">
        <f>'Survival-1cycle NMA'!AW21</f>
        <v>0.43745471502808181</v>
      </c>
      <c r="AG20" s="12">
        <v>0.50978147673853802</v>
      </c>
      <c r="AH20" s="12">
        <f t="shared" si="17"/>
        <v>0.32308822047065799</v>
      </c>
      <c r="AI20" s="12">
        <v>0.18669325626788</v>
      </c>
      <c r="AJ20" s="41">
        <f>'Survival-1cycle NMA'!AX21</f>
        <v>0.59086598257839051</v>
      </c>
      <c r="AK20" s="12">
        <f t="shared" si="18"/>
        <v>8.0296811416873615E-2</v>
      </c>
      <c r="AL20" s="41">
        <f>'Survival-1cycle NMA'!AY21</f>
        <v>0.5105691711615169</v>
      </c>
      <c r="AM20" s="41">
        <f t="shared" si="19"/>
        <v>0.53201100146908109</v>
      </c>
      <c r="AN20" s="41">
        <f t="shared" si="20"/>
        <v>0.2310495666720721</v>
      </c>
      <c r="AO20" s="41">
        <f t="shared" si="21"/>
        <v>0.30096143479700899</v>
      </c>
    </row>
    <row r="21" spans="1:41">
      <c r="A21" s="12">
        <v>18</v>
      </c>
      <c r="B21" s="12">
        <f t="shared" si="3"/>
        <v>0.9780821917808219</v>
      </c>
      <c r="C21" s="41">
        <f>'Survival-1cycle NMA'!AP22</f>
        <v>0.59475075740749117</v>
      </c>
      <c r="D21" s="41">
        <f>'Survival-1cycle NMA'!AQ22</f>
        <v>0.28051035875249947</v>
      </c>
      <c r="E21" s="12">
        <f t="shared" si="4"/>
        <v>0.3142403986549917</v>
      </c>
      <c r="F21" s="12">
        <v>0.49022620063422401</v>
      </c>
      <c r="G21" s="12">
        <v>0.16993015236801201</v>
      </c>
      <c r="H21" s="12">
        <f t="shared" si="5"/>
        <v>0.320296048266212</v>
      </c>
      <c r="I21" s="41">
        <f>'Survival-1cycle NMA'!AR22</f>
        <v>0.56014988104743069</v>
      </c>
      <c r="J21" s="12">
        <f t="shared" si="6"/>
        <v>0.213354762791653</v>
      </c>
      <c r="K21" s="41">
        <f>'Survival-1cycle NMA'!AS22</f>
        <v>0.34679511825577769</v>
      </c>
      <c r="L21" s="12">
        <v>0.54962902319858298</v>
      </c>
      <c r="M21" s="12">
        <v>0.49022620063422401</v>
      </c>
      <c r="N21" s="12">
        <v>0.16993015236801201</v>
      </c>
      <c r="O21" s="41">
        <f t="shared" si="7"/>
        <v>0.56014988104743069</v>
      </c>
      <c r="P21" s="41">
        <f t="shared" si="8"/>
        <v>0.213354762791653</v>
      </c>
      <c r="Q21" s="41">
        <f t="shared" si="9"/>
        <v>0.34679511825577769</v>
      </c>
      <c r="R21" s="12">
        <v>0.49022620063422401</v>
      </c>
      <c r="S21" s="12">
        <f t="shared" si="10"/>
        <v>0.320296048266212</v>
      </c>
      <c r="T21" s="12">
        <v>0.16993015236801201</v>
      </c>
      <c r="U21" s="41">
        <f>'Survival-1cycle NMA'!AT22</f>
        <v>0.57823037901553598</v>
      </c>
      <c r="V21" s="12">
        <f t="shared" si="11"/>
        <v>0.11004091736257221</v>
      </c>
      <c r="W21" s="41">
        <f>'Survival-1cycle NMA'!AU22</f>
        <v>0.46818946165296377</v>
      </c>
      <c r="X21" s="41">
        <f t="shared" si="12"/>
        <v>0.56014988104743069</v>
      </c>
      <c r="Y21" s="41">
        <f t="shared" si="13"/>
        <v>0.213354762791653</v>
      </c>
      <c r="Z21" s="41">
        <f t="shared" si="14"/>
        <v>0.34679511825577769</v>
      </c>
      <c r="AA21" s="41">
        <f>'Survival-1cycle NMA'!AZ22</f>
        <v>0.51072675929510414</v>
      </c>
      <c r="AB21" s="12">
        <f t="shared" si="15"/>
        <v>0.23498530331573553</v>
      </c>
      <c r="AC21" s="41">
        <f>'Survival-1cycle NMA'!BA22</f>
        <v>0.27574145597936861</v>
      </c>
      <c r="AD21" s="41">
        <f>'Survival-1cycle NMA'!AV22</f>
        <v>0.67958180196424134</v>
      </c>
      <c r="AE21" s="12">
        <f t="shared" si="16"/>
        <v>0.26176105495967167</v>
      </c>
      <c r="AF21" s="41">
        <f>'Survival-1cycle NMA'!AW22</f>
        <v>0.41782074700456967</v>
      </c>
      <c r="AG21" s="12">
        <v>0.49022620063422401</v>
      </c>
      <c r="AH21" s="12">
        <f t="shared" si="17"/>
        <v>0.320296048266212</v>
      </c>
      <c r="AI21" s="12">
        <v>0.16993015236801201</v>
      </c>
      <c r="AJ21" s="41">
        <f>'Survival-1cycle NMA'!AX22</f>
        <v>0.57039089330104098</v>
      </c>
      <c r="AK21" s="12">
        <f t="shared" si="18"/>
        <v>8.5612556346986335E-2</v>
      </c>
      <c r="AL21" s="41">
        <f>'Survival-1cycle NMA'!AY22</f>
        <v>0.48477833695405464</v>
      </c>
      <c r="AM21" s="41">
        <f t="shared" si="19"/>
        <v>0.51072675929510414</v>
      </c>
      <c r="AN21" s="41">
        <f t="shared" si="20"/>
        <v>0.23498530331573553</v>
      </c>
      <c r="AO21" s="41">
        <f t="shared" si="21"/>
        <v>0.27574145597936861</v>
      </c>
    </row>
    <row r="22" spans="1:41">
      <c r="A22" s="12">
        <v>19</v>
      </c>
      <c r="B22" s="12">
        <f t="shared" si="3"/>
        <v>1.0356164383561643</v>
      </c>
      <c r="C22" s="41">
        <f>'Survival-1cycle NMA'!AP23</f>
        <v>0.57617305172348721</v>
      </c>
      <c r="D22" s="41">
        <f>'Survival-1cycle NMA'!AQ23</f>
        <v>0.26533910308738279</v>
      </c>
      <c r="E22" s="12">
        <f t="shared" si="4"/>
        <v>0.31083394863610442</v>
      </c>
      <c r="F22" s="12">
        <v>0.47177917802376201</v>
      </c>
      <c r="G22" s="12">
        <v>0.15501421321463499</v>
      </c>
      <c r="H22" s="12">
        <f t="shared" si="5"/>
        <v>0.31676496480912703</v>
      </c>
      <c r="I22" s="41">
        <f>'Survival-1cycle NMA'!AR23</f>
        <v>0.54208134783862194</v>
      </c>
      <c r="J22" s="12">
        <f t="shared" si="6"/>
        <v>0.21275821960493224</v>
      </c>
      <c r="K22" s="41">
        <f>'Survival-1cycle NMA'!AS23</f>
        <v>0.3293231282336897</v>
      </c>
      <c r="L22" s="12">
        <v>0.53113916133299799</v>
      </c>
      <c r="M22" s="12">
        <v>0.47177917802376201</v>
      </c>
      <c r="N22" s="12">
        <v>0.15501421321463499</v>
      </c>
      <c r="O22" s="41">
        <f t="shared" si="7"/>
        <v>0.54208134783862194</v>
      </c>
      <c r="P22" s="41">
        <f t="shared" si="8"/>
        <v>0.21275821960493224</v>
      </c>
      <c r="Q22" s="41">
        <f t="shared" si="9"/>
        <v>0.3293231282336897</v>
      </c>
      <c r="R22" s="12">
        <v>0.47177917802376201</v>
      </c>
      <c r="S22" s="12">
        <f t="shared" si="10"/>
        <v>0.31676496480912703</v>
      </c>
      <c r="T22" s="12">
        <v>0.15501421321463499</v>
      </c>
      <c r="U22" s="41">
        <f>'Survival-1cycle NMA'!AT23</f>
        <v>0.55992687225923332</v>
      </c>
      <c r="V22" s="12">
        <f t="shared" si="11"/>
        <v>0.1104223510878371</v>
      </c>
      <c r="W22" s="41">
        <f>'Survival-1cycle NMA'!AU23</f>
        <v>0.44950452117139622</v>
      </c>
      <c r="X22" s="41">
        <f t="shared" si="12"/>
        <v>0.54208134783862194</v>
      </c>
      <c r="Y22" s="41">
        <f t="shared" si="13"/>
        <v>0.21275821960493224</v>
      </c>
      <c r="Z22" s="41">
        <f t="shared" si="14"/>
        <v>0.3293231282336897</v>
      </c>
      <c r="AA22" s="41">
        <f>'Survival-1cycle NMA'!AZ23</f>
        <v>0.49052626855199449</v>
      </c>
      <c r="AB22" s="12">
        <f t="shared" si="15"/>
        <v>0.23780971520571192</v>
      </c>
      <c r="AC22" s="41">
        <f>'Survival-1cycle NMA'!BA23</f>
        <v>0.25271655334628257</v>
      </c>
      <c r="AD22" s="41">
        <f>'Survival-1cycle NMA'!AV23</f>
        <v>0.66285308594739722</v>
      </c>
      <c r="AE22" s="12">
        <f t="shared" si="16"/>
        <v>0.26334273777969247</v>
      </c>
      <c r="AF22" s="41">
        <f>'Survival-1cycle NMA'!AW23</f>
        <v>0.39951034816770475</v>
      </c>
      <c r="AG22" s="12">
        <v>0.47177917802376201</v>
      </c>
      <c r="AH22" s="12">
        <f t="shared" si="17"/>
        <v>0.31676496480912703</v>
      </c>
      <c r="AI22" s="12">
        <v>0.15501421321463499</v>
      </c>
      <c r="AJ22" s="41">
        <f>'Survival-1cycle NMA'!AX23</f>
        <v>0.5507989043771383</v>
      </c>
      <c r="AK22" s="12">
        <f t="shared" si="18"/>
        <v>9.0531781337632178E-2</v>
      </c>
      <c r="AL22" s="41">
        <f>'Survival-1cycle NMA'!AY23</f>
        <v>0.46026712303950612</v>
      </c>
      <c r="AM22" s="41">
        <f t="shared" si="19"/>
        <v>0.49052626855199449</v>
      </c>
      <c r="AN22" s="41">
        <f t="shared" si="20"/>
        <v>0.23780971520571192</v>
      </c>
      <c r="AO22" s="41">
        <f t="shared" si="21"/>
        <v>0.25271655334628257</v>
      </c>
    </row>
    <row r="23" spans="1:41">
      <c r="A23" s="12">
        <v>20</v>
      </c>
      <c r="B23" s="12">
        <f t="shared" si="3"/>
        <v>1.0931506849315069</v>
      </c>
      <c r="C23" s="41">
        <f>'Survival-1cycle NMA'!AP24</f>
        <v>0.55836194444559195</v>
      </c>
      <c r="D23" s="41">
        <f>'Survival-1cycle NMA'!AQ24</f>
        <v>0.25145854987259508</v>
      </c>
      <c r="E23" s="12">
        <f t="shared" si="4"/>
        <v>0.30690339457299687</v>
      </c>
      <c r="F23" s="12">
        <v>0.45435897320501101</v>
      </c>
      <c r="G23" s="12">
        <v>0.14170572959003799</v>
      </c>
      <c r="H23" s="12">
        <f t="shared" si="5"/>
        <v>0.31265324361497304</v>
      </c>
      <c r="I23" s="41">
        <f>'Survival-1cycle NMA'!AR24</f>
        <v>0.5248669168378477</v>
      </c>
      <c r="J23" s="12">
        <f t="shared" si="6"/>
        <v>0.21170183414643412</v>
      </c>
      <c r="K23" s="41">
        <f>'Survival-1cycle NMA'!AS24</f>
        <v>0.31316508269141358</v>
      </c>
      <c r="L23" s="12">
        <v>0.513179035154253</v>
      </c>
      <c r="M23" s="12">
        <v>0.45435897320501101</v>
      </c>
      <c r="N23" s="12">
        <v>0.14170572959003799</v>
      </c>
      <c r="O23" s="41">
        <f t="shared" si="7"/>
        <v>0.5248669168378477</v>
      </c>
      <c r="P23" s="41">
        <f t="shared" si="8"/>
        <v>0.21170183414643412</v>
      </c>
      <c r="Q23" s="41">
        <f t="shared" si="9"/>
        <v>0.31316508269141358</v>
      </c>
      <c r="R23" s="12">
        <v>0.45435897320501101</v>
      </c>
      <c r="S23" s="12">
        <f t="shared" si="10"/>
        <v>0.31265324361497304</v>
      </c>
      <c r="T23" s="12">
        <v>0.14170572959003799</v>
      </c>
      <c r="U23" s="41">
        <f>'Survival-1cycle NMA'!AT24</f>
        <v>0.54243373459222177</v>
      </c>
      <c r="V23" s="12">
        <f t="shared" si="11"/>
        <v>0.11050559779305674</v>
      </c>
      <c r="W23" s="41">
        <f>'Survival-1cycle NMA'!AU24</f>
        <v>0.43192813679916503</v>
      </c>
      <c r="X23" s="41">
        <f t="shared" si="12"/>
        <v>0.5248669168378477</v>
      </c>
      <c r="Y23" s="41">
        <f t="shared" si="13"/>
        <v>0.21170183414643412</v>
      </c>
      <c r="Z23" s="41">
        <f t="shared" si="14"/>
        <v>0.31316508269141358</v>
      </c>
      <c r="AA23" s="41">
        <f>'Survival-1cycle NMA'!AZ24</f>
        <v>0.47134694550154721</v>
      </c>
      <c r="AB23" s="12">
        <f t="shared" si="15"/>
        <v>0.23964813483148706</v>
      </c>
      <c r="AC23" s="41">
        <f>'Survival-1cycle NMA'!BA24</f>
        <v>0.23169881067006015</v>
      </c>
      <c r="AD23" s="41">
        <f>'Survival-1cycle NMA'!AV24</f>
        <v>0.64664239688761749</v>
      </c>
      <c r="AE23" s="12">
        <f t="shared" si="16"/>
        <v>0.26423678448378451</v>
      </c>
      <c r="AF23" s="41">
        <f>'Survival-1cycle NMA'!AW24</f>
        <v>0.38240561240383297</v>
      </c>
      <c r="AG23" s="12">
        <v>0.45435897320501101</v>
      </c>
      <c r="AH23" s="12">
        <f t="shared" si="17"/>
        <v>0.31265324361497304</v>
      </c>
      <c r="AI23" s="12">
        <v>0.14170572959003799</v>
      </c>
      <c r="AJ23" s="41">
        <f>'Survival-1cycle NMA'!AX24</f>
        <v>0.53205022816928194</v>
      </c>
      <c r="AK23" s="12">
        <f t="shared" si="18"/>
        <v>9.5060151940071891E-2</v>
      </c>
      <c r="AL23" s="41">
        <f>'Survival-1cycle NMA'!AY24</f>
        <v>0.43699007622921004</v>
      </c>
      <c r="AM23" s="41">
        <f t="shared" si="19"/>
        <v>0.47134694550154721</v>
      </c>
      <c r="AN23" s="41">
        <f t="shared" si="20"/>
        <v>0.23964813483148706</v>
      </c>
      <c r="AO23" s="41">
        <f t="shared" si="21"/>
        <v>0.23169881067006015</v>
      </c>
    </row>
    <row r="24" spans="1:41">
      <c r="A24" s="12">
        <v>21</v>
      </c>
      <c r="B24" s="12">
        <f t="shared" si="3"/>
        <v>1.1506849315068493</v>
      </c>
      <c r="C24" s="41">
        <f>'Survival-1cycle NMA'!AP25</f>
        <v>0.54128153187215777</v>
      </c>
      <c r="D24" s="41">
        <f>'Survival-1cycle NMA'!AQ25</f>
        <v>0.23872198514902701</v>
      </c>
      <c r="E24" s="12">
        <f t="shared" si="4"/>
        <v>0.30255954672313079</v>
      </c>
      <c r="F24" s="12">
        <v>0.43789091120986101</v>
      </c>
      <c r="G24" s="12">
        <v>0.12980029846076399</v>
      </c>
      <c r="H24" s="12">
        <f t="shared" si="5"/>
        <v>0.30809061274909699</v>
      </c>
      <c r="I24" s="41">
        <f>'Survival-1cycle NMA'!AR25</f>
        <v>0.50845489850536396</v>
      </c>
      <c r="J24" s="12">
        <f t="shared" si="6"/>
        <v>0.21026421769192077</v>
      </c>
      <c r="K24" s="41">
        <f>'Survival-1cycle NMA'!AS25</f>
        <v>0.29819068081344319</v>
      </c>
      <c r="L24" s="12">
        <v>0.49577535808385098</v>
      </c>
      <c r="M24" s="12">
        <v>0.43789091120986101</v>
      </c>
      <c r="N24" s="12">
        <v>0.12980029846076399</v>
      </c>
      <c r="O24" s="41">
        <f t="shared" si="7"/>
        <v>0.50845489850536396</v>
      </c>
      <c r="P24" s="41">
        <f t="shared" si="8"/>
        <v>0.21026421769192077</v>
      </c>
      <c r="Q24" s="41">
        <f t="shared" si="9"/>
        <v>0.29819068081344319</v>
      </c>
      <c r="R24" s="12">
        <v>0.43789091120986101</v>
      </c>
      <c r="S24" s="12">
        <f t="shared" si="10"/>
        <v>0.30809061274909699</v>
      </c>
      <c r="T24" s="12">
        <v>0.12980029846076399</v>
      </c>
      <c r="U24" s="41">
        <f>'Survival-1cycle NMA'!AT25</f>
        <v>0.52570713288667803</v>
      </c>
      <c r="V24" s="12">
        <f t="shared" si="11"/>
        <v>0.11033362538669039</v>
      </c>
      <c r="W24" s="41">
        <f>'Survival-1cycle NMA'!AU25</f>
        <v>0.41537350749998764</v>
      </c>
      <c r="X24" s="41">
        <f t="shared" si="12"/>
        <v>0.50845489850536396</v>
      </c>
      <c r="Y24" s="41">
        <f t="shared" si="13"/>
        <v>0.21026421769192077</v>
      </c>
      <c r="Z24" s="41">
        <f t="shared" si="14"/>
        <v>0.29819068081344319</v>
      </c>
      <c r="AA24" s="41">
        <f>'Survival-1cycle NMA'!AZ25</f>
        <v>0.4531290700067605</v>
      </c>
      <c r="AB24" s="12">
        <f t="shared" si="15"/>
        <v>0.24061568345566584</v>
      </c>
      <c r="AC24" s="41">
        <f>'Survival-1cycle NMA'!BA25</f>
        <v>0.21251338655109467</v>
      </c>
      <c r="AD24" s="41">
        <f>'Survival-1cycle NMA'!AV25</f>
        <v>0.63093547206275091</v>
      </c>
      <c r="AE24" s="12">
        <f t="shared" si="16"/>
        <v>0.26453428869637224</v>
      </c>
      <c r="AF24" s="41">
        <f>'Survival-1cycle NMA'!AW25</f>
        <v>0.36640118336637867</v>
      </c>
      <c r="AG24" s="12">
        <v>0.43789091120986101</v>
      </c>
      <c r="AH24" s="12">
        <f t="shared" si="17"/>
        <v>0.30809061274909699</v>
      </c>
      <c r="AI24" s="12">
        <v>0.12980029846076399</v>
      </c>
      <c r="AJ24" s="41">
        <f>'Survival-1cycle NMA'!AX25</f>
        <v>0.51410551144618166</v>
      </c>
      <c r="AK24" s="12">
        <f t="shared" si="18"/>
        <v>9.920700858983017E-2</v>
      </c>
      <c r="AL24" s="41">
        <f>'Survival-1cycle NMA'!AY25</f>
        <v>0.41489850285635149</v>
      </c>
      <c r="AM24" s="41">
        <f t="shared" si="19"/>
        <v>0.4531290700067605</v>
      </c>
      <c r="AN24" s="41">
        <f t="shared" si="20"/>
        <v>0.24061568345566584</v>
      </c>
      <c r="AO24" s="41">
        <f t="shared" si="21"/>
        <v>0.21251338655109467</v>
      </c>
    </row>
    <row r="25" spans="1:41">
      <c r="A25" s="12">
        <v>22</v>
      </c>
      <c r="B25" s="12">
        <f t="shared" si="3"/>
        <v>1.2082191780821918</v>
      </c>
      <c r="C25" s="41">
        <f>'Survival-1cycle NMA'!AP26</f>
        <v>0.52489691445996167</v>
      </c>
      <c r="D25" s="41">
        <f>'Survival-1cycle NMA'!AQ26</f>
        <v>0.2270031557743758</v>
      </c>
      <c r="E25" s="12">
        <f t="shared" si="4"/>
        <v>0.29789375868558587</v>
      </c>
      <c r="F25" s="12">
        <v>0.42230659933084502</v>
      </c>
      <c r="G25" s="12">
        <v>0.11912313431006499</v>
      </c>
      <c r="H25" s="12">
        <f t="shared" si="5"/>
        <v>0.30318346502078003</v>
      </c>
      <c r="I25" s="41">
        <f>'Survival-1cycle NMA'!AR26</f>
        <v>0.49279688601868732</v>
      </c>
      <c r="J25" s="12">
        <f t="shared" si="6"/>
        <v>0.20851157125690217</v>
      </c>
      <c r="K25" s="41">
        <f>'Survival-1cycle NMA'!AS26</f>
        <v>0.28428531476178515</v>
      </c>
      <c r="L25" s="12">
        <v>0.47894453485957</v>
      </c>
      <c r="M25" s="12">
        <v>0.42230659933084502</v>
      </c>
      <c r="N25" s="12">
        <v>0.11912313431006499</v>
      </c>
      <c r="O25" s="41">
        <f t="shared" si="7"/>
        <v>0.49279688601868732</v>
      </c>
      <c r="P25" s="41">
        <f t="shared" si="8"/>
        <v>0.20851157125690217</v>
      </c>
      <c r="Q25" s="41">
        <f t="shared" si="9"/>
        <v>0.28428531476178515</v>
      </c>
      <c r="R25" s="12">
        <v>0.42230659933084502</v>
      </c>
      <c r="S25" s="12">
        <f t="shared" si="10"/>
        <v>0.30318346502078003</v>
      </c>
      <c r="T25" s="12">
        <v>0.11912313431006499</v>
      </c>
      <c r="U25" s="41">
        <f>'Survival-1cycle NMA'!AT26</f>
        <v>0.50970536512112052</v>
      </c>
      <c r="V25" s="12">
        <f t="shared" si="11"/>
        <v>0.10994349050222513</v>
      </c>
      <c r="W25" s="41">
        <f>'Survival-1cycle NMA'!AU26</f>
        <v>0.3997618746188954</v>
      </c>
      <c r="X25" s="41">
        <f t="shared" si="12"/>
        <v>0.49279688601868732</v>
      </c>
      <c r="Y25" s="41">
        <f t="shared" si="13"/>
        <v>0.20851157125690217</v>
      </c>
      <c r="Z25" s="41">
        <f t="shared" si="14"/>
        <v>0.28428531476178515</v>
      </c>
      <c r="AA25" s="41">
        <f>'Survival-1cycle NMA'!AZ26</f>
        <v>0.43581603549922759</v>
      </c>
      <c r="AB25" s="12">
        <f t="shared" si="15"/>
        <v>0.24081732998723016</v>
      </c>
      <c r="AC25" s="41">
        <f>'Survival-1cycle NMA'!BA26</f>
        <v>0.19499870551199744</v>
      </c>
      <c r="AD25" s="41">
        <f>'Survival-1cycle NMA'!AV26</f>
        <v>0.6157172263090096</v>
      </c>
      <c r="AE25" s="12">
        <f t="shared" si="16"/>
        <v>0.26431440433137005</v>
      </c>
      <c r="AF25" s="41">
        <f>'Survival-1cycle NMA'!AW26</f>
        <v>0.35140282197763956</v>
      </c>
      <c r="AG25" s="12">
        <v>0.42230659933084502</v>
      </c>
      <c r="AH25" s="12">
        <f t="shared" si="17"/>
        <v>0.30318346502078003</v>
      </c>
      <c r="AI25" s="12">
        <v>0.11912313431006499</v>
      </c>
      <c r="AJ25" s="41">
        <f>'Survival-1cycle NMA'!AX26</f>
        <v>0.4969263282052972</v>
      </c>
      <c r="AK25" s="12">
        <f t="shared" si="18"/>
        <v>0.10298435115869403</v>
      </c>
      <c r="AL25" s="41">
        <f>'Survival-1cycle NMA'!AY26</f>
        <v>0.39394197704660316</v>
      </c>
      <c r="AM25" s="41">
        <f t="shared" si="19"/>
        <v>0.43581603549922759</v>
      </c>
      <c r="AN25" s="41">
        <f t="shared" si="20"/>
        <v>0.24081732998723016</v>
      </c>
      <c r="AO25" s="41">
        <f t="shared" si="21"/>
        <v>0.19499870551199744</v>
      </c>
    </row>
    <row r="26" spans="1:41">
      <c r="A26" s="12">
        <v>23</v>
      </c>
      <c r="B26" s="12">
        <f t="shared" si="3"/>
        <v>1.2657534246575342</v>
      </c>
      <c r="C26" s="41">
        <f>'Survival-1cycle NMA'!AP27</f>
        <v>0.50917444535302236</v>
      </c>
      <c r="D26" s="41">
        <f>'Survival-1cycle NMA'!AQ27</f>
        <v>0.21619295570223748</v>
      </c>
      <c r="E26" s="12">
        <f t="shared" si="4"/>
        <v>0.29298148965078485</v>
      </c>
      <c r="F26" s="12">
        <v>0.40754342759378598</v>
      </c>
      <c r="G26" s="12">
        <v>0.109524339224392</v>
      </c>
      <c r="H26" s="12">
        <f t="shared" si="5"/>
        <v>0.29801908836939395</v>
      </c>
      <c r="I26" s="41">
        <f>'Survival-1cycle NMA'!AR27</f>
        <v>0.47784767084899965</v>
      </c>
      <c r="J26" s="12">
        <f t="shared" si="6"/>
        <v>0.20649975133919546</v>
      </c>
      <c r="K26" s="41">
        <f>'Survival-1cycle NMA'!AS27</f>
        <v>0.27134791950980419</v>
      </c>
      <c r="L26" s="12">
        <v>0.46269477233622203</v>
      </c>
      <c r="M26" s="12">
        <v>0.40754342759378598</v>
      </c>
      <c r="N26" s="12">
        <v>0.109524339224392</v>
      </c>
      <c r="O26" s="41">
        <f t="shared" si="7"/>
        <v>0.47784767084899965</v>
      </c>
      <c r="P26" s="41">
        <f t="shared" si="8"/>
        <v>0.20649975133919546</v>
      </c>
      <c r="Q26" s="41">
        <f t="shared" si="9"/>
        <v>0.27134791950980419</v>
      </c>
      <c r="R26" s="12">
        <v>0.40754342759378598</v>
      </c>
      <c r="S26" s="12">
        <f t="shared" si="10"/>
        <v>0.29801908836939395</v>
      </c>
      <c r="T26" s="12">
        <v>0.109524339224392</v>
      </c>
      <c r="U26" s="41">
        <f>'Survival-1cycle NMA'!AT27</f>
        <v>0.49438894813845485</v>
      </c>
      <c r="V26" s="12">
        <f t="shared" si="11"/>
        <v>0.10936718852394633</v>
      </c>
      <c r="W26" s="41">
        <f>'Survival-1cycle NMA'!AU27</f>
        <v>0.38502175961450852</v>
      </c>
      <c r="X26" s="41">
        <f t="shared" si="12"/>
        <v>0.47784767084899965</v>
      </c>
      <c r="Y26" s="41">
        <f t="shared" si="13"/>
        <v>0.20649975133919546</v>
      </c>
      <c r="Z26" s="41">
        <f t="shared" si="14"/>
        <v>0.27134791950980419</v>
      </c>
      <c r="AA26" s="41">
        <f>'Survival-1cycle NMA'!AZ27</f>
        <v>0.41935443966152675</v>
      </c>
      <c r="AB26" s="12">
        <f t="shared" si="15"/>
        <v>0.24034824353418593</v>
      </c>
      <c r="AC26" s="41">
        <f>'Survival-1cycle NMA'!BA27</f>
        <v>0.17900619612734081</v>
      </c>
      <c r="AD26" s="41">
        <f>'Survival-1cycle NMA'!AV27</f>
        <v>0.60097213247203618</v>
      </c>
      <c r="AE26" s="12">
        <f t="shared" si="16"/>
        <v>0.26364601802910392</v>
      </c>
      <c r="AF26" s="41">
        <f>'Survival-1cycle NMA'!AW27</f>
        <v>0.33732611444293226</v>
      </c>
      <c r="AG26" s="12">
        <v>0.40754342759378598</v>
      </c>
      <c r="AH26" s="12">
        <f t="shared" si="17"/>
        <v>0.29801908836939395</v>
      </c>
      <c r="AI26" s="12">
        <v>0.109524339224392</v>
      </c>
      <c r="AJ26" s="41">
        <f>'Survival-1cycle NMA'!AX27</f>
        <v>0.48047549786892735</v>
      </c>
      <c r="AK26" s="12">
        <f t="shared" si="18"/>
        <v>0.10640604903726197</v>
      </c>
      <c r="AL26" s="41">
        <f>'Survival-1cycle NMA'!AY27</f>
        <v>0.37406944883166537</v>
      </c>
      <c r="AM26" s="41">
        <f t="shared" si="19"/>
        <v>0.41935443966152675</v>
      </c>
      <c r="AN26" s="41">
        <f t="shared" si="20"/>
        <v>0.24034824353418593</v>
      </c>
      <c r="AO26" s="41">
        <f t="shared" si="21"/>
        <v>0.17900619612734081</v>
      </c>
    </row>
    <row r="27" spans="1:41">
      <c r="A27" s="12">
        <v>24</v>
      </c>
      <c r="B27" s="12">
        <f t="shared" si="3"/>
        <v>1.3232876712328767</v>
      </c>
      <c r="C27" s="41">
        <f>'Survival-1cycle NMA'!AP28</f>
        <v>0.49408187594660891</v>
      </c>
      <c r="D27" s="41">
        <f>'Survival-1cycle NMA'!AQ28</f>
        <v>0.20619671011383198</v>
      </c>
      <c r="E27" s="12">
        <f t="shared" si="4"/>
        <v>0.2878851658327769</v>
      </c>
      <c r="F27" s="12">
        <v>0.39354407639084898</v>
      </c>
      <c r="G27" s="12">
        <v>0.100874975056891</v>
      </c>
      <c r="H27" s="12">
        <f t="shared" si="5"/>
        <v>0.29266910133395796</v>
      </c>
      <c r="I27" s="41">
        <f>'Survival-1cycle NMA'!AR28</f>
        <v>0.46356510582986443</v>
      </c>
      <c r="J27" s="12">
        <f t="shared" si="6"/>
        <v>0.20427597028216649</v>
      </c>
      <c r="K27" s="41">
        <f>'Survival-1cycle NMA'!AS28</f>
        <v>0.25928913554769795</v>
      </c>
      <c r="L27" s="12">
        <v>0.44702777442355102</v>
      </c>
      <c r="M27" s="12">
        <v>0.39354407639084898</v>
      </c>
      <c r="N27" s="12">
        <v>0.100874975056891</v>
      </c>
      <c r="O27" s="41">
        <f t="shared" si="7"/>
        <v>0.46356510582986443</v>
      </c>
      <c r="P27" s="41">
        <f t="shared" si="8"/>
        <v>0.20427597028216649</v>
      </c>
      <c r="Q27" s="41">
        <f t="shared" si="9"/>
        <v>0.25928913554769795</v>
      </c>
      <c r="R27" s="12">
        <v>0.39354407639084898</v>
      </c>
      <c r="S27" s="12">
        <f t="shared" si="10"/>
        <v>0.29266910133395796</v>
      </c>
      <c r="T27" s="12">
        <v>0.100874975056891</v>
      </c>
      <c r="U27" s="41">
        <f>'Survival-1cycle NMA'!AT28</f>
        <v>0.47972062600477949</v>
      </c>
      <c r="V27" s="12">
        <f t="shared" si="11"/>
        <v>0.10863237870050796</v>
      </c>
      <c r="W27" s="41">
        <f>'Survival-1cycle NMA'!AU28</f>
        <v>0.37108824730427153</v>
      </c>
      <c r="X27" s="41">
        <f t="shared" si="12"/>
        <v>0.46356510582986443</v>
      </c>
      <c r="Y27" s="41">
        <f t="shared" si="13"/>
        <v>0.20427597028216649</v>
      </c>
      <c r="Z27" s="41">
        <f t="shared" si="14"/>
        <v>0.25928913554769795</v>
      </c>
      <c r="AA27" s="41">
        <f>'Survival-1cycle NMA'!AZ28</f>
        <v>0.40369407108969402</v>
      </c>
      <c r="AB27" s="12">
        <f t="shared" si="15"/>
        <v>0.23929432003949255</v>
      </c>
      <c r="AC27" s="41">
        <f>'Survival-1cycle NMA'!BA28</f>
        <v>0.16439975105020146</v>
      </c>
      <c r="AD27" s="41">
        <f>'Survival-1cycle NMA'!AV28</f>
        <v>0.58668450012020179</v>
      </c>
      <c r="AE27" s="12">
        <f t="shared" si="16"/>
        <v>0.26258917744198595</v>
      </c>
      <c r="AF27" s="41">
        <f>'Survival-1cycle NMA'!AW28</f>
        <v>0.32409532267821584</v>
      </c>
      <c r="AG27" s="12">
        <v>0.39354407639084898</v>
      </c>
      <c r="AH27" s="12">
        <f t="shared" si="17"/>
        <v>0.29266910133395796</v>
      </c>
      <c r="AI27" s="12">
        <v>0.100874975056891</v>
      </c>
      <c r="AJ27" s="41">
        <f>'Survival-1cycle NMA'!AX28</f>
        <v>0.46471728093804532</v>
      </c>
      <c r="AK27" s="12">
        <f t="shared" si="18"/>
        <v>0.10948722672530803</v>
      </c>
      <c r="AL27" s="41">
        <f>'Survival-1cycle NMA'!AY28</f>
        <v>0.35523005421273729</v>
      </c>
      <c r="AM27" s="41">
        <f t="shared" si="19"/>
        <v>0.40369407108969402</v>
      </c>
      <c r="AN27" s="41">
        <f t="shared" si="20"/>
        <v>0.23929432003949255</v>
      </c>
      <c r="AO27" s="41">
        <f t="shared" si="21"/>
        <v>0.16439975105020146</v>
      </c>
    </row>
    <row r="28" spans="1:41">
      <c r="A28" s="12">
        <v>25</v>
      </c>
      <c r="B28" s="12">
        <f t="shared" si="3"/>
        <v>1.3808219178082193</v>
      </c>
      <c r="C28" s="41">
        <f>'Survival-1cycle NMA'!AP29</f>
        <v>0.47958842999879414</v>
      </c>
      <c r="D28" s="41">
        <f>'Survival-1cycle NMA'!AQ29</f>
        <v>0.19693194171455605</v>
      </c>
      <c r="E28" s="12">
        <f t="shared" si="4"/>
        <v>0.28265648828423806</v>
      </c>
      <c r="F28" s="12">
        <v>0.38025604698015802</v>
      </c>
      <c r="G28" s="12">
        <v>9.3063800880406403E-2</v>
      </c>
      <c r="H28" s="12">
        <f t="shared" si="5"/>
        <v>0.28719224609975164</v>
      </c>
      <c r="I28" s="41">
        <f>'Survival-1cycle NMA'!AR29</f>
        <v>0.44990993961624381</v>
      </c>
      <c r="J28" s="12">
        <f t="shared" si="6"/>
        <v>0.2018801982116594</v>
      </c>
      <c r="K28" s="41">
        <f>'Survival-1cycle NMA'!AS29</f>
        <v>0.24802974140458442</v>
      </c>
      <c r="L28" s="12">
        <v>0.43194011274979</v>
      </c>
      <c r="M28" s="12">
        <v>0.38025604698015802</v>
      </c>
      <c r="N28" s="12">
        <v>9.3063800880406403E-2</v>
      </c>
      <c r="O28" s="41">
        <f t="shared" si="7"/>
        <v>0.44990993961624381</v>
      </c>
      <c r="P28" s="41">
        <f t="shared" si="8"/>
        <v>0.2018801982116594</v>
      </c>
      <c r="Q28" s="41">
        <f t="shared" si="9"/>
        <v>0.24802974140458442</v>
      </c>
      <c r="R28" s="12">
        <v>0.38025604698015802</v>
      </c>
      <c r="S28" s="12">
        <f t="shared" si="10"/>
        <v>0.28719224609975164</v>
      </c>
      <c r="T28" s="12">
        <v>9.3063800880406403E-2</v>
      </c>
      <c r="U28" s="41">
        <f>'Survival-1cycle NMA'!AT29</f>
        <v>0.46566532711260861</v>
      </c>
      <c r="V28" s="12">
        <f t="shared" si="11"/>
        <v>0.10776300126751909</v>
      </c>
      <c r="W28" s="41">
        <f>'Survival-1cycle NMA'!AU29</f>
        <v>0.35790232584508952</v>
      </c>
      <c r="X28" s="41">
        <f t="shared" si="12"/>
        <v>0.44990993961624381</v>
      </c>
      <c r="Y28" s="41">
        <f t="shared" si="13"/>
        <v>0.2018801982116594</v>
      </c>
      <c r="Z28" s="41">
        <f t="shared" si="14"/>
        <v>0.24802974140458442</v>
      </c>
      <c r="AA28" s="41">
        <f>'Survival-1cycle NMA'!AZ29</f>
        <v>0.38878782934253031</v>
      </c>
      <c r="AB28" s="12">
        <f t="shared" si="15"/>
        <v>0.23773280286127213</v>
      </c>
      <c r="AC28" s="41">
        <f>'Survival-1cycle NMA'!BA29</f>
        <v>0.15105502648125818</v>
      </c>
      <c r="AD28" s="41">
        <f>'Survival-1cycle NMA'!AV29</f>
        <v>0.57283867906235342</v>
      </c>
      <c r="AE28" s="12">
        <f t="shared" si="16"/>
        <v>0.26119630924227355</v>
      </c>
      <c r="AF28" s="41">
        <f>'Survival-1cycle NMA'!AW29</f>
        <v>0.31164236982007987</v>
      </c>
      <c r="AG28" s="12">
        <v>0.38025604698015802</v>
      </c>
      <c r="AH28" s="12">
        <f t="shared" si="17"/>
        <v>0.28719224609975164</v>
      </c>
      <c r="AI28" s="12">
        <v>9.3063800880406403E-2</v>
      </c>
      <c r="AJ28" s="41">
        <f>'Survival-1cycle NMA'!AX29</f>
        <v>0.44961748859408618</v>
      </c>
      <c r="AK28" s="12">
        <f t="shared" si="18"/>
        <v>0.11224378661750062</v>
      </c>
      <c r="AL28" s="41">
        <f>'Survival-1cycle NMA'!AY29</f>
        <v>0.33737370197658556</v>
      </c>
      <c r="AM28" s="41">
        <f t="shared" si="19"/>
        <v>0.38878782934253031</v>
      </c>
      <c r="AN28" s="41">
        <f t="shared" si="20"/>
        <v>0.23773280286127213</v>
      </c>
      <c r="AO28" s="41">
        <f t="shared" si="21"/>
        <v>0.15105502648125818</v>
      </c>
    </row>
    <row r="29" spans="1:41">
      <c r="A29" s="12">
        <v>26</v>
      </c>
      <c r="B29" s="12">
        <f t="shared" si="3"/>
        <v>1.4383561643835616</v>
      </c>
      <c r="C29" s="41">
        <f>'Survival-1cycle NMA'!AP30</f>
        <v>0.46566482837136258</v>
      </c>
      <c r="D29" s="41">
        <f>'Survival-1cycle NMA'!AQ30</f>
        <v>0.18832652645882364</v>
      </c>
      <c r="E29" s="12">
        <f t="shared" si="4"/>
        <v>0.27733830191253894</v>
      </c>
      <c r="F29" s="12">
        <v>0.36763122289748401</v>
      </c>
      <c r="G29" s="12">
        <v>8.5994559753459807E-2</v>
      </c>
      <c r="H29" s="12">
        <f t="shared" si="5"/>
        <v>0.28163666314402419</v>
      </c>
      <c r="I29" s="41">
        <f>'Survival-1cycle NMA'!AR30</f>
        <v>0.43684563799405723</v>
      </c>
      <c r="J29" s="12">
        <f t="shared" si="6"/>
        <v>0.19934632149386283</v>
      </c>
      <c r="K29" s="41">
        <f>'Survival-1cycle NMA'!AS30</f>
        <v>0.2374993165001944</v>
      </c>
      <c r="L29" s="12">
        <v>0.41742434025078901</v>
      </c>
      <c r="M29" s="12">
        <v>0.36763122289748401</v>
      </c>
      <c r="N29" s="12">
        <v>8.5994559753459807E-2</v>
      </c>
      <c r="O29" s="41">
        <f t="shared" si="7"/>
        <v>0.43684563799405723</v>
      </c>
      <c r="P29" s="41">
        <f t="shared" si="8"/>
        <v>0.19934632149386283</v>
      </c>
      <c r="Q29" s="41">
        <f t="shared" si="9"/>
        <v>0.2374993165001944</v>
      </c>
      <c r="R29" s="12">
        <v>0.36763122289748401</v>
      </c>
      <c r="S29" s="12">
        <f t="shared" si="10"/>
        <v>0.28163666314402419</v>
      </c>
      <c r="T29" s="12">
        <v>8.5994559753459807E-2</v>
      </c>
      <c r="U29" s="41">
        <f>'Survival-1cycle NMA'!AT30</f>
        <v>0.45219008912419884</v>
      </c>
      <c r="V29" s="12">
        <f t="shared" si="11"/>
        <v>0.10677980222390154</v>
      </c>
      <c r="W29" s="41">
        <f>'Survival-1cycle NMA'!AU30</f>
        <v>0.34541028690029729</v>
      </c>
      <c r="X29" s="41">
        <f t="shared" si="12"/>
        <v>0.43684563799405723</v>
      </c>
      <c r="Y29" s="41">
        <f t="shared" si="13"/>
        <v>0.19934632149386283</v>
      </c>
      <c r="Z29" s="41">
        <f t="shared" si="14"/>
        <v>0.2374993165001944</v>
      </c>
      <c r="AA29" s="41">
        <f>'Survival-1cycle NMA'!AZ30</f>
        <v>0.37459160378098455</v>
      </c>
      <c r="AB29" s="12">
        <f t="shared" si="15"/>
        <v>0.23573294404373632</v>
      </c>
      <c r="AC29" s="41">
        <f>'Survival-1cycle NMA'!BA30</f>
        <v>0.13885865973724823</v>
      </c>
      <c r="AD29" s="41">
        <f>'Survival-1cycle NMA'!AV30</f>
        <v>0.55941920693871561</v>
      </c>
      <c r="AE29" s="12">
        <f t="shared" si="16"/>
        <v>0.25951325763739819</v>
      </c>
      <c r="AF29" s="41">
        <f>'Survival-1cycle NMA'!AW30</f>
        <v>0.29990594930131742</v>
      </c>
      <c r="AG29" s="12">
        <v>0.36763122289748401</v>
      </c>
      <c r="AH29" s="12">
        <f t="shared" si="17"/>
        <v>0.28163666314402419</v>
      </c>
      <c r="AI29" s="12">
        <v>8.5994559753459807E-2</v>
      </c>
      <c r="AJ29" s="41">
        <f>'Survival-1cycle NMA'!AX30</f>
        <v>0.43514353201986822</v>
      </c>
      <c r="AK29" s="12">
        <f t="shared" si="18"/>
        <v>0.11469203944385914</v>
      </c>
      <c r="AL29" s="41">
        <f>'Survival-1cycle NMA'!AY30</f>
        <v>0.32045149257600908</v>
      </c>
      <c r="AM29" s="41">
        <f t="shared" si="19"/>
        <v>0.37459160378098455</v>
      </c>
      <c r="AN29" s="41">
        <f t="shared" si="20"/>
        <v>0.23573294404373632</v>
      </c>
      <c r="AO29" s="41">
        <f t="shared" si="21"/>
        <v>0.13885865973724823</v>
      </c>
    </row>
    <row r="30" spans="1:41">
      <c r="A30" s="12">
        <v>27</v>
      </c>
      <c r="B30" s="12">
        <f t="shared" si="3"/>
        <v>1.4958904109589042</v>
      </c>
      <c r="C30" s="41">
        <f>'Survival-1cycle NMA'!AP31</f>
        <v>0.45228327996957018</v>
      </c>
      <c r="D30" s="41">
        <f>'Survival-1cycle NMA'!AQ31</f>
        <v>0.18031716460172612</v>
      </c>
      <c r="E30" s="12">
        <f t="shared" si="4"/>
        <v>0.2719661153678441</v>
      </c>
      <c r="F30" s="12">
        <v>0.35562546566663999</v>
      </c>
      <c r="G30" s="12">
        <v>7.9583718113543006E-2</v>
      </c>
      <c r="H30" s="12">
        <f t="shared" si="5"/>
        <v>0.27604174755309696</v>
      </c>
      <c r="I30" s="41">
        <f>'Survival-1cycle NMA'!AR31</f>
        <v>0.42433820194543198</v>
      </c>
      <c r="J30" s="12">
        <f t="shared" si="6"/>
        <v>0.19670310245734726</v>
      </c>
      <c r="K30" s="41">
        <f>'Survival-1cycle NMA'!AS31</f>
        <v>0.22763509948808472</v>
      </c>
      <c r="L30" s="12">
        <v>0.40346989839839698</v>
      </c>
      <c r="M30" s="12">
        <v>0.35562546566663999</v>
      </c>
      <c r="N30" s="12">
        <v>7.9583718113543006E-2</v>
      </c>
      <c r="O30" s="41">
        <f t="shared" si="7"/>
        <v>0.42433820194543198</v>
      </c>
      <c r="P30" s="41">
        <f t="shared" si="8"/>
        <v>0.19670310245734726</v>
      </c>
      <c r="Q30" s="41">
        <f t="shared" si="9"/>
        <v>0.22763509948808472</v>
      </c>
      <c r="R30" s="12">
        <v>0.35562546566663999</v>
      </c>
      <c r="S30" s="12">
        <f t="shared" si="10"/>
        <v>0.27604174755309696</v>
      </c>
      <c r="T30" s="12">
        <v>7.9583718113543006E-2</v>
      </c>
      <c r="U30" s="41">
        <f>'Survival-1cycle NMA'!AT31</f>
        <v>0.43926396473297141</v>
      </c>
      <c r="V30" s="12">
        <f t="shared" si="11"/>
        <v>0.10570077964987457</v>
      </c>
      <c r="W30" s="41">
        <f>'Survival-1cycle NMA'!AU31</f>
        <v>0.33356318508309685</v>
      </c>
      <c r="X30" s="41">
        <f t="shared" si="12"/>
        <v>0.42433820194543198</v>
      </c>
      <c r="Y30" s="41">
        <f t="shared" si="13"/>
        <v>0.19670310245734726</v>
      </c>
      <c r="Z30" s="41">
        <f t="shared" si="14"/>
        <v>0.22763509948808472</v>
      </c>
      <c r="AA30" s="41">
        <f>'Survival-1cycle NMA'!AZ31</f>
        <v>0.36106412845782487</v>
      </c>
      <c r="AB30" s="12">
        <f t="shared" si="15"/>
        <v>0.23335667140485955</v>
      </c>
      <c r="AC30" s="41">
        <f>'Survival-1cycle NMA'!BA31</f>
        <v>0.12770745705296532</v>
      </c>
      <c r="AD30" s="41">
        <f>'Survival-1cycle NMA'!AV31</f>
        <v>0.54641091500613215</v>
      </c>
      <c r="AE30" s="12">
        <f t="shared" si="16"/>
        <v>0.25758017045115483</v>
      </c>
      <c r="AF30" s="41">
        <f>'Survival-1cycle NMA'!AW31</f>
        <v>0.28883074455497731</v>
      </c>
      <c r="AG30" s="12">
        <v>0.35562546566663999</v>
      </c>
      <c r="AH30" s="12">
        <f t="shared" si="17"/>
        <v>0.27604174755309696</v>
      </c>
      <c r="AI30" s="12">
        <v>7.9583718113543006E-2</v>
      </c>
      <c r="AJ30" s="41">
        <f>'Survival-1cycle NMA'!AX31</f>
        <v>0.42126442975991824</v>
      </c>
      <c r="AK30" s="12">
        <f t="shared" si="18"/>
        <v>0.11684841944895152</v>
      </c>
      <c r="AL30" s="41">
        <f>'Survival-1cycle NMA'!AY31</f>
        <v>0.30441601031096671</v>
      </c>
      <c r="AM30" s="41">
        <f t="shared" si="19"/>
        <v>0.36106412845782487</v>
      </c>
      <c r="AN30" s="41">
        <f t="shared" si="20"/>
        <v>0.23335667140485955</v>
      </c>
      <c r="AO30" s="41">
        <f t="shared" si="21"/>
        <v>0.12770745705296532</v>
      </c>
    </row>
    <row r="31" spans="1:41">
      <c r="A31" s="12">
        <v>28</v>
      </c>
      <c r="B31" s="12">
        <f t="shared" si="3"/>
        <v>1.5534246575342465</v>
      </c>
      <c r="C31" s="41">
        <f>'Survival-1cycle NMA'!AP32</f>
        <v>0.43941744990832132</v>
      </c>
      <c r="D31" s="41">
        <f>'Survival-1cycle NMA'!AQ32</f>
        <v>0.17284810789793228</v>
      </c>
      <c r="E31" s="12">
        <f t="shared" si="4"/>
        <v>0.26656934201038907</v>
      </c>
      <c r="F31" s="12">
        <v>0.34419824540650301</v>
      </c>
      <c r="G31" s="12">
        <v>7.3758577984126106E-2</v>
      </c>
      <c r="H31" s="12">
        <f t="shared" si="5"/>
        <v>0.27043966742237691</v>
      </c>
      <c r="I31" s="41">
        <f>'Survival-1cycle NMA'!AR32</f>
        <v>0.41235598869926432</v>
      </c>
      <c r="J31" s="12">
        <f t="shared" si="6"/>
        <v>0.19397497666955835</v>
      </c>
      <c r="K31" s="41">
        <f>'Survival-1cycle NMA'!AS32</f>
        <v>0.21838101202970597</v>
      </c>
      <c r="L31" s="12">
        <v>0.39006385723281001</v>
      </c>
      <c r="M31" s="12">
        <v>0.34419824540650301</v>
      </c>
      <c r="N31" s="12">
        <v>7.3758577984126106E-2</v>
      </c>
      <c r="O31" s="41">
        <f t="shared" si="7"/>
        <v>0.41235598869926432</v>
      </c>
      <c r="P31" s="41">
        <f t="shared" si="8"/>
        <v>0.19397497666955835</v>
      </c>
      <c r="Q31" s="41">
        <f t="shared" si="9"/>
        <v>0.21838101202970597</v>
      </c>
      <c r="R31" s="12">
        <v>0.34419824540650301</v>
      </c>
      <c r="S31" s="12">
        <f t="shared" si="10"/>
        <v>0.27043966742237691</v>
      </c>
      <c r="T31" s="12">
        <v>7.3758577984126106E-2</v>
      </c>
      <c r="U31" s="41">
        <f>'Survival-1cycle NMA'!AT32</f>
        <v>0.42685791705022319</v>
      </c>
      <c r="V31" s="12">
        <f t="shared" si="11"/>
        <v>0.10454156360790023</v>
      </c>
      <c r="W31" s="41">
        <f>'Survival-1cycle NMA'!AU32</f>
        <v>0.32231635344232296</v>
      </c>
      <c r="X31" s="41">
        <f t="shared" si="12"/>
        <v>0.41235598869926432</v>
      </c>
      <c r="Y31" s="41">
        <f t="shared" si="13"/>
        <v>0.19397497666955835</v>
      </c>
      <c r="Z31" s="41">
        <f t="shared" si="14"/>
        <v>0.21838101202970597</v>
      </c>
      <c r="AA31" s="41">
        <f>'Survival-1cycle NMA'!AZ32</f>
        <v>0.34816682475128952</v>
      </c>
      <c r="AB31" s="12">
        <f t="shared" si="15"/>
        <v>0.23065923914670911</v>
      </c>
      <c r="AC31" s="41">
        <f>'Survival-1cycle NMA'!BA32</f>
        <v>0.11750758560458043</v>
      </c>
      <c r="AD31" s="41">
        <f>'Survival-1cycle NMA'!AV32</f>
        <v>0.53379900255403467</v>
      </c>
      <c r="AE31" s="12">
        <f t="shared" si="16"/>
        <v>0.25543225609256448</v>
      </c>
      <c r="AF31" s="41">
        <f>'Survival-1cycle NMA'!AW32</f>
        <v>0.27836674646147019</v>
      </c>
      <c r="AG31" s="12">
        <v>0.34419824540650301</v>
      </c>
      <c r="AH31" s="12">
        <f t="shared" si="17"/>
        <v>0.27043966742237691</v>
      </c>
      <c r="AI31" s="12">
        <v>7.3758577984126106E-2</v>
      </c>
      <c r="AJ31" s="41">
        <f>'Survival-1cycle NMA'!AX32</f>
        <v>0.4079507862094281</v>
      </c>
      <c r="AK31" s="12">
        <f t="shared" si="18"/>
        <v>0.11872926643442872</v>
      </c>
      <c r="AL31" s="41">
        <f>'Survival-1cycle NMA'!AY32</f>
        <v>0.28922151977499938</v>
      </c>
      <c r="AM31" s="41">
        <f t="shared" si="19"/>
        <v>0.34816682475128952</v>
      </c>
      <c r="AN31" s="41">
        <f t="shared" si="20"/>
        <v>0.23065923914670911</v>
      </c>
      <c r="AO31" s="41">
        <f t="shared" si="21"/>
        <v>0.11750758560458043</v>
      </c>
    </row>
    <row r="32" spans="1:41">
      <c r="A32" s="12">
        <v>29</v>
      </c>
      <c r="B32" s="12">
        <f t="shared" si="3"/>
        <v>1.6109589041095891</v>
      </c>
      <c r="C32" s="41">
        <f>'Survival-1cycle NMA'!AP33</f>
        <v>0.42704241273719418</v>
      </c>
      <c r="D32" s="41">
        <f>'Survival-1cycle NMA'!AQ33</f>
        <v>0.16587009563043442</v>
      </c>
      <c r="E32" s="12">
        <f t="shared" si="4"/>
        <v>0.26117231710675975</v>
      </c>
      <c r="F32" s="12">
        <v>0.33331230531277101</v>
      </c>
      <c r="G32" s="12">
        <v>6.8455696474986893E-2</v>
      </c>
      <c r="H32" s="12">
        <f t="shared" si="5"/>
        <v>0.26485660883778411</v>
      </c>
      <c r="I32" s="41">
        <f>'Survival-1cycle NMA'!AR33</f>
        <v>0.40086953955912813</v>
      </c>
      <c r="J32" s="12">
        <f t="shared" si="6"/>
        <v>0.19118271715792987</v>
      </c>
      <c r="K32" s="41">
        <f>'Survival-1cycle NMA'!AS33</f>
        <v>0.20968682240119826</v>
      </c>
      <c r="L32" s="12">
        <v>0.37719151900662501</v>
      </c>
      <c r="M32" s="12">
        <v>0.33331230531277101</v>
      </c>
      <c r="N32" s="12">
        <v>6.8455696474986893E-2</v>
      </c>
      <c r="O32" s="41">
        <f t="shared" si="7"/>
        <v>0.40086953955912813</v>
      </c>
      <c r="P32" s="41">
        <f t="shared" si="8"/>
        <v>0.19118271715792987</v>
      </c>
      <c r="Q32" s="41">
        <f t="shared" si="9"/>
        <v>0.20968682240119826</v>
      </c>
      <c r="R32" s="12">
        <v>0.33331230531277101</v>
      </c>
      <c r="S32" s="12">
        <f t="shared" si="10"/>
        <v>0.26485660883778411</v>
      </c>
      <c r="T32" s="12">
        <v>6.8455696474986893E-2</v>
      </c>
      <c r="U32" s="41">
        <f>'Survival-1cycle NMA'!AT33</f>
        <v>0.41494471056199467</v>
      </c>
      <c r="V32" s="12">
        <f t="shared" si="11"/>
        <v>0.10331573991994247</v>
      </c>
      <c r="W32" s="41">
        <f>'Survival-1cycle NMA'!AU33</f>
        <v>0.31162897064205219</v>
      </c>
      <c r="X32" s="41">
        <f t="shared" si="12"/>
        <v>0.40086953955912813</v>
      </c>
      <c r="Y32" s="41">
        <f t="shared" si="13"/>
        <v>0.19118271715792987</v>
      </c>
      <c r="Z32" s="41">
        <f t="shared" si="14"/>
        <v>0.20968682240119826</v>
      </c>
      <c r="AA32" s="41">
        <f>'Survival-1cycle NMA'!AZ33</f>
        <v>0.33586363960841298</v>
      </c>
      <c r="AB32" s="12">
        <f t="shared" si="15"/>
        <v>0.22768984829527783</v>
      </c>
      <c r="AC32" s="41">
        <f>'Survival-1cycle NMA'!BA33</f>
        <v>0.10817379131313515</v>
      </c>
      <c r="AD32" s="41">
        <f>'Survival-1cycle NMA'!AV33</f>
        <v>0.52156908772239086</v>
      </c>
      <c r="AE32" s="12">
        <f t="shared" si="16"/>
        <v>0.25310043127916027</v>
      </c>
      <c r="AF32" s="41">
        <f>'Survival-1cycle NMA'!AW33</f>
        <v>0.26846865644323059</v>
      </c>
      <c r="AG32" s="12">
        <v>0.33331230531277101</v>
      </c>
      <c r="AH32" s="12">
        <f t="shared" si="17"/>
        <v>0.26485660883778411</v>
      </c>
      <c r="AI32" s="12">
        <v>6.8455696474986893E-2</v>
      </c>
      <c r="AJ32" s="41">
        <f>'Survival-1cycle NMA'!AX33</f>
        <v>0.39517475061633289</v>
      </c>
      <c r="AK32" s="12">
        <f t="shared" si="18"/>
        <v>0.12035066065225747</v>
      </c>
      <c r="AL32" s="41">
        <f>'Survival-1cycle NMA'!AY33</f>
        <v>0.27482408996407542</v>
      </c>
      <c r="AM32" s="41">
        <f t="shared" si="19"/>
        <v>0.33586363960841298</v>
      </c>
      <c r="AN32" s="41">
        <f t="shared" si="20"/>
        <v>0.22768984829527783</v>
      </c>
      <c r="AO32" s="41">
        <f t="shared" si="21"/>
        <v>0.10817379131313515</v>
      </c>
    </row>
    <row r="33" spans="1:41">
      <c r="A33" s="12">
        <v>30</v>
      </c>
      <c r="B33" s="12">
        <f t="shared" si="3"/>
        <v>1.6684931506849314</v>
      </c>
      <c r="C33" s="41">
        <f>'Survival-1cycle NMA'!AP34</f>
        <v>0.41513459629200505</v>
      </c>
      <c r="D33" s="41">
        <f>'Survival-1cycle NMA'!AQ34</f>
        <v>0.1593394615514028</v>
      </c>
      <c r="E33" s="12">
        <f t="shared" si="4"/>
        <v>0.25579513474060223</v>
      </c>
      <c r="F33" s="12">
        <v>0.32293335810255203</v>
      </c>
      <c r="G33" s="12">
        <v>6.3619558940737495E-2</v>
      </c>
      <c r="H33" s="12">
        <f t="shared" si="5"/>
        <v>0.25931379916181452</v>
      </c>
      <c r="I33" s="41">
        <f>'Survival-1cycle NMA'!AR34</f>
        <v>0.38985141668483553</v>
      </c>
      <c r="J33" s="12">
        <f t="shared" si="6"/>
        <v>0.18834398937941763</v>
      </c>
      <c r="K33" s="41">
        <f>'Survival-1cycle NMA'!AS34</f>
        <v>0.2015074273054179</v>
      </c>
      <c r="L33" s="12">
        <v>0.36483691002636698</v>
      </c>
      <c r="M33" s="12">
        <v>0.32293335810255203</v>
      </c>
      <c r="N33" s="12">
        <v>6.3619558940737495E-2</v>
      </c>
      <c r="O33" s="41">
        <f t="shared" si="7"/>
        <v>0.38985141668483553</v>
      </c>
      <c r="P33" s="41">
        <f t="shared" si="8"/>
        <v>0.18834398937941763</v>
      </c>
      <c r="Q33" s="41">
        <f t="shared" si="9"/>
        <v>0.2015074273054179</v>
      </c>
      <c r="R33" s="12">
        <v>0.32293335810255203</v>
      </c>
      <c r="S33" s="12">
        <f t="shared" si="10"/>
        <v>0.25931379916181452</v>
      </c>
      <c r="T33" s="12">
        <v>6.3619558940737495E-2</v>
      </c>
      <c r="U33" s="41">
        <f>'Survival-1cycle NMA'!AT34</f>
        <v>0.40349880162660634</v>
      </c>
      <c r="V33" s="12">
        <f t="shared" si="11"/>
        <v>0.10203512654408015</v>
      </c>
      <c r="W33" s="41">
        <f>'Survival-1cycle NMA'!AU34</f>
        <v>0.30146367508252619</v>
      </c>
      <c r="X33" s="41">
        <f t="shared" si="12"/>
        <v>0.38985141668483553</v>
      </c>
      <c r="Y33" s="41">
        <f t="shared" si="13"/>
        <v>0.18834398937941763</v>
      </c>
      <c r="Z33" s="41">
        <f t="shared" si="14"/>
        <v>0.2015074273054179</v>
      </c>
      <c r="AA33" s="41">
        <f>'Survival-1cycle NMA'!AZ34</f>
        <v>0.32412088461975785</v>
      </c>
      <c r="AB33" s="12">
        <f t="shared" si="15"/>
        <v>0.22449222913351291</v>
      </c>
      <c r="AC33" s="41">
        <f>'Survival-1cycle NMA'!BA34</f>
        <v>9.962865548624493E-2</v>
      </c>
      <c r="AD33" s="41">
        <f>'Survival-1cycle NMA'!AV34</f>
        <v>0.50970724054679373</v>
      </c>
      <c r="AE33" s="12">
        <f t="shared" si="16"/>
        <v>0.25061187631943926</v>
      </c>
      <c r="AF33" s="41">
        <f>'Survival-1cycle NMA'!AW34</f>
        <v>0.25909536422735446</v>
      </c>
      <c r="AG33" s="12">
        <v>0.32293335810255203</v>
      </c>
      <c r="AH33" s="12">
        <f t="shared" si="17"/>
        <v>0.25931379916181452</v>
      </c>
      <c r="AI33" s="12">
        <v>6.3619558940737495E-2</v>
      </c>
      <c r="AJ33" s="41">
        <f>'Survival-1cycle NMA'!AX34</f>
        <v>0.38290996333692229</v>
      </c>
      <c r="AK33" s="12">
        <f t="shared" si="18"/>
        <v>0.12172829951520159</v>
      </c>
      <c r="AL33" s="41">
        <f>'Survival-1cycle NMA'!AY34</f>
        <v>0.2611816638217207</v>
      </c>
      <c r="AM33" s="41">
        <f t="shared" si="19"/>
        <v>0.32412088461975785</v>
      </c>
      <c r="AN33" s="41">
        <f t="shared" si="20"/>
        <v>0.22449222913351291</v>
      </c>
      <c r="AO33" s="41">
        <f t="shared" si="21"/>
        <v>9.962865548624493E-2</v>
      </c>
    </row>
    <row r="34" spans="1:41">
      <c r="A34" s="12">
        <v>31</v>
      </c>
      <c r="B34" s="12">
        <f t="shared" si="3"/>
        <v>1.726027397260274</v>
      </c>
      <c r="C34" s="41">
        <f>'Survival-1cycle NMA'!AP35</f>
        <v>0.40367172012519842</v>
      </c>
      <c r="D34" s="41">
        <f>'Survival-1cycle NMA'!AQ35</f>
        <v>0.15321738126039797</v>
      </c>
      <c r="E34" s="12">
        <f t="shared" si="4"/>
        <v>0.25045433886480045</v>
      </c>
      <c r="F34" s="12">
        <v>0.31302981207318897</v>
      </c>
      <c r="G34" s="12">
        <v>5.92014619361994E-2</v>
      </c>
      <c r="H34" s="12">
        <f t="shared" si="5"/>
        <v>0.25382835013698957</v>
      </c>
      <c r="I34" s="41">
        <f>'Survival-1cycle NMA'!AR35</f>
        <v>0.37927604993772568</v>
      </c>
      <c r="J34" s="12">
        <f t="shared" si="6"/>
        <v>0.18547381623962339</v>
      </c>
      <c r="K34" s="41">
        <f>'Survival-1cycle NMA'!AS35</f>
        <v>0.19380223369810229</v>
      </c>
      <c r="L34" s="12">
        <v>0.35298318053122402</v>
      </c>
      <c r="M34" s="12">
        <v>0.31302981207318897</v>
      </c>
      <c r="N34" s="12">
        <v>5.92014619361994E-2</v>
      </c>
      <c r="O34" s="41">
        <f t="shared" si="7"/>
        <v>0.37927604993772568</v>
      </c>
      <c r="P34" s="41">
        <f t="shared" si="8"/>
        <v>0.18547381623962339</v>
      </c>
      <c r="Q34" s="41">
        <f t="shared" si="9"/>
        <v>0.19380223369810229</v>
      </c>
      <c r="R34" s="12">
        <v>0.31302981207318897</v>
      </c>
      <c r="S34" s="12">
        <f t="shared" si="10"/>
        <v>0.25382835013698957</v>
      </c>
      <c r="T34" s="12">
        <v>5.92014619361994E-2</v>
      </c>
      <c r="U34" s="41">
        <f>'Survival-1cycle NMA'!AT35</f>
        <v>0.39249623111717052</v>
      </c>
      <c r="V34" s="12">
        <f t="shared" si="11"/>
        <v>0.10071000990461487</v>
      </c>
      <c r="W34" s="41">
        <f>'Survival-1cycle NMA'!AU35</f>
        <v>0.29178622121255565</v>
      </c>
      <c r="X34" s="41">
        <f t="shared" si="12"/>
        <v>0.37927604993772568</v>
      </c>
      <c r="Y34" s="41">
        <f t="shared" si="13"/>
        <v>0.18547381623962339</v>
      </c>
      <c r="Z34" s="41">
        <f t="shared" si="14"/>
        <v>0.19380223369810229</v>
      </c>
      <c r="AA34" s="41">
        <f>'Survival-1cycle NMA'!AZ35</f>
        <v>0.31290707931668604</v>
      </c>
      <c r="AB34" s="12">
        <f t="shared" si="15"/>
        <v>0.22110518174917387</v>
      </c>
      <c r="AC34" s="41">
        <f>'Survival-1cycle NMA'!BA35</f>
        <v>9.1801897567512156E-2</v>
      </c>
      <c r="AD34" s="41">
        <f>'Survival-1cycle NMA'!AV35</f>
        <v>0.498200002622599</v>
      </c>
      <c r="AE34" s="12">
        <f t="shared" si="16"/>
        <v>0.24799051211197254</v>
      </c>
      <c r="AF34" s="41">
        <f>'Survival-1cycle NMA'!AW35</f>
        <v>0.25020949051062646</v>
      </c>
      <c r="AG34" s="12">
        <v>0.31302981207318897</v>
      </c>
      <c r="AH34" s="12">
        <f t="shared" si="17"/>
        <v>0.25382835013698957</v>
      </c>
      <c r="AI34" s="12">
        <v>5.92014619361994E-2</v>
      </c>
      <c r="AJ34" s="41">
        <f>'Survival-1cycle NMA'!AX35</f>
        <v>0.3711314941859245</v>
      </c>
      <c r="AK34" s="12">
        <f t="shared" si="18"/>
        <v>0.1228774074028294</v>
      </c>
      <c r="AL34" s="41">
        <f>'Survival-1cycle NMA'!AY35</f>
        <v>0.2482540867830951</v>
      </c>
      <c r="AM34" s="41">
        <f t="shared" si="19"/>
        <v>0.31290707931668604</v>
      </c>
      <c r="AN34" s="41">
        <f t="shared" si="20"/>
        <v>0.22110518174917387</v>
      </c>
      <c r="AO34" s="41">
        <f t="shared" si="21"/>
        <v>9.1801897567512156E-2</v>
      </c>
    </row>
    <row r="35" spans="1:41">
      <c r="A35" s="12">
        <v>32</v>
      </c>
      <c r="B35" s="12">
        <f t="shared" si="3"/>
        <v>1.7835616438356163</v>
      </c>
      <c r="C35" s="41">
        <f>'Survival-1cycle NMA'!AP36</f>
        <v>0.39263273130891219</v>
      </c>
      <c r="D35" s="41">
        <f>'Survival-1cycle NMA'!AQ36</f>
        <v>0.14746923544426166</v>
      </c>
      <c r="E35" s="12">
        <f t="shared" si="4"/>
        <v>0.24516349586465053</v>
      </c>
      <c r="F35" s="12">
        <v>0.30357252426796999</v>
      </c>
      <c r="G35" s="12">
        <v>5.5158570092440198E-2</v>
      </c>
      <c r="H35" s="12">
        <f t="shared" si="5"/>
        <v>0.24841395417552981</v>
      </c>
      <c r="I35" s="41">
        <f>'Survival-1cycle NMA'!AR36</f>
        <v>0.36911959420248763</v>
      </c>
      <c r="J35" s="12">
        <f t="shared" si="6"/>
        <v>0.18258496884028691</v>
      </c>
      <c r="K35" s="41">
        <f>'Survival-1cycle NMA'!AS36</f>
        <v>0.18653462536220072</v>
      </c>
      <c r="L35" s="12">
        <v>0.34161292875521698</v>
      </c>
      <c r="M35" s="12">
        <v>0.30357252426796999</v>
      </c>
      <c r="N35" s="12">
        <v>5.5158570092440198E-2</v>
      </c>
      <c r="O35" s="41">
        <f t="shared" si="7"/>
        <v>0.36911959420248763</v>
      </c>
      <c r="P35" s="41">
        <f t="shared" si="8"/>
        <v>0.18258496884028691</v>
      </c>
      <c r="Q35" s="41">
        <f t="shared" si="9"/>
        <v>0.18653462536220072</v>
      </c>
      <c r="R35" s="12">
        <v>0.30357252426796999</v>
      </c>
      <c r="S35" s="12">
        <f t="shared" si="10"/>
        <v>0.24841395417552981</v>
      </c>
      <c r="T35" s="12">
        <v>5.5158570092440198E-2</v>
      </c>
      <c r="U35" s="41">
        <f>'Survival-1cycle NMA'!AT36</f>
        <v>0.38191452086661587</v>
      </c>
      <c r="V35" s="12">
        <f t="shared" si="11"/>
        <v>9.9349347357656714E-2</v>
      </c>
      <c r="W35" s="41">
        <f>'Survival-1cycle NMA'!AU36</f>
        <v>0.28256517350895916</v>
      </c>
      <c r="X35" s="41">
        <f t="shared" si="12"/>
        <v>0.36911959420248763</v>
      </c>
      <c r="Y35" s="41">
        <f t="shared" si="13"/>
        <v>0.18258496884028691</v>
      </c>
      <c r="Z35" s="41">
        <f t="shared" si="14"/>
        <v>0.18653462536220072</v>
      </c>
      <c r="AA35" s="41">
        <f>'Survival-1cycle NMA'!AZ36</f>
        <v>0.30219280081415428</v>
      </c>
      <c r="AB35" s="12">
        <f t="shared" si="15"/>
        <v>0.21756307345989814</v>
      </c>
      <c r="AC35" s="41">
        <f>'Survival-1cycle NMA'!BA36</f>
        <v>8.462972735425614E-2</v>
      </c>
      <c r="AD35" s="41">
        <f>'Survival-1cycle NMA'!AV36</f>
        <v>0.48703439671598608</v>
      </c>
      <c r="AE35" s="12">
        <f t="shared" si="16"/>
        <v>0.24525741076387481</v>
      </c>
      <c r="AF35" s="41">
        <f>'Survival-1cycle NMA'!AW36</f>
        <v>0.24177698595211128</v>
      </c>
      <c r="AG35" s="12">
        <v>0.30357252426796999</v>
      </c>
      <c r="AH35" s="12">
        <f t="shared" si="17"/>
        <v>0.24841395417552981</v>
      </c>
      <c r="AI35" s="12">
        <v>5.5158570092440198E-2</v>
      </c>
      <c r="AJ35" s="41">
        <f>'Survival-1cycle NMA'!AX36</f>
        <v>0.35981577634970013</v>
      </c>
      <c r="AK35" s="12">
        <f t="shared" si="18"/>
        <v>0.1238126716449105</v>
      </c>
      <c r="AL35" s="41">
        <f>'Survival-1cycle NMA'!AY36</f>
        <v>0.23600310470478963</v>
      </c>
      <c r="AM35" s="41">
        <f t="shared" si="19"/>
        <v>0.30219280081415428</v>
      </c>
      <c r="AN35" s="41">
        <f t="shared" si="20"/>
        <v>0.21756307345989814</v>
      </c>
      <c r="AO35" s="41">
        <f t="shared" si="21"/>
        <v>8.462972735425614E-2</v>
      </c>
    </row>
    <row r="36" spans="1:41">
      <c r="A36" s="12">
        <v>33</v>
      </c>
      <c r="B36" s="12">
        <f t="shared" si="3"/>
        <v>1.8410958904109589</v>
      </c>
      <c r="C36" s="41">
        <f>'Survival-1cycle NMA'!AP37</f>
        <v>0.38199773957055316</v>
      </c>
      <c r="D36" s="41">
        <f>'Survival-1cycle NMA'!AQ37</f>
        <v>0.14206406908769714</v>
      </c>
      <c r="E36" s="12">
        <f t="shared" si="4"/>
        <v>0.23993367048285602</v>
      </c>
      <c r="F36" s="12">
        <v>0.29453457824947499</v>
      </c>
      <c r="G36" s="12">
        <v>5.1453117537806903E-2</v>
      </c>
      <c r="H36" s="12">
        <f t="shared" si="5"/>
        <v>0.24308146071166808</v>
      </c>
      <c r="I36" s="41">
        <f>'Survival-1cycle NMA'!AR37</f>
        <v>0.35935979714982569</v>
      </c>
      <c r="J36" s="12">
        <f t="shared" si="6"/>
        <v>0.17968829572066988</v>
      </c>
      <c r="K36" s="41">
        <f>'Survival-1cycle NMA'!AS37</f>
        <v>0.17967150142915581</v>
      </c>
      <c r="L36" s="12">
        <v>0.33070846239770901</v>
      </c>
      <c r="M36" s="12">
        <v>0.29453457824947499</v>
      </c>
      <c r="N36" s="12">
        <v>5.1453117537806903E-2</v>
      </c>
      <c r="O36" s="41">
        <f t="shared" si="7"/>
        <v>0.35935979714982569</v>
      </c>
      <c r="P36" s="41">
        <f t="shared" si="8"/>
        <v>0.17968829572066988</v>
      </c>
      <c r="Q36" s="41">
        <f t="shared" si="9"/>
        <v>0.17967150142915581</v>
      </c>
      <c r="R36" s="12">
        <v>0.29453457824947499</v>
      </c>
      <c r="S36" s="12">
        <f t="shared" si="10"/>
        <v>0.24308146071166808</v>
      </c>
      <c r="T36" s="12">
        <v>5.1453117537806903E-2</v>
      </c>
      <c r="U36" s="41">
        <f>'Survival-1cycle NMA'!AT37</f>
        <v>0.37173257491736755</v>
      </c>
      <c r="V36" s="12">
        <f t="shared" si="11"/>
        <v>9.7960940981842215E-2</v>
      </c>
      <c r="W36" s="41">
        <f>'Survival-1cycle NMA'!AU37</f>
        <v>0.27377163393552534</v>
      </c>
      <c r="X36" s="41">
        <f t="shared" si="12"/>
        <v>0.35935979714982569</v>
      </c>
      <c r="Y36" s="41">
        <f t="shared" si="13"/>
        <v>0.17968829572066988</v>
      </c>
      <c r="Z36" s="41">
        <f t="shared" si="14"/>
        <v>0.17967150142915581</v>
      </c>
      <c r="AA36" s="41">
        <f>'Survival-1cycle NMA'!AZ37</f>
        <v>0.29195054104539425</v>
      </c>
      <c r="AB36" s="12">
        <f t="shared" si="15"/>
        <v>0.21389629360478557</v>
      </c>
      <c r="AC36" s="41">
        <f>'Survival-1cycle NMA'!BA37</f>
        <v>7.8054247440608682E-2</v>
      </c>
      <c r="AD36" s="41">
        <f>'Survival-1cycle NMA'!AV37</f>
        <v>0.47619792885430712</v>
      </c>
      <c r="AE36" s="12">
        <f t="shared" si="16"/>
        <v>0.24243114982859801</v>
      </c>
      <c r="AF36" s="41">
        <f>'Survival-1cycle NMA'!AW37</f>
        <v>0.23376677902570911</v>
      </c>
      <c r="AG36" s="12">
        <v>0.29453457824947499</v>
      </c>
      <c r="AH36" s="12">
        <f t="shared" si="17"/>
        <v>0.24308146071166808</v>
      </c>
      <c r="AI36" s="12">
        <v>5.1453117537806903E-2</v>
      </c>
      <c r="AJ36" s="41">
        <f>'Survival-1cycle NMA'!AX37</f>
        <v>0.34894053833536021</v>
      </c>
      <c r="AK36" s="12">
        <f t="shared" si="18"/>
        <v>0.12454819917849147</v>
      </c>
      <c r="AL36" s="41">
        <f>'Survival-1cycle NMA'!AY37</f>
        <v>0.22439233915686874</v>
      </c>
      <c r="AM36" s="41">
        <f t="shared" si="19"/>
        <v>0.29195054104539425</v>
      </c>
      <c r="AN36" s="41">
        <f t="shared" si="20"/>
        <v>0.21389629360478557</v>
      </c>
      <c r="AO36" s="41">
        <f t="shared" si="21"/>
        <v>7.8054247440608682E-2</v>
      </c>
    </row>
    <row r="37" spans="1:41">
      <c r="A37" s="12">
        <v>34</v>
      </c>
      <c r="B37" s="12">
        <f t="shared" si="3"/>
        <v>1.8986301369863015</v>
      </c>
      <c r="C37" s="41">
        <f>'Survival-1cycle NMA'!AP38</f>
        <v>0.37174795311842485</v>
      </c>
      <c r="D37" s="41">
        <f>'Survival-1cycle NMA'!AQ38</f>
        <v>0.13697413049387974</v>
      </c>
      <c r="E37" s="12">
        <f t="shared" si="4"/>
        <v>0.2347738226245451</v>
      </c>
      <c r="F37" s="12">
        <v>0.28589108408555802</v>
      </c>
      <c r="G37" s="12">
        <v>4.80517297716299E-2</v>
      </c>
      <c r="H37" s="12">
        <f t="shared" si="5"/>
        <v>0.23783935431392811</v>
      </c>
      <c r="I37" s="41">
        <f>'Survival-1cycle NMA'!AR38</f>
        <v>0.34997587712347344</v>
      </c>
      <c r="J37" s="12">
        <f t="shared" si="6"/>
        <v>0.17679300101335071</v>
      </c>
      <c r="K37" s="41">
        <f>'Survival-1cycle NMA'!AS38</f>
        <v>0.17318287611012273</v>
      </c>
      <c r="L37" s="12">
        <v>0.32025200838666601</v>
      </c>
      <c r="M37" s="12">
        <v>0.28589108408555802</v>
      </c>
      <c r="N37" s="12">
        <v>4.80517297716299E-2</v>
      </c>
      <c r="O37" s="41">
        <f t="shared" si="7"/>
        <v>0.34997587712347344</v>
      </c>
      <c r="P37" s="41">
        <f t="shared" si="8"/>
        <v>0.17679300101335071</v>
      </c>
      <c r="Q37" s="41">
        <f t="shared" si="9"/>
        <v>0.17318287611012273</v>
      </c>
      <c r="R37" s="12">
        <v>0.28589108408555802</v>
      </c>
      <c r="S37" s="12">
        <f t="shared" si="10"/>
        <v>0.23783935431392811</v>
      </c>
      <c r="T37" s="12">
        <v>4.80517297716299E-2</v>
      </c>
      <c r="U37" s="41">
        <f>'Survival-1cycle NMA'!AT38</f>
        <v>0.36193058612571394</v>
      </c>
      <c r="V37" s="12">
        <f t="shared" si="11"/>
        <v>9.6551587049458654E-2</v>
      </c>
      <c r="W37" s="41">
        <f>'Survival-1cycle NMA'!AU38</f>
        <v>0.26537899907625528</v>
      </c>
      <c r="X37" s="41">
        <f t="shared" si="12"/>
        <v>0.34997587712347344</v>
      </c>
      <c r="Y37" s="41">
        <f t="shared" si="13"/>
        <v>0.17679300101335071</v>
      </c>
      <c r="Z37" s="41">
        <f t="shared" si="14"/>
        <v>0.17318287611012273</v>
      </c>
      <c r="AA37" s="41">
        <f>'Survival-1cycle NMA'!AZ38</f>
        <v>0.28215457223180079</v>
      </c>
      <c r="AB37" s="12">
        <f t="shared" si="15"/>
        <v>0.21013166728545796</v>
      </c>
      <c r="AC37" s="41">
        <f>'Survival-1cycle NMA'!BA38</f>
        <v>7.202290494634285E-2</v>
      </c>
      <c r="AD37" s="41">
        <f>'Survival-1cycle NMA'!AV38</f>
        <v>0.46567858482938268</v>
      </c>
      <c r="AE37" s="12">
        <f t="shared" si="16"/>
        <v>0.23952811856625708</v>
      </c>
      <c r="AF37" s="41">
        <f>'Survival-1cycle NMA'!AW38</f>
        <v>0.2261504662631256</v>
      </c>
      <c r="AG37" s="12">
        <v>0.28589108408555802</v>
      </c>
      <c r="AH37" s="12">
        <f t="shared" si="17"/>
        <v>0.23783935431392811</v>
      </c>
      <c r="AI37" s="12">
        <v>4.80517297716299E-2</v>
      </c>
      <c r="AJ37" s="41">
        <f>'Survival-1cycle NMA'!AX38</f>
        <v>0.33848473570340343</v>
      </c>
      <c r="AK37" s="12">
        <f t="shared" si="18"/>
        <v>0.12509748948922653</v>
      </c>
      <c r="AL37" s="41">
        <f>'Survival-1cycle NMA'!AY38</f>
        <v>0.2133872462141769</v>
      </c>
      <c r="AM37" s="41">
        <f t="shared" si="19"/>
        <v>0.28215457223180079</v>
      </c>
      <c r="AN37" s="41">
        <f t="shared" si="20"/>
        <v>0.21013166728545796</v>
      </c>
      <c r="AO37" s="41">
        <f t="shared" si="21"/>
        <v>7.202290494634285E-2</v>
      </c>
    </row>
    <row r="38" spans="1:41">
      <c r="A38" s="12">
        <v>35</v>
      </c>
      <c r="B38" s="12">
        <f t="shared" si="3"/>
        <v>1.9561643835616438</v>
      </c>
      <c r="C38" s="41">
        <f>'Survival-1cycle NMA'!AP39</f>
        <v>0.36186561607934903</v>
      </c>
      <c r="D38" s="41">
        <f>'Survival-1cycle NMA'!AQ39</f>
        <v>0.13217447693419448</v>
      </c>
      <c r="E38" s="12">
        <f t="shared" si="4"/>
        <v>0.22969113914515454</v>
      </c>
      <c r="F38" s="12">
        <v>0.27761899830882503</v>
      </c>
      <c r="G38" s="12">
        <v>4.4924846191095102E-2</v>
      </c>
      <c r="H38" s="12">
        <f t="shared" si="5"/>
        <v>0.23269415211772992</v>
      </c>
      <c r="I38" s="41">
        <f>'Survival-1cycle NMA'!AR39</f>
        <v>0.34094841066725085</v>
      </c>
      <c r="J38" s="12">
        <f t="shared" si="6"/>
        <v>0.17390688004441796</v>
      </c>
      <c r="K38" s="41">
        <f>'Survival-1cycle NMA'!AS39</f>
        <v>0.16704153062283289</v>
      </c>
      <c r="L38" s="12">
        <v>0.31022587992498901</v>
      </c>
      <c r="M38" s="12">
        <v>0.27761899830882503</v>
      </c>
      <c r="N38" s="12">
        <v>4.4924846191095102E-2</v>
      </c>
      <c r="O38" s="41">
        <f t="shared" si="7"/>
        <v>0.34094841066725085</v>
      </c>
      <c r="P38" s="41">
        <f t="shared" si="8"/>
        <v>0.17390688004441796</v>
      </c>
      <c r="Q38" s="41">
        <f t="shared" si="9"/>
        <v>0.16704153062283289</v>
      </c>
      <c r="R38" s="12">
        <v>0.27761899830882503</v>
      </c>
      <c r="S38" s="12">
        <f t="shared" si="10"/>
        <v>0.23269415211772992</v>
      </c>
      <c r="T38" s="12">
        <v>4.4924846191095102E-2</v>
      </c>
      <c r="U38" s="41">
        <f>'Survival-1cycle NMA'!AT39</f>
        <v>0.35248994836127445</v>
      </c>
      <c r="V38" s="12">
        <f t="shared" si="11"/>
        <v>9.5127204834657864E-2</v>
      </c>
      <c r="W38" s="41">
        <f>'Survival-1cycle NMA'!AU39</f>
        <v>0.25736274352661659</v>
      </c>
      <c r="X38" s="41">
        <f t="shared" si="12"/>
        <v>0.34094841066725085</v>
      </c>
      <c r="Y38" s="41">
        <f t="shared" si="13"/>
        <v>0.17390688004441796</v>
      </c>
      <c r="Z38" s="41">
        <f t="shared" si="14"/>
        <v>0.16704153062283289</v>
      </c>
      <c r="AA38" s="41">
        <f>'Survival-1cycle NMA'!AZ39</f>
        <v>0.27278082082030136</v>
      </c>
      <c r="AB38" s="12">
        <f t="shared" si="15"/>
        <v>0.2062928302961492</v>
      </c>
      <c r="AC38" s="41">
        <f>'Survival-1cycle NMA'!BA39</f>
        <v>6.6487990524152177E-2</v>
      </c>
      <c r="AD38" s="41">
        <f>'Survival-1cycle NMA'!AV39</f>
        <v>0.45546482259414456</v>
      </c>
      <c r="AE38" s="12">
        <f t="shared" si="16"/>
        <v>0.23656278329400834</v>
      </c>
      <c r="AF38" s="41">
        <f>'Survival-1cycle NMA'!AW39</f>
        <v>0.21890203930013621</v>
      </c>
      <c r="AG38" s="12">
        <v>0.27761899830882503</v>
      </c>
      <c r="AH38" s="12">
        <f t="shared" si="17"/>
        <v>0.23269415211772992</v>
      </c>
      <c r="AI38" s="12">
        <v>4.4924846191095102E-2</v>
      </c>
      <c r="AJ38" s="41">
        <f>'Survival-1cycle NMA'!AX39</f>
        <v>0.32842848380211104</v>
      </c>
      <c r="AK38" s="12">
        <f t="shared" si="18"/>
        <v>0.12547342032914435</v>
      </c>
      <c r="AL38" s="41">
        <f>'Survival-1cycle NMA'!AY39</f>
        <v>0.20295506347296668</v>
      </c>
      <c r="AM38" s="41">
        <f t="shared" si="19"/>
        <v>0.27278082082030136</v>
      </c>
      <c r="AN38" s="41">
        <f t="shared" si="20"/>
        <v>0.2062928302961492</v>
      </c>
      <c r="AO38" s="41">
        <f t="shared" si="21"/>
        <v>6.6487990524152177E-2</v>
      </c>
    </row>
    <row r="39" spans="1:41">
      <c r="A39" s="12">
        <v>36</v>
      </c>
      <c r="B39" s="12">
        <f t="shared" si="3"/>
        <v>2.0136986301369864</v>
      </c>
      <c r="C39" s="41">
        <f>'Survival-1cycle NMA'!AP40</f>
        <v>0.35233394815513608</v>
      </c>
      <c r="D39" s="41">
        <f>'Survival-1cycle NMA'!AQ40</f>
        <v>0.12764263613460808</v>
      </c>
      <c r="E39" s="12">
        <f t="shared" si="4"/>
        <v>0.224691312020528</v>
      </c>
      <c r="F39" s="12">
        <v>0.26969696179004299</v>
      </c>
      <c r="G39" s="12">
        <v>4.2046226962028199E-2</v>
      </c>
      <c r="H39" s="12">
        <f t="shared" si="5"/>
        <v>0.22765073482801479</v>
      </c>
      <c r="I39" s="41">
        <f>'Survival-1cycle NMA'!AR40</f>
        <v>0.33225922911582084</v>
      </c>
      <c r="J39" s="12">
        <f t="shared" si="6"/>
        <v>0.17103651938075312</v>
      </c>
      <c r="K39" s="41">
        <f>'Survival-1cycle NMA'!AS40</f>
        <v>0.16122270973506772</v>
      </c>
      <c r="L39" s="12">
        <v>0.30061260826528902</v>
      </c>
      <c r="M39" s="12">
        <v>0.26969696179004299</v>
      </c>
      <c r="N39" s="12">
        <v>4.2046226962028199E-2</v>
      </c>
      <c r="O39" s="41">
        <f t="shared" si="7"/>
        <v>0.33225922911582084</v>
      </c>
      <c r="P39" s="41">
        <f t="shared" si="8"/>
        <v>0.17103651938075312</v>
      </c>
      <c r="Q39" s="41">
        <f t="shared" si="9"/>
        <v>0.16122270973506772</v>
      </c>
      <c r="R39" s="12">
        <v>0.26969696179004299</v>
      </c>
      <c r="S39" s="12">
        <f t="shared" si="10"/>
        <v>0.22765073482801479</v>
      </c>
      <c r="T39" s="12">
        <v>4.2046226962028199E-2</v>
      </c>
      <c r="U39" s="41">
        <f>'Survival-1cycle NMA'!AT40</f>
        <v>0.3433931743324965</v>
      </c>
      <c r="V39" s="12">
        <f t="shared" si="11"/>
        <v>9.3692947831906181E-2</v>
      </c>
      <c r="W39" s="41">
        <f>'Survival-1cycle NMA'!AU40</f>
        <v>0.24970022650059032</v>
      </c>
      <c r="X39" s="41">
        <f t="shared" si="12"/>
        <v>0.33225922911582084</v>
      </c>
      <c r="Y39" s="41">
        <f t="shared" si="13"/>
        <v>0.17103651938075312</v>
      </c>
      <c r="Z39" s="41">
        <f t="shared" si="14"/>
        <v>0.16122270973506772</v>
      </c>
      <c r="AA39" s="41">
        <f>'Survival-1cycle NMA'!AZ40</f>
        <v>0.26380674984436608</v>
      </c>
      <c r="AB39" s="12">
        <f t="shared" si="15"/>
        <v>0.20240056783936233</v>
      </c>
      <c r="AC39" s="41">
        <f>'Survival-1cycle NMA'!BA40</f>
        <v>6.1406182005003737E-2</v>
      </c>
      <c r="AD39" s="41">
        <f>'Survival-1cycle NMA'!AV40</f>
        <v>0.44554556168806536</v>
      </c>
      <c r="AE39" s="12">
        <f t="shared" si="16"/>
        <v>0.23354791777849485</v>
      </c>
      <c r="AF39" s="41">
        <f>'Survival-1cycle NMA'!AW40</f>
        <v>0.21199764390957052</v>
      </c>
      <c r="AG39" s="12">
        <v>0.26969696179004299</v>
      </c>
      <c r="AH39" s="12">
        <f t="shared" si="17"/>
        <v>0.22765073482801479</v>
      </c>
      <c r="AI39" s="12">
        <v>4.2046226962028199E-2</v>
      </c>
      <c r="AJ39" s="41">
        <f>'Survival-1cycle NMA'!AX40</f>
        <v>0.31875299233513504</v>
      </c>
      <c r="AK39" s="12">
        <f t="shared" si="18"/>
        <v>0.12568824340324888</v>
      </c>
      <c r="AL39" s="41">
        <f>'Survival-1cycle NMA'!AY40</f>
        <v>0.19306474893188616</v>
      </c>
      <c r="AM39" s="41">
        <f t="shared" si="19"/>
        <v>0.26380674984436608</v>
      </c>
      <c r="AN39" s="41">
        <f t="shared" si="20"/>
        <v>0.20240056783936233</v>
      </c>
      <c r="AO39" s="41">
        <f t="shared" si="21"/>
        <v>6.1406182005003737E-2</v>
      </c>
    </row>
    <row r="40" spans="1:41">
      <c r="A40" s="12">
        <v>37</v>
      </c>
      <c r="B40" s="12">
        <f t="shared" si="3"/>
        <v>2.0712328767123287</v>
      </c>
      <c r="C40" s="41">
        <f>'Survival-1cycle NMA'!AP41</f>
        <v>0.34313708687725086</v>
      </c>
      <c r="D40" s="41">
        <f>'Survival-1cycle NMA'!AQ41</f>
        <v>0.1233583147275593</v>
      </c>
      <c r="E40" s="12">
        <f t="shared" si="4"/>
        <v>0.21977877214969155</v>
      </c>
      <c r="F40" s="12">
        <v>0.26210515365207399</v>
      </c>
      <c r="G40" s="12">
        <v>3.9392530765736199E-2</v>
      </c>
      <c r="H40" s="12">
        <f t="shared" si="5"/>
        <v>0.22271262288633778</v>
      </c>
      <c r="I40" s="41">
        <f>'Survival-1cycle NMA'!AR41</f>
        <v>0.32389132363116824</v>
      </c>
      <c r="J40" s="12">
        <f t="shared" si="6"/>
        <v>0.16818746709024288</v>
      </c>
      <c r="K40" s="41">
        <f>'Survival-1cycle NMA'!AS41</f>
        <v>0.15570385654092536</v>
      </c>
      <c r="L40" s="12">
        <v>0.29139504539076699</v>
      </c>
      <c r="M40" s="12">
        <v>0.26210515365207399</v>
      </c>
      <c r="N40" s="12">
        <v>3.9392530765736199E-2</v>
      </c>
      <c r="O40" s="41">
        <f t="shared" si="7"/>
        <v>0.32389132363116824</v>
      </c>
      <c r="P40" s="41">
        <f t="shared" si="8"/>
        <v>0.16818746709024288</v>
      </c>
      <c r="Q40" s="41">
        <f t="shared" si="9"/>
        <v>0.15570385654092536</v>
      </c>
      <c r="R40" s="12">
        <v>0.26210515365207399</v>
      </c>
      <c r="S40" s="12">
        <f t="shared" si="10"/>
        <v>0.22271262288633778</v>
      </c>
      <c r="T40" s="12">
        <v>3.9392530765736199E-2</v>
      </c>
      <c r="U40" s="41">
        <f>'Survival-1cycle NMA'!AT41</f>
        <v>0.33462381893011023</v>
      </c>
      <c r="V40" s="12">
        <f t="shared" si="11"/>
        <v>9.2253299970915054E-2</v>
      </c>
      <c r="W40" s="41">
        <f>'Survival-1cycle NMA'!AU41</f>
        <v>0.24237051895919517</v>
      </c>
      <c r="X40" s="41">
        <f t="shared" si="12"/>
        <v>0.32389132363116824</v>
      </c>
      <c r="Y40" s="41">
        <f t="shared" si="13"/>
        <v>0.16818746709024288</v>
      </c>
      <c r="Z40" s="41">
        <f t="shared" si="14"/>
        <v>0.15570385654092536</v>
      </c>
      <c r="AA40" s="41">
        <f>'Survival-1cycle NMA'!AZ41</f>
        <v>0.2552112494836668</v>
      </c>
      <c r="AB40" s="12">
        <f t="shared" si="15"/>
        <v>0.19847311977749171</v>
      </c>
      <c r="AC40" s="41">
        <f>'Survival-1cycle NMA'!BA41</f>
        <v>5.6738129706175082E-2</v>
      </c>
      <c r="AD40" s="41">
        <f>'Survival-1cycle NMA'!AV41</f>
        <v>0.43591017056304709</v>
      </c>
      <c r="AE40" s="12">
        <f t="shared" si="16"/>
        <v>0.23049480369118466</v>
      </c>
      <c r="AF40" s="41">
        <f>'Survival-1cycle NMA'!AW41</f>
        <v>0.20541536687186243</v>
      </c>
      <c r="AG40" s="12">
        <v>0.26210515365207399</v>
      </c>
      <c r="AH40" s="12">
        <f t="shared" si="17"/>
        <v>0.22271262288633778</v>
      </c>
      <c r="AI40" s="12">
        <v>3.9392530765736199E-2</v>
      </c>
      <c r="AJ40" s="41">
        <f>'Survival-1cycle NMA'!AX41</f>
        <v>0.3094405023111898</v>
      </c>
      <c r="AK40" s="12">
        <f t="shared" si="18"/>
        <v>0.12575358777544654</v>
      </c>
      <c r="AL40" s="41">
        <f>'Survival-1cycle NMA'!AY41</f>
        <v>0.18368691453574326</v>
      </c>
      <c r="AM40" s="41">
        <f t="shared" si="19"/>
        <v>0.2552112494836668</v>
      </c>
      <c r="AN40" s="41">
        <f t="shared" si="20"/>
        <v>0.19847311977749171</v>
      </c>
      <c r="AO40" s="41">
        <f t="shared" si="21"/>
        <v>5.6738129706175082E-2</v>
      </c>
    </row>
    <row r="41" spans="1:41">
      <c r="A41" s="12">
        <v>38</v>
      </c>
      <c r="B41" s="12">
        <f t="shared" si="3"/>
        <v>2.128767123287671</v>
      </c>
      <c r="C41" s="41">
        <f>'Survival-1cycle NMA'!AP42</f>
        <v>0.33426003267523924</v>
      </c>
      <c r="D41" s="41">
        <f>'Survival-1cycle NMA'!AQ42</f>
        <v>0.11930314634967087</v>
      </c>
      <c r="E41" s="12">
        <f t="shared" si="4"/>
        <v>0.21495688632556836</v>
      </c>
      <c r="F41" s="12">
        <v>0.254825159533284</v>
      </c>
      <c r="G41" s="12">
        <v>3.6942952271280902E-2</v>
      </c>
      <c r="H41" s="12">
        <f t="shared" si="5"/>
        <v>0.21788220726200308</v>
      </c>
      <c r="I41" s="41">
        <f>'Survival-1cycle NMA'!AR42</f>
        <v>0.31582875805811084</v>
      </c>
      <c r="J41" s="12">
        <f t="shared" si="6"/>
        <v>0.16536437797637377</v>
      </c>
      <c r="K41" s="41">
        <f>'Survival-1cycle NMA'!AS42</f>
        <v>0.15046438008173707</v>
      </c>
      <c r="L41" s="12">
        <v>0.282555198144542</v>
      </c>
      <c r="M41" s="12">
        <v>0.254825159533284</v>
      </c>
      <c r="N41" s="12">
        <v>3.6942952271280902E-2</v>
      </c>
      <c r="O41" s="41">
        <f t="shared" si="7"/>
        <v>0.31582875805811084</v>
      </c>
      <c r="P41" s="41">
        <f t="shared" si="8"/>
        <v>0.16536437797637377</v>
      </c>
      <c r="Q41" s="41">
        <f t="shared" si="9"/>
        <v>0.15046438008173707</v>
      </c>
      <c r="R41" s="12">
        <v>0.254825159533284</v>
      </c>
      <c r="S41" s="12">
        <f t="shared" si="10"/>
        <v>0.21788220726200308</v>
      </c>
      <c r="T41" s="12">
        <v>3.6942952271280902E-2</v>
      </c>
      <c r="U41" s="41">
        <f>'Survival-1cycle NMA'!AT42</f>
        <v>0.32616640789090645</v>
      </c>
      <c r="V41" s="12">
        <f t="shared" si="11"/>
        <v>9.0812159007949228E-2</v>
      </c>
      <c r="W41" s="41">
        <f>'Survival-1cycle NMA'!AU42</f>
        <v>0.23535424888295722</v>
      </c>
      <c r="X41" s="41">
        <f t="shared" si="12"/>
        <v>0.31582875805811084</v>
      </c>
      <c r="Y41" s="41">
        <f t="shared" si="13"/>
        <v>0.16536437797637377</v>
      </c>
      <c r="Z41" s="41">
        <f t="shared" si="14"/>
        <v>0.15046438008173707</v>
      </c>
      <c r="AA41" s="41">
        <f>'Survival-1cycle NMA'!AZ42</f>
        <v>0.24697453548279885</v>
      </c>
      <c r="AB41" s="12">
        <f t="shared" si="15"/>
        <v>0.19452645518908671</v>
      </c>
      <c r="AC41" s="41">
        <f>'Survival-1cycle NMA'!BA42</f>
        <v>5.2448080293712153E-2</v>
      </c>
      <c r="AD41" s="41">
        <f>'Survival-1cycle NMA'!AV42</f>
        <v>0.42654845247879092</v>
      </c>
      <c r="AE41" s="12">
        <f t="shared" si="16"/>
        <v>0.2274134053697226</v>
      </c>
      <c r="AF41" s="41">
        <f>'Survival-1cycle NMA'!AW42</f>
        <v>0.19913504710906832</v>
      </c>
      <c r="AG41" s="12">
        <v>0.254825159533284</v>
      </c>
      <c r="AH41" s="12">
        <f t="shared" si="17"/>
        <v>0.21788220726200308</v>
      </c>
      <c r="AI41" s="12">
        <v>3.6942952271280902E-2</v>
      </c>
      <c r="AJ41" s="41">
        <f>'Survival-1cycle NMA'!AX42</f>
        <v>0.30047422571869709</v>
      </c>
      <c r="AK41" s="12">
        <f t="shared" si="18"/>
        <v>0.12568046919042</v>
      </c>
      <c r="AL41" s="41">
        <f>'Survival-1cycle NMA'!AY42</f>
        <v>0.17479375652827708</v>
      </c>
      <c r="AM41" s="41">
        <f t="shared" si="19"/>
        <v>0.24697453548279885</v>
      </c>
      <c r="AN41" s="41">
        <f t="shared" si="20"/>
        <v>0.19452645518908671</v>
      </c>
      <c r="AO41" s="41">
        <f t="shared" si="21"/>
        <v>5.2448080293712153E-2</v>
      </c>
    </row>
    <row r="42" spans="1:41">
      <c r="A42" s="12">
        <v>39</v>
      </c>
      <c r="B42" s="12">
        <f t="shared" si="3"/>
        <v>2.1863013698630138</v>
      </c>
      <c r="C42" s="41">
        <f>'Survival-1cycle NMA'!AP43</f>
        <v>0.32568859685751461</v>
      </c>
      <c r="D42" s="41">
        <f>'Survival-1cycle NMA'!AQ43</f>
        <v>0.11546047332301035</v>
      </c>
      <c r="E42" s="12">
        <f t="shared" si="4"/>
        <v>0.21022812353450426</v>
      </c>
      <c r="F42" s="12">
        <v>0.247839852682331</v>
      </c>
      <c r="G42" s="12">
        <v>3.4678910076255703E-2</v>
      </c>
      <c r="H42" s="12">
        <f t="shared" si="5"/>
        <v>0.21316094260607529</v>
      </c>
      <c r="I42" s="41">
        <f>'Survival-1cycle NMA'!AR43</f>
        <v>0.30805658898473076</v>
      </c>
      <c r="J42" s="12">
        <f t="shared" si="6"/>
        <v>0.16257113773093523</v>
      </c>
      <c r="K42" s="41">
        <f>'Survival-1cycle NMA'!AS43</f>
        <v>0.14548545125379553</v>
      </c>
      <c r="L42" s="12">
        <v>0.27407380033414103</v>
      </c>
      <c r="M42" s="12">
        <v>0.247839852682331</v>
      </c>
      <c r="N42" s="12">
        <v>3.4678910076255703E-2</v>
      </c>
      <c r="O42" s="41">
        <f t="shared" si="7"/>
        <v>0.30805658898473076</v>
      </c>
      <c r="P42" s="41">
        <f t="shared" si="8"/>
        <v>0.16257113773093523</v>
      </c>
      <c r="Q42" s="41">
        <f t="shared" si="9"/>
        <v>0.14548545125379553</v>
      </c>
      <c r="R42" s="12">
        <v>0.247839852682331</v>
      </c>
      <c r="S42" s="12">
        <f t="shared" si="10"/>
        <v>0.21316094260607529</v>
      </c>
      <c r="T42" s="12">
        <v>3.4678910076255703E-2</v>
      </c>
      <c r="U42" s="41">
        <f>'Survival-1cycle NMA'!AT43</f>
        <v>0.31800637152953964</v>
      </c>
      <c r="V42" s="12">
        <f t="shared" si="11"/>
        <v>8.9372908934319234E-2</v>
      </c>
      <c r="W42" s="41">
        <f>'Survival-1cycle NMA'!AU43</f>
        <v>0.22863346259522041</v>
      </c>
      <c r="X42" s="41">
        <f t="shared" si="12"/>
        <v>0.30805658898473076</v>
      </c>
      <c r="Y42" s="41">
        <f t="shared" si="13"/>
        <v>0.16257113773093523</v>
      </c>
      <c r="Z42" s="41">
        <f t="shared" si="14"/>
        <v>0.14548545125379553</v>
      </c>
      <c r="AA42" s="41">
        <f>'Survival-1cycle NMA'!AZ43</f>
        <v>0.23907805502169932</v>
      </c>
      <c r="AB42" s="12">
        <f t="shared" si="15"/>
        <v>0.1905745189288095</v>
      </c>
      <c r="AC42" s="41">
        <f>'Survival-1cycle NMA'!BA43</f>
        <v>4.8503536092889807E-2</v>
      </c>
      <c r="AD42" s="41">
        <f>'Survival-1cycle NMA'!AV43</f>
        <v>0.41745063048058706</v>
      </c>
      <c r="AE42" s="12">
        <f t="shared" si="16"/>
        <v>0.22431252247849598</v>
      </c>
      <c r="AF42" s="41">
        <f>'Survival-1cycle NMA'!AW43</f>
        <v>0.19313810800209108</v>
      </c>
      <c r="AG42" s="12">
        <v>0.247839852682331</v>
      </c>
      <c r="AH42" s="12">
        <f t="shared" si="17"/>
        <v>0.21316094260607529</v>
      </c>
      <c r="AI42" s="12">
        <v>3.4678910076255703E-2</v>
      </c>
      <c r="AJ42" s="41">
        <f>'Survival-1cycle NMA'!AX43</f>
        <v>0.29183828811872842</v>
      </c>
      <c r="AK42" s="12">
        <f t="shared" si="18"/>
        <v>0.12547930386585959</v>
      </c>
      <c r="AL42" s="41">
        <f>'Survival-1cycle NMA'!AY43</f>
        <v>0.16635898425286882</v>
      </c>
      <c r="AM42" s="41">
        <f t="shared" si="19"/>
        <v>0.23907805502169932</v>
      </c>
      <c r="AN42" s="41">
        <f t="shared" si="20"/>
        <v>0.1905745189288095</v>
      </c>
      <c r="AO42" s="41">
        <f t="shared" si="21"/>
        <v>4.8503536092889807E-2</v>
      </c>
    </row>
    <row r="43" spans="1:41">
      <c r="A43" s="12">
        <v>40</v>
      </c>
      <c r="B43" s="12">
        <f t="shared" si="3"/>
        <v>2.2438356164383562</v>
      </c>
      <c r="C43" s="41">
        <f>'Survival-1cycle NMA'!AP44</f>
        <v>0.31740935252018238</v>
      </c>
      <c r="D43" s="41">
        <f>'Survival-1cycle NMA'!AQ44</f>
        <v>0.11181515688059281</v>
      </c>
      <c r="E43" s="12">
        <f t="shared" si="4"/>
        <v>0.20559419563958958</v>
      </c>
      <c r="F43" s="12">
        <v>0.241133286526476</v>
      </c>
      <c r="G43" s="12">
        <v>3.2583777410269098E-2</v>
      </c>
      <c r="H43" s="12">
        <f t="shared" si="5"/>
        <v>0.2085495091162069</v>
      </c>
      <c r="I43" s="41">
        <f>'Survival-1cycle NMA'!AR44</f>
        <v>0.30056079241908967</v>
      </c>
      <c r="J43" s="12">
        <f t="shared" si="6"/>
        <v>0.1598109692806706</v>
      </c>
      <c r="K43" s="41">
        <f>'Survival-1cycle NMA'!AS44</f>
        <v>0.14074982313841908</v>
      </c>
      <c r="L43" s="12">
        <v>0.26593269794977198</v>
      </c>
      <c r="M43" s="12">
        <v>0.241133286526476</v>
      </c>
      <c r="N43" s="12">
        <v>3.2583777410269098E-2</v>
      </c>
      <c r="O43" s="41">
        <f t="shared" si="7"/>
        <v>0.30056079241908967</v>
      </c>
      <c r="P43" s="41">
        <f t="shared" si="8"/>
        <v>0.1598109692806706</v>
      </c>
      <c r="Q43" s="41">
        <f t="shared" si="9"/>
        <v>0.14074982313841908</v>
      </c>
      <c r="R43" s="12">
        <v>0.241133286526476</v>
      </c>
      <c r="S43" s="12">
        <f t="shared" si="10"/>
        <v>0.2085495091162069</v>
      </c>
      <c r="T43" s="12">
        <v>3.2583777410269098E-2</v>
      </c>
      <c r="U43" s="41">
        <f>'Survival-1cycle NMA'!AT44</f>
        <v>0.31012998325549984</v>
      </c>
      <c r="V43" s="12">
        <f t="shared" si="11"/>
        <v>8.7938482959375175E-2</v>
      </c>
      <c r="W43" s="41">
        <f>'Survival-1cycle NMA'!AU44</f>
        <v>0.22219150029612467</v>
      </c>
      <c r="X43" s="41">
        <f t="shared" si="12"/>
        <v>0.30056079241908967</v>
      </c>
      <c r="Y43" s="41">
        <f t="shared" si="13"/>
        <v>0.1598109692806706</v>
      </c>
      <c r="Z43" s="41">
        <f t="shared" si="14"/>
        <v>0.14074982313841908</v>
      </c>
      <c r="AA43" s="41">
        <f>'Survival-1cycle NMA'!AZ44</f>
        <v>0.23150439959491254</v>
      </c>
      <c r="AB43" s="12">
        <f t="shared" si="15"/>
        <v>0.18662945276542522</v>
      </c>
      <c r="AC43" s="41">
        <f>'Survival-1cycle NMA'!BA44</f>
        <v>4.4874946829487318E-2</v>
      </c>
      <c r="AD43" s="41">
        <f>'Survival-1cycle NMA'!AV44</f>
        <v>0.40860733185164227</v>
      </c>
      <c r="AE43" s="12">
        <f t="shared" si="16"/>
        <v>0.22119992361753527</v>
      </c>
      <c r="AF43" s="41">
        <f>'Survival-1cycle NMA'!AW44</f>
        <v>0.18740740823410701</v>
      </c>
      <c r="AG43" s="12">
        <v>0.241133286526476</v>
      </c>
      <c r="AH43" s="12">
        <f t="shared" si="17"/>
        <v>0.2085495091162069</v>
      </c>
      <c r="AI43" s="12">
        <v>3.2583777410269098E-2</v>
      </c>
      <c r="AJ43" s="41">
        <f>'Survival-1cycle NMA'!AX44</f>
        <v>0.2835176742416029</v>
      </c>
      <c r="AK43" s="12">
        <f t="shared" si="18"/>
        <v>0.12515992559690808</v>
      </c>
      <c r="AL43" s="41">
        <f>'Survival-1cycle NMA'!AY44</f>
        <v>0.15835774864469482</v>
      </c>
      <c r="AM43" s="41">
        <f t="shared" si="19"/>
        <v>0.23150439959491254</v>
      </c>
      <c r="AN43" s="41">
        <f t="shared" si="20"/>
        <v>0.18662945276542522</v>
      </c>
      <c r="AO43" s="41">
        <f t="shared" si="21"/>
        <v>4.4874946829487318E-2</v>
      </c>
    </row>
    <row r="44" spans="1:41">
      <c r="A44" s="12">
        <v>41</v>
      </c>
      <c r="B44" s="12">
        <f t="shared" si="3"/>
        <v>2.3013698630136985</v>
      </c>
      <c r="C44" s="41">
        <f>'Survival-1cycle NMA'!AP45</f>
        <v>0.30940958834187554</v>
      </c>
      <c r="D44" s="41">
        <f>'Survival-1cycle NMA'!AQ45</f>
        <v>0.1083534117321777</v>
      </c>
      <c r="E44" s="12">
        <f t="shared" si="4"/>
        <v>0.20105617660969782</v>
      </c>
      <c r="F44" s="12">
        <v>0.23469059750212401</v>
      </c>
      <c r="G44" s="12">
        <v>3.06426491690165E-2</v>
      </c>
      <c r="H44" s="12">
        <f t="shared" si="5"/>
        <v>0.20404794833310752</v>
      </c>
      <c r="I44" s="41">
        <f>'Survival-1cycle NMA'!AR45</f>
        <v>0.29332819652675646</v>
      </c>
      <c r="J44" s="12">
        <f t="shared" si="6"/>
        <v>0.15708652405680965</v>
      </c>
      <c r="K44" s="41">
        <f>'Survival-1cycle NMA'!AS45</f>
        <v>0.13624167246994681</v>
      </c>
      <c r="L44" s="12">
        <v>0.25811481475439102</v>
      </c>
      <c r="M44" s="12">
        <v>0.23469059750212401</v>
      </c>
      <c r="N44" s="12">
        <v>3.06426491690165E-2</v>
      </c>
      <c r="O44" s="41">
        <f t="shared" si="7"/>
        <v>0.29332819652675646</v>
      </c>
      <c r="P44" s="41">
        <f t="shared" si="8"/>
        <v>0.15708652405680965</v>
      </c>
      <c r="Q44" s="41">
        <f t="shared" si="9"/>
        <v>0.13624167246994681</v>
      </c>
      <c r="R44" s="12">
        <v>0.23469059750212401</v>
      </c>
      <c r="S44" s="12">
        <f t="shared" si="10"/>
        <v>0.20404794833310752</v>
      </c>
      <c r="T44" s="12">
        <v>3.06426491690165E-2</v>
      </c>
      <c r="U44" s="41">
        <f>'Survival-1cycle NMA'!AT45</f>
        <v>0.30252430257876722</v>
      </c>
      <c r="V44" s="12">
        <f t="shared" si="11"/>
        <v>8.6511418388199313E-2</v>
      </c>
      <c r="W44" s="41">
        <f>'Survival-1cycle NMA'!AU45</f>
        <v>0.21601288419056791</v>
      </c>
      <c r="X44" s="41">
        <f t="shared" si="12"/>
        <v>0.29332819652675646</v>
      </c>
      <c r="Y44" s="41">
        <f t="shared" si="13"/>
        <v>0.15708652405680965</v>
      </c>
      <c r="Z44" s="41">
        <f t="shared" si="14"/>
        <v>0.13624167246994681</v>
      </c>
      <c r="AA44" s="41">
        <f>'Survival-1cycle NMA'!AZ45</f>
        <v>0.22423722444385316</v>
      </c>
      <c r="AB44" s="12">
        <f t="shared" si="15"/>
        <v>0.18270179351561816</v>
      </c>
      <c r="AC44" s="41">
        <f>'Survival-1cycle NMA'!BA45</f>
        <v>4.1535430928234987E-2</v>
      </c>
      <c r="AD44" s="41">
        <f>'Survival-1cycle NMA'!AV45</f>
        <v>0.40000957233851564</v>
      </c>
      <c r="AE44" s="12">
        <f t="shared" si="16"/>
        <v>0.21808246347287349</v>
      </c>
      <c r="AF44" s="41">
        <f>'Survival-1cycle NMA'!AW45</f>
        <v>0.18192710886564215</v>
      </c>
      <c r="AG44" s="12">
        <v>0.23469059750212401</v>
      </c>
      <c r="AH44" s="12">
        <f t="shared" si="17"/>
        <v>0.20404794833310752</v>
      </c>
      <c r="AI44" s="12">
        <v>3.06426491690165E-2</v>
      </c>
      <c r="AJ44" s="41">
        <f>'Survival-1cycle NMA'!AX45</f>
        <v>0.2754981765954933</v>
      </c>
      <c r="AK44" s="12">
        <f t="shared" si="18"/>
        <v>0.12473160524627303</v>
      </c>
      <c r="AL44" s="41">
        <f>'Survival-1cycle NMA'!AY45</f>
        <v>0.15076657134922028</v>
      </c>
      <c r="AM44" s="41">
        <f t="shared" si="19"/>
        <v>0.22423722444385316</v>
      </c>
      <c r="AN44" s="41">
        <f t="shared" si="20"/>
        <v>0.18270179351561816</v>
      </c>
      <c r="AO44" s="41">
        <f t="shared" si="21"/>
        <v>4.1535430928234987E-2</v>
      </c>
    </row>
    <row r="45" spans="1:41">
      <c r="A45" s="12">
        <v>42</v>
      </c>
      <c r="B45" s="12">
        <f t="shared" si="3"/>
        <v>2.3589041095890413</v>
      </c>
      <c r="C45" s="41">
        <f>'Survival-1cycle NMA'!AP46</f>
        <v>0.30167726518315391</v>
      </c>
      <c r="D45" s="41">
        <f>'Survival-1cycle NMA'!AQ46</f>
        <v>0.10506266145104259</v>
      </c>
      <c r="E45" s="12">
        <f t="shared" si="4"/>
        <v>0.19661460373211131</v>
      </c>
      <c r="F45" s="12">
        <v>0.22849791706877301</v>
      </c>
      <c r="G45" s="12">
        <v>2.8842139895331E-2</v>
      </c>
      <c r="H45" s="12">
        <f t="shared" si="5"/>
        <v>0.19965577717344202</v>
      </c>
      <c r="I45" s="41">
        <f>'Survival-1cycle NMA'!AR46</f>
        <v>0.28634641991057436</v>
      </c>
      <c r="J45" s="12">
        <f t="shared" si="6"/>
        <v>0.15439996046712517</v>
      </c>
      <c r="K45" s="41">
        <f>'Survival-1cycle NMA'!AS46</f>
        <v>0.13194645944344918</v>
      </c>
      <c r="L45" s="12">
        <v>0.25060408270878598</v>
      </c>
      <c r="M45" s="12">
        <v>0.22849791706877301</v>
      </c>
      <c r="N45" s="12">
        <v>2.8842139895331E-2</v>
      </c>
      <c r="O45" s="41">
        <f t="shared" si="7"/>
        <v>0.28634641991057436</v>
      </c>
      <c r="P45" s="41">
        <f t="shared" si="8"/>
        <v>0.15439996046712517</v>
      </c>
      <c r="Q45" s="41">
        <f t="shared" si="9"/>
        <v>0.13194645944344918</v>
      </c>
      <c r="R45" s="12">
        <v>0.22849791706877301</v>
      </c>
      <c r="S45" s="12">
        <f t="shared" si="10"/>
        <v>0.19965577717344202</v>
      </c>
      <c r="T45" s="12">
        <v>2.8842139895331E-2</v>
      </c>
      <c r="U45" s="41">
        <f>'Survival-1cycle NMA'!AT46</f>
        <v>0.29517712230540771</v>
      </c>
      <c r="V45" s="12">
        <f t="shared" si="11"/>
        <v>8.5093904515409574E-2</v>
      </c>
      <c r="W45" s="41">
        <f>'Survival-1cycle NMA'!AU46</f>
        <v>0.21008321778999814</v>
      </c>
      <c r="X45" s="41">
        <f t="shared" si="12"/>
        <v>0.28634641991057436</v>
      </c>
      <c r="Y45" s="41">
        <f t="shared" si="13"/>
        <v>0.15439996046712517</v>
      </c>
      <c r="Z45" s="41">
        <f t="shared" si="14"/>
        <v>0.13194645944344918</v>
      </c>
      <c r="AA45" s="41">
        <f>'Survival-1cycle NMA'!AZ46</f>
        <v>0.21726117408825929</v>
      </c>
      <c r="AB45" s="12">
        <f t="shared" si="15"/>
        <v>0.17880065041864618</v>
      </c>
      <c r="AC45" s="41">
        <f>'Survival-1cycle NMA'!BA46</f>
        <v>3.8460523669613098E-2</v>
      </c>
      <c r="AD45" s="41">
        <f>'Survival-1cycle NMA'!AV46</f>
        <v>0.39164874037546366</v>
      </c>
      <c r="AE45" s="12">
        <f t="shared" si="16"/>
        <v>0.21496618571844961</v>
      </c>
      <c r="AF45" s="41">
        <f>'Survival-1cycle NMA'!AW46</f>
        <v>0.17668255465701405</v>
      </c>
      <c r="AG45" s="12">
        <v>0.22849791706877301</v>
      </c>
      <c r="AH45" s="12">
        <f t="shared" si="17"/>
        <v>0.19965577717344202</v>
      </c>
      <c r="AI45" s="12">
        <v>2.8842139895331E-2</v>
      </c>
      <c r="AJ45" s="41">
        <f>'Survival-1cycle NMA'!AX46</f>
        <v>0.26776634704112273</v>
      </c>
      <c r="AK45" s="12">
        <f t="shared" si="18"/>
        <v>0.12420307188027821</v>
      </c>
      <c r="AL45" s="41">
        <f>'Survival-1cycle NMA'!AY46</f>
        <v>0.14356327516084452</v>
      </c>
      <c r="AM45" s="41">
        <f t="shared" si="19"/>
        <v>0.21726117408825929</v>
      </c>
      <c r="AN45" s="41">
        <f t="shared" si="20"/>
        <v>0.17880065041864618</v>
      </c>
      <c r="AO45" s="41">
        <f t="shared" si="21"/>
        <v>3.8460523669613098E-2</v>
      </c>
    </row>
    <row r="46" spans="1:41">
      <c r="A46" s="12">
        <v>43</v>
      </c>
      <c r="B46" s="12">
        <f t="shared" si="3"/>
        <v>2.4164383561643836</v>
      </c>
      <c r="C46" s="41">
        <f>'Survival-1cycle NMA'!AP47</f>
        <v>0.29420097538313905</v>
      </c>
      <c r="D46" s="41">
        <f>'Survival-1cycle NMA'!AQ47</f>
        <v>0.10193141172559812</v>
      </c>
      <c r="E46" s="12">
        <f t="shared" si="4"/>
        <v>0.19226956365754094</v>
      </c>
      <c r="F46" s="12">
        <v>0.22254229194658201</v>
      </c>
      <c r="G46" s="12">
        <v>2.71702081890343E-2</v>
      </c>
      <c r="H46" s="12">
        <f t="shared" si="5"/>
        <v>0.19537208375754772</v>
      </c>
      <c r="I46" s="41">
        <f>'Survival-1cycle NMA'!AR47</f>
        <v>0.27960381495244274</v>
      </c>
      <c r="J46" s="12">
        <f t="shared" si="6"/>
        <v>0.15175301148006926</v>
      </c>
      <c r="K46" s="41">
        <f>'Survival-1cycle NMA'!AS47</f>
        <v>0.12785080347237349</v>
      </c>
      <c r="L46" s="12">
        <v>0.24338537663500801</v>
      </c>
      <c r="M46" s="12">
        <v>0.22254229194658201</v>
      </c>
      <c r="N46" s="12">
        <v>2.71702081890343E-2</v>
      </c>
      <c r="O46" s="41">
        <f t="shared" si="7"/>
        <v>0.27960381495244274</v>
      </c>
      <c r="P46" s="41">
        <f t="shared" si="8"/>
        <v>0.15175301148006926</v>
      </c>
      <c r="Q46" s="41">
        <f t="shared" si="9"/>
        <v>0.12785080347237349</v>
      </c>
      <c r="R46" s="12">
        <v>0.22254229194658201</v>
      </c>
      <c r="S46" s="12">
        <f t="shared" si="10"/>
        <v>0.19537208375754772</v>
      </c>
      <c r="T46" s="12">
        <v>2.71702081890343E-2</v>
      </c>
      <c r="U46" s="41">
        <f>'Survival-1cycle NMA'!AT47</f>
        <v>0.2880769196298742</v>
      </c>
      <c r="V46" s="12">
        <f t="shared" si="11"/>
        <v>8.3687824489617313E-2</v>
      </c>
      <c r="W46" s="41">
        <f>'Survival-1cycle NMA'!AU47</f>
        <v>0.20438909514025688</v>
      </c>
      <c r="X46" s="41">
        <f t="shared" si="12"/>
        <v>0.27960381495244274</v>
      </c>
      <c r="Y46" s="41">
        <f t="shared" si="13"/>
        <v>0.15175301148006926</v>
      </c>
      <c r="Z46" s="41">
        <f t="shared" si="14"/>
        <v>0.12785080347237349</v>
      </c>
      <c r="AA46" s="41">
        <f>'Survival-1cycle NMA'!AZ47</f>
        <v>0.21056181351516404</v>
      </c>
      <c r="AB46" s="12">
        <f t="shared" si="15"/>
        <v>0.17493386381867676</v>
      </c>
      <c r="AC46" s="41">
        <f>'Survival-1cycle NMA'!BA47</f>
        <v>3.5627949696487284E-2</v>
      </c>
      <c r="AD46" s="41">
        <f>'Survival-1cycle NMA'!AV47</f>
        <v>0.38351658147695528</v>
      </c>
      <c r="AE46" s="12">
        <f t="shared" si="16"/>
        <v>0.21185641355737711</v>
      </c>
      <c r="AF46" s="41">
        <f>'Survival-1cycle NMA'!AW47</f>
        <v>0.17166016791957817</v>
      </c>
      <c r="AG46" s="12">
        <v>0.22254229194658201</v>
      </c>
      <c r="AH46" s="12">
        <f t="shared" si="17"/>
        <v>0.19537208375754772</v>
      </c>
      <c r="AI46" s="12">
        <v>2.71702081890343E-2</v>
      </c>
      <c r="AJ46" s="41">
        <f>'Survival-1cycle NMA'!AX47</f>
        <v>0.26030945124934662</v>
      </c>
      <c r="AK46" s="12">
        <f t="shared" si="18"/>
        <v>0.12358253496210098</v>
      </c>
      <c r="AL46" s="41">
        <f>'Survival-1cycle NMA'!AY47</f>
        <v>0.13672691628724565</v>
      </c>
      <c r="AM46" s="41">
        <f t="shared" si="19"/>
        <v>0.21056181351516404</v>
      </c>
      <c r="AN46" s="41">
        <f t="shared" si="20"/>
        <v>0.17493386381867676</v>
      </c>
      <c r="AO46" s="41">
        <f t="shared" si="21"/>
        <v>3.5627949696487284E-2</v>
      </c>
    </row>
    <row r="47" spans="1:41">
      <c r="A47" s="12">
        <v>44</v>
      </c>
      <c r="B47" s="12">
        <f t="shared" si="3"/>
        <v>2.473972602739726</v>
      </c>
      <c r="C47" s="41">
        <f>'Survival-1cycle NMA'!AP48</f>
        <v>0.28696990462992999</v>
      </c>
      <c r="D47" s="41">
        <f>'Survival-1cycle NMA'!AQ48</f>
        <v>9.8949138984577967E-2</v>
      </c>
      <c r="E47" s="12">
        <f t="shared" si="4"/>
        <v>0.18802076564535203</v>
      </c>
      <c r="F47" s="12">
        <v>0.216811611724052</v>
      </c>
      <c r="G47" s="12">
        <v>2.56160037436035E-2</v>
      </c>
      <c r="H47" s="12">
        <f t="shared" si="5"/>
        <v>0.19119560798044849</v>
      </c>
      <c r="I47" s="41">
        <f>'Survival-1cycle NMA'!AR48</f>
        <v>0.2730894157749183</v>
      </c>
      <c r="J47" s="12">
        <f t="shared" si="6"/>
        <v>0.14914704292474273</v>
      </c>
      <c r="K47" s="41">
        <f>'Survival-1cycle NMA'!AS48</f>
        <v>0.12394237285017556</v>
      </c>
      <c r="L47" s="12">
        <v>0.23644445300148501</v>
      </c>
      <c r="M47" s="12">
        <v>0.216811611724052</v>
      </c>
      <c r="N47" s="12">
        <v>2.56160037436035E-2</v>
      </c>
      <c r="O47" s="41">
        <f t="shared" si="7"/>
        <v>0.2730894157749183</v>
      </c>
      <c r="P47" s="41">
        <f t="shared" si="8"/>
        <v>0.14914704292474273</v>
      </c>
      <c r="Q47" s="41">
        <f t="shared" si="9"/>
        <v>0.12394237285017556</v>
      </c>
      <c r="R47" s="12">
        <v>0.216811611724052</v>
      </c>
      <c r="S47" s="12">
        <f t="shared" si="10"/>
        <v>0.19119560798044849</v>
      </c>
      <c r="T47" s="12">
        <v>2.56160037436035E-2</v>
      </c>
      <c r="U47" s="41">
        <f>'Survival-1cycle NMA'!AT48</f>
        <v>0.28121281084121175</v>
      </c>
      <c r="V47" s="12">
        <f t="shared" si="11"/>
        <v>8.2294791962684771E-2</v>
      </c>
      <c r="W47" s="41">
        <f>'Survival-1cycle NMA'!AU48</f>
        <v>0.19891801887852698</v>
      </c>
      <c r="X47" s="41">
        <f t="shared" si="12"/>
        <v>0.2730894157749183</v>
      </c>
      <c r="Y47" s="41">
        <f t="shared" si="13"/>
        <v>0.14914704292474273</v>
      </c>
      <c r="Z47" s="41">
        <f t="shared" si="14"/>
        <v>0.12394237285017556</v>
      </c>
      <c r="AA47" s="41">
        <f>'Survival-1cycle NMA'!AZ48</f>
        <v>0.20412556460217166</v>
      </c>
      <c r="AB47" s="12">
        <f t="shared" si="15"/>
        <v>0.17110814704511196</v>
      </c>
      <c r="AC47" s="41">
        <f>'Survival-1cycle NMA'!BA48</f>
        <v>3.3017417557059704E-2</v>
      </c>
      <c r="AD47" s="41">
        <f>'Survival-1cycle NMA'!AV48</f>
        <v>0.3756051829235274</v>
      </c>
      <c r="AE47" s="12">
        <f t="shared" si="16"/>
        <v>0.20875782951860447</v>
      </c>
      <c r="AF47" s="41">
        <f>'Survival-1cycle NMA'!AW48</f>
        <v>0.16684735340492293</v>
      </c>
      <c r="AG47" s="12">
        <v>0.216811611724052</v>
      </c>
      <c r="AH47" s="12">
        <f t="shared" si="17"/>
        <v>0.19119560798044849</v>
      </c>
      <c r="AI47" s="12">
        <v>2.56160037436035E-2</v>
      </c>
      <c r="AJ47" s="41">
        <f>'Survival-1cycle NMA'!AX48</f>
        <v>0.25311542593355552</v>
      </c>
      <c r="AK47" s="12">
        <f t="shared" si="18"/>
        <v>0.12287770713553206</v>
      </c>
      <c r="AL47" s="41">
        <f>'Survival-1cycle NMA'!AY48</f>
        <v>0.13023771879802346</v>
      </c>
      <c r="AM47" s="41">
        <f t="shared" si="19"/>
        <v>0.20412556460217166</v>
      </c>
      <c r="AN47" s="41">
        <f t="shared" si="20"/>
        <v>0.17110814704511196</v>
      </c>
      <c r="AO47" s="41">
        <f t="shared" si="21"/>
        <v>3.3017417557059704E-2</v>
      </c>
    </row>
    <row r="48" spans="1:41">
      <c r="A48" s="12">
        <v>45</v>
      </c>
      <c r="B48" s="12">
        <f t="shared" si="3"/>
        <v>2.5315068493150683</v>
      </c>
      <c r="C48" s="41">
        <f>'Survival-1cycle NMA'!AP49</f>
        <v>0.27997379627243707</v>
      </c>
      <c r="D48" s="41">
        <f>'Survival-1cycle NMA'!AQ49</f>
        <v>9.6106192289616574E-2</v>
      </c>
      <c r="E48" s="12">
        <f t="shared" si="4"/>
        <v>0.18386760398282048</v>
      </c>
      <c r="F48" s="12">
        <v>0.21129454307700901</v>
      </c>
      <c r="G48" s="12">
        <v>2.4169733801948999E-2</v>
      </c>
      <c r="H48" s="12">
        <f t="shared" si="5"/>
        <v>0.18712480927506001</v>
      </c>
      <c r="I48" s="41">
        <f>'Survival-1cycle NMA'!AR49</f>
        <v>0.26679289041730658</v>
      </c>
      <c r="J48" s="12">
        <f t="shared" si="6"/>
        <v>0.1465831038571741</v>
      </c>
      <c r="K48" s="41">
        <f>'Survival-1cycle NMA'!AS49</f>
        <v>0.12020978656013249</v>
      </c>
      <c r="L48" s="12">
        <v>0.229767892672674</v>
      </c>
      <c r="M48" s="12">
        <v>0.21129454307700901</v>
      </c>
      <c r="N48" s="12">
        <v>2.4169733801948999E-2</v>
      </c>
      <c r="O48" s="41">
        <f t="shared" si="7"/>
        <v>0.26679289041730658</v>
      </c>
      <c r="P48" s="41">
        <f t="shared" si="8"/>
        <v>0.1465831038571741</v>
      </c>
      <c r="Q48" s="41">
        <f t="shared" si="9"/>
        <v>0.12020978656013249</v>
      </c>
      <c r="R48" s="12">
        <v>0.21129454307700901</v>
      </c>
      <c r="S48" s="12">
        <f t="shared" si="10"/>
        <v>0.18712480927506001</v>
      </c>
      <c r="T48" s="12">
        <v>2.4169733801948999E-2</v>
      </c>
      <c r="U48" s="41">
        <f>'Survival-1cycle NMA'!AT49</f>
        <v>0.27457450937397587</v>
      </c>
      <c r="V48" s="12">
        <f t="shared" si="11"/>
        <v>8.0916183219670451E-2</v>
      </c>
      <c r="W48" s="41">
        <f>'Survival-1cycle NMA'!AU49</f>
        <v>0.19365832615430542</v>
      </c>
      <c r="X48" s="41">
        <f t="shared" si="12"/>
        <v>0.26679289041730658</v>
      </c>
      <c r="Y48" s="41">
        <f t="shared" si="13"/>
        <v>0.1465831038571741</v>
      </c>
      <c r="Z48" s="41">
        <f t="shared" si="14"/>
        <v>0.12020978656013249</v>
      </c>
      <c r="AA48" s="41">
        <f>'Survival-1cycle NMA'!AZ49</f>
        <v>0.19793964737418734</v>
      </c>
      <c r="AB48" s="12">
        <f t="shared" si="15"/>
        <v>0.1673292132110126</v>
      </c>
      <c r="AC48" s="41">
        <f>'Survival-1cycle NMA'!BA49</f>
        <v>3.0610434163174754E-2</v>
      </c>
      <c r="AD48" s="41">
        <f>'Survival-1cycle NMA'!AV49</f>
        <v>0.3679069588318995</v>
      </c>
      <c r="AE48" s="12">
        <f t="shared" si="16"/>
        <v>0.20567454589540862</v>
      </c>
      <c r="AF48" s="41">
        <f>'Survival-1cycle NMA'!AW49</f>
        <v>0.16223241293649088</v>
      </c>
      <c r="AG48" s="12">
        <v>0.21129454307700901</v>
      </c>
      <c r="AH48" s="12">
        <f t="shared" si="17"/>
        <v>0.18712480927506001</v>
      </c>
      <c r="AI48" s="12">
        <v>2.4169733801948999E-2</v>
      </c>
      <c r="AJ48" s="41">
        <f>'Survival-1cycle NMA'!AX49</f>
        <v>0.24617283873327409</v>
      </c>
      <c r="AK48" s="12">
        <f t="shared" si="18"/>
        <v>0.1220958272314953</v>
      </c>
      <c r="AL48" s="41">
        <f>'Survival-1cycle NMA'!AY49</f>
        <v>0.12407701150177879</v>
      </c>
      <c r="AM48" s="41">
        <f t="shared" si="19"/>
        <v>0.19793964737418734</v>
      </c>
      <c r="AN48" s="41">
        <f t="shared" si="20"/>
        <v>0.1673292132110126</v>
      </c>
      <c r="AO48" s="41">
        <f t="shared" si="21"/>
        <v>3.0610434163174754E-2</v>
      </c>
    </row>
    <row r="49" spans="1:41">
      <c r="A49" s="12">
        <v>46</v>
      </c>
      <c r="B49" s="12">
        <f t="shared" si="3"/>
        <v>2.5890410958904111</v>
      </c>
      <c r="C49" s="41">
        <f>'Survival-1cycle NMA'!AP50</f>
        <v>0.27320291793739099</v>
      </c>
      <c r="D49" s="41">
        <f>'Survival-1cycle NMA'!AQ50</f>
        <v>9.3393706709078747E-2</v>
      </c>
      <c r="E49" s="12">
        <f t="shared" si="4"/>
        <v>0.17980921122831223</v>
      </c>
      <c r="F49" s="12">
        <v>0.205980469924053</v>
      </c>
      <c r="G49" s="12">
        <v>2.2822546318020699E-2</v>
      </c>
      <c r="H49" s="12">
        <f t="shared" si="5"/>
        <v>0.18315792360603231</v>
      </c>
      <c r="I49" s="41">
        <f>'Survival-1cycle NMA'!AR50</f>
        <v>0.26070449685577679</v>
      </c>
      <c r="J49" s="12">
        <f t="shared" si="6"/>
        <v>0.14406197013283797</v>
      </c>
      <c r="K49" s="41">
        <f>'Survival-1cycle NMA'!AS50</f>
        <v>0.11664252672293882</v>
      </c>
      <c r="L49" s="12">
        <v>0.223343047440616</v>
      </c>
      <c r="M49" s="12">
        <v>0.205980469924053</v>
      </c>
      <c r="N49" s="12">
        <v>2.2822546318020699E-2</v>
      </c>
      <c r="O49" s="41">
        <f t="shared" si="7"/>
        <v>0.26070449685577679</v>
      </c>
      <c r="P49" s="41">
        <f t="shared" si="8"/>
        <v>0.14406197013283797</v>
      </c>
      <c r="Q49" s="41">
        <f t="shared" si="9"/>
        <v>0.11664252672293882</v>
      </c>
      <c r="R49" s="12">
        <v>0.205980469924053</v>
      </c>
      <c r="S49" s="12">
        <f t="shared" si="10"/>
        <v>0.18315792360603231</v>
      </c>
      <c r="T49" s="12">
        <v>2.2822546318020699E-2</v>
      </c>
      <c r="U49" s="41">
        <f>'Survival-1cycle NMA'!AT50</f>
        <v>0.2681522869499165</v>
      </c>
      <c r="V49" s="12">
        <f t="shared" si="11"/>
        <v>7.9553165385375574E-2</v>
      </c>
      <c r="W49" s="41">
        <f>'Survival-1cycle NMA'!AU50</f>
        <v>0.18859912156454092</v>
      </c>
      <c r="X49" s="41">
        <f t="shared" si="12"/>
        <v>0.26070449685577679</v>
      </c>
      <c r="Y49" s="41">
        <f t="shared" si="13"/>
        <v>0.14406197013283797</v>
      </c>
      <c r="Z49" s="41">
        <f t="shared" si="14"/>
        <v>0.11664252672293882</v>
      </c>
      <c r="AA49" s="41">
        <f>'Survival-1cycle NMA'!AZ50</f>
        <v>0.19199202571701643</v>
      </c>
      <c r="AB49" s="12">
        <f t="shared" si="15"/>
        <v>0.1636018884884862</v>
      </c>
      <c r="AC49" s="41">
        <f>'Survival-1cycle NMA'!BA50</f>
        <v>2.8390137228530222E-2</v>
      </c>
      <c r="AD49" s="41">
        <f>'Survival-1cycle NMA'!AV50</f>
        <v>0.36041463567351284</v>
      </c>
      <c r="AE49" s="12">
        <f t="shared" si="16"/>
        <v>0.2026101670176356</v>
      </c>
      <c r="AF49" s="41">
        <f>'Survival-1cycle NMA'!AW50</f>
        <v>0.15780446865587724</v>
      </c>
      <c r="AG49" s="12">
        <v>0.205980469924053</v>
      </c>
      <c r="AH49" s="12">
        <f t="shared" si="17"/>
        <v>0.18315792360603231</v>
      </c>
      <c r="AI49" s="12">
        <v>2.2822546318020699E-2</v>
      </c>
      <c r="AJ49" s="41">
        <f>'Survival-1cycle NMA'!AX50</f>
        <v>0.23947085061640982</v>
      </c>
      <c r="AK49" s="12">
        <f t="shared" si="18"/>
        <v>0.12124368320954448</v>
      </c>
      <c r="AL49" s="41">
        <f>'Survival-1cycle NMA'!AY50</f>
        <v>0.11822716740686534</v>
      </c>
      <c r="AM49" s="41">
        <f t="shared" si="19"/>
        <v>0.19199202571701643</v>
      </c>
      <c r="AN49" s="41">
        <f t="shared" si="20"/>
        <v>0.1636018884884862</v>
      </c>
      <c r="AO49" s="41">
        <f t="shared" si="21"/>
        <v>2.8390137228530222E-2</v>
      </c>
    </row>
    <row r="50" spans="1:41">
      <c r="A50" s="12">
        <v>47</v>
      </c>
      <c r="B50" s="12">
        <f t="shared" si="3"/>
        <v>2.6465753424657534</v>
      </c>
      <c r="C50" s="41">
        <f>'Survival-1cycle NMA'!AP51</f>
        <v>0.26664803031517859</v>
      </c>
      <c r="D50" s="41">
        <f>'Survival-1cycle NMA'!AQ51</f>
        <v>9.0803526653875463E-2</v>
      </c>
      <c r="E50" s="12">
        <f t="shared" si="4"/>
        <v>0.17584450366130311</v>
      </c>
      <c r="F50" s="12">
        <v>0.200859438918192</v>
      </c>
      <c r="G50" s="12">
        <v>2.1566427523382298E-2</v>
      </c>
      <c r="H50" s="12">
        <f t="shared" si="5"/>
        <v>0.17929301139480969</v>
      </c>
      <c r="I50" s="41">
        <f>'Survival-1cycle NMA'!AR51</f>
        <v>0.2548150425298133</v>
      </c>
      <c r="J50" s="12">
        <f t="shared" si="6"/>
        <v>0.14158418215007784</v>
      </c>
      <c r="K50" s="41">
        <f>'Survival-1cycle NMA'!AS51</f>
        <v>0.11323086037973547</v>
      </c>
      <c r="L50" s="12">
        <v>0.21715799014123599</v>
      </c>
      <c r="M50" s="12">
        <v>0.200859438918192</v>
      </c>
      <c r="N50" s="12">
        <v>2.1566427523382298E-2</v>
      </c>
      <c r="O50" s="41">
        <f t="shared" si="7"/>
        <v>0.2548150425298133</v>
      </c>
      <c r="P50" s="41">
        <f t="shared" si="8"/>
        <v>0.14158418215007784</v>
      </c>
      <c r="Q50" s="41">
        <f t="shared" si="9"/>
        <v>0.11323086037973547</v>
      </c>
      <c r="R50" s="12">
        <v>0.200859438918192</v>
      </c>
      <c r="S50" s="12">
        <f t="shared" si="10"/>
        <v>0.17929301139480969</v>
      </c>
      <c r="T50" s="12">
        <v>2.1566427523382298E-2</v>
      </c>
      <c r="U50" s="41">
        <f>'Survival-1cycle NMA'!AT51</f>
        <v>0.26193693757264841</v>
      </c>
      <c r="V50" s="12">
        <f t="shared" si="11"/>
        <v>7.8206721218925024E-2</v>
      </c>
      <c r="W50" s="41">
        <f>'Survival-1cycle NMA'!AU51</f>
        <v>0.18373021635372339</v>
      </c>
      <c r="X50" s="41">
        <f t="shared" si="12"/>
        <v>0.2548150425298133</v>
      </c>
      <c r="Y50" s="41">
        <f t="shared" si="13"/>
        <v>0.14158418215007784</v>
      </c>
      <c r="Z50" s="41">
        <f t="shared" si="14"/>
        <v>0.11323086037973547</v>
      </c>
      <c r="AA50" s="41">
        <f>'Survival-1cycle NMA'!AZ51</f>
        <v>0.18627135719640567</v>
      </c>
      <c r="AB50" s="12">
        <f t="shared" si="15"/>
        <v>0.1599302132694104</v>
      </c>
      <c r="AC50" s="41">
        <f>'Survival-1cycle NMA'!BA51</f>
        <v>2.634114392699527E-2</v>
      </c>
      <c r="AD50" s="41">
        <f>'Survival-1cycle NMA'!AV51</f>
        <v>0.35312123828498398</v>
      </c>
      <c r="AE50" s="12">
        <f t="shared" si="16"/>
        <v>0.19956784438463832</v>
      </c>
      <c r="AF50" s="41">
        <f>'Survival-1cycle NMA'!AW51</f>
        <v>0.15355339390034567</v>
      </c>
      <c r="AG50" s="12">
        <v>0.200859438918192</v>
      </c>
      <c r="AH50" s="12">
        <f t="shared" si="17"/>
        <v>0.17929301139480969</v>
      </c>
      <c r="AI50" s="12">
        <v>2.1566427523382298E-2</v>
      </c>
      <c r="AJ50" s="41">
        <f>'Survival-1cycle NMA'!AX51</f>
        <v>0.23299918066371758</v>
      </c>
      <c r="AK50" s="12">
        <f t="shared" si="18"/>
        <v>0.1203276348114365</v>
      </c>
      <c r="AL50" s="41">
        <f>'Survival-1cycle NMA'!AY51</f>
        <v>0.11267154585228108</v>
      </c>
      <c r="AM50" s="41">
        <f t="shared" si="19"/>
        <v>0.18627135719640567</v>
      </c>
      <c r="AN50" s="41">
        <f t="shared" si="20"/>
        <v>0.1599302132694104</v>
      </c>
      <c r="AO50" s="41">
        <f t="shared" si="21"/>
        <v>2.634114392699527E-2</v>
      </c>
    </row>
    <row r="51" spans="1:41">
      <c r="A51" s="12">
        <v>48</v>
      </c>
      <c r="B51" s="12">
        <f t="shared" si="3"/>
        <v>2.7041095890410958</v>
      </c>
      <c r="C51" s="41">
        <f>'Survival-1cycle NMA'!AP52</f>
        <v>0.26030035798049167</v>
      </c>
      <c r="D51" s="41">
        <f>'Survival-1cycle NMA'!AQ52</f>
        <v>8.8328137879254823E-2</v>
      </c>
      <c r="E51" s="12">
        <f t="shared" si="4"/>
        <v>0.17197222010123686</v>
      </c>
      <c r="F51" s="12">
        <v>0.19592210974028301</v>
      </c>
      <c r="G51" s="12">
        <v>2.03941119428145E-2</v>
      </c>
      <c r="H51" s="12">
        <f t="shared" si="5"/>
        <v>0.17552799779746853</v>
      </c>
      <c r="I51" s="41">
        <f>'Survival-1cycle NMA'!AR52</f>
        <v>0.24911584706760143</v>
      </c>
      <c r="J51" s="12">
        <f t="shared" si="6"/>
        <v>0.13915007758257072</v>
      </c>
      <c r="K51" s="41">
        <f>'Survival-1cycle NMA'!AS52</f>
        <v>0.1099657694850307</v>
      </c>
      <c r="L51" s="12">
        <v>0.21120146815165999</v>
      </c>
      <c r="M51" s="12">
        <v>0.19592210974028301</v>
      </c>
      <c r="N51" s="12">
        <v>2.03941119428145E-2</v>
      </c>
      <c r="O51" s="41">
        <f t="shared" si="7"/>
        <v>0.24911584706760143</v>
      </c>
      <c r="P51" s="41">
        <f t="shared" si="8"/>
        <v>0.13915007758257072</v>
      </c>
      <c r="Q51" s="41">
        <f t="shared" si="9"/>
        <v>0.1099657694850307</v>
      </c>
      <c r="R51" s="12">
        <v>0.19592210974028301</v>
      </c>
      <c r="S51" s="12">
        <f t="shared" si="10"/>
        <v>0.17552799779746853</v>
      </c>
      <c r="T51" s="12">
        <v>2.03941119428145E-2</v>
      </c>
      <c r="U51" s="41">
        <f>'Survival-1cycle NMA'!AT52</f>
        <v>0.25591974415374574</v>
      </c>
      <c r="V51" s="12">
        <f t="shared" si="11"/>
        <v>7.6877670936065401E-2</v>
      </c>
      <c r="W51" s="41">
        <f>'Survival-1cycle NMA'!AU52</f>
        <v>0.17904207321768034</v>
      </c>
      <c r="X51" s="41">
        <f t="shared" si="12"/>
        <v>0.24911584706760143</v>
      </c>
      <c r="Y51" s="41">
        <f t="shared" si="13"/>
        <v>0.13915007758257072</v>
      </c>
      <c r="Z51" s="41">
        <f t="shared" si="14"/>
        <v>0.1099657694850307</v>
      </c>
      <c r="AA51" s="41">
        <f>'Survival-1cycle NMA'!AZ52</f>
        <v>0.18076694665605084</v>
      </c>
      <c r="AB51" s="12">
        <f t="shared" si="15"/>
        <v>0.15631753248058089</v>
      </c>
      <c r="AC51" s="41">
        <f>'Survival-1cycle NMA'!BA52</f>
        <v>2.4449414175469947E-2</v>
      </c>
      <c r="AD51" s="41">
        <f>'Survival-1cycle NMA'!AV52</f>
        <v>0.34602007639783949</v>
      </c>
      <c r="AE51" s="12">
        <f t="shared" si="16"/>
        <v>0.19655032554544136</v>
      </c>
      <c r="AF51" s="41">
        <f>'Survival-1cycle NMA'!AW52</f>
        <v>0.14946975085239814</v>
      </c>
      <c r="AG51" s="12">
        <v>0.19592210974028301</v>
      </c>
      <c r="AH51" s="12">
        <f t="shared" si="17"/>
        <v>0.17552799779746853</v>
      </c>
      <c r="AI51" s="12">
        <v>2.03941119428145E-2</v>
      </c>
      <c r="AJ51" s="41">
        <f>'Survival-1cycle NMA'!AX52</f>
        <v>0.22674807309858211</v>
      </c>
      <c r="AK51" s="12">
        <f t="shared" si="18"/>
        <v>0.1193536357562682</v>
      </c>
      <c r="AL51" s="41">
        <f>'Survival-1cycle NMA'!AY52</f>
        <v>0.10739443734231391</v>
      </c>
      <c r="AM51" s="41">
        <f t="shared" si="19"/>
        <v>0.18076694665605084</v>
      </c>
      <c r="AN51" s="41">
        <f t="shared" si="20"/>
        <v>0.15631753248058089</v>
      </c>
      <c r="AO51" s="41">
        <f t="shared" si="21"/>
        <v>2.4449414175469947E-2</v>
      </c>
    </row>
    <row r="52" spans="1:41">
      <c r="A52" s="12">
        <v>49</v>
      </c>
      <c r="B52" s="12">
        <f t="shared" si="3"/>
        <v>2.7616438356164386</v>
      </c>
      <c r="C52" s="41">
        <f>'Survival-1cycle NMA'!AP53</f>
        <v>0.25415156211796069</v>
      </c>
      <c r="D52" s="41">
        <f>'Survival-1cycle NMA'!AQ53</f>
        <v>8.5960607043885903E-2</v>
      </c>
      <c r="E52" s="12">
        <f t="shared" si="4"/>
        <v>0.16819095507407478</v>
      </c>
      <c r="F52" s="12">
        <v>0.191159709718312</v>
      </c>
      <c r="G52" s="12">
        <v>1.92990031922095E-2</v>
      </c>
      <c r="H52" s="12">
        <f t="shared" si="5"/>
        <v>0.1718607065261025</v>
      </c>
      <c r="I52" s="41">
        <f>'Survival-1cycle NMA'!AR53</f>
        <v>0.24359870793094274</v>
      </c>
      <c r="J52" s="12">
        <f t="shared" si="6"/>
        <v>0.13675981979637555</v>
      </c>
      <c r="K52" s="41">
        <f>'Survival-1cycle NMA'!AS53</f>
        <v>0.10683888813456718</v>
      </c>
      <c r="L52" s="12">
        <v>0.20546286006398301</v>
      </c>
      <c r="M52" s="12">
        <v>0.191159709718312</v>
      </c>
      <c r="N52" s="12">
        <v>1.92990031922095E-2</v>
      </c>
      <c r="O52" s="41">
        <f t="shared" si="7"/>
        <v>0.24359870793094274</v>
      </c>
      <c r="P52" s="41">
        <f t="shared" si="8"/>
        <v>0.13675981979637555</v>
      </c>
      <c r="Q52" s="41">
        <f t="shared" si="9"/>
        <v>0.10683888813456718</v>
      </c>
      <c r="R52" s="12">
        <v>0.191159709718312</v>
      </c>
      <c r="S52" s="12">
        <f t="shared" si="10"/>
        <v>0.1718607065261025</v>
      </c>
      <c r="T52" s="12">
        <v>1.92990031922095E-2</v>
      </c>
      <c r="U52" s="41">
        <f>'Survival-1cycle NMA'!AT53</f>
        <v>0.25009244756472637</v>
      </c>
      <c r="V52" s="12">
        <f t="shared" si="11"/>
        <v>7.5566691437994937E-2</v>
      </c>
      <c r="W52" s="41">
        <f>'Survival-1cycle NMA'!AU53</f>
        <v>0.17452575612673144</v>
      </c>
      <c r="X52" s="41">
        <f t="shared" si="12"/>
        <v>0.24359870793094274</v>
      </c>
      <c r="Y52" s="41">
        <f t="shared" si="13"/>
        <v>0.13675981979637555</v>
      </c>
      <c r="Z52" s="41">
        <f t="shared" si="14"/>
        <v>0.10683888813456718</v>
      </c>
      <c r="AA52" s="41">
        <f>'Survival-1cycle NMA'!AZ53</f>
        <v>0.1754687032924859</v>
      </c>
      <c r="AB52" s="12">
        <f t="shared" si="15"/>
        <v>0.15276657619466091</v>
      </c>
      <c r="AC52" s="41">
        <f>'Survival-1cycle NMA'!BA53</f>
        <v>2.270212709782499E-2</v>
      </c>
      <c r="AD52" s="41">
        <f>'Survival-1cycle NMA'!AV53</f>
        <v>0.3391047317025388</v>
      </c>
      <c r="AE52" s="12">
        <f t="shared" si="16"/>
        <v>0.19355999749307684</v>
      </c>
      <c r="AF52" s="41">
        <f>'Survival-1cycle NMA'!AW53</f>
        <v>0.14554473420946196</v>
      </c>
      <c r="AG52" s="12">
        <v>0.191159709718312</v>
      </c>
      <c r="AH52" s="12">
        <f t="shared" si="17"/>
        <v>0.1718607065261025</v>
      </c>
      <c r="AI52" s="12">
        <v>1.92990031922095E-2</v>
      </c>
      <c r="AJ52" s="41">
        <f>'Survival-1cycle NMA'!AX53</f>
        <v>0.22070826642735411</v>
      </c>
      <c r="AK52" s="12">
        <f t="shared" si="18"/>
        <v>0.11832725534911345</v>
      </c>
      <c r="AL52" s="41">
        <f>'Survival-1cycle NMA'!AY53</f>
        <v>0.10238101107824066</v>
      </c>
      <c r="AM52" s="41">
        <f t="shared" si="19"/>
        <v>0.1754687032924859</v>
      </c>
      <c r="AN52" s="41">
        <f t="shared" si="20"/>
        <v>0.15276657619466091</v>
      </c>
      <c r="AO52" s="41">
        <f t="shared" si="21"/>
        <v>2.270212709782499E-2</v>
      </c>
    </row>
    <row r="53" spans="1:41">
      <c r="A53" s="12">
        <v>50</v>
      </c>
      <c r="B53" s="12">
        <f t="shared" si="3"/>
        <v>2.8191780821917809</v>
      </c>
      <c r="C53" s="41">
        <f>'Survival-1cycle NMA'!AP54</f>
        <v>0.24819371502820819</v>
      </c>
      <c r="D53" s="41">
        <f>'Survival-1cycle NMA'!AQ54</f>
        <v>8.3694527875231892E-2</v>
      </c>
      <c r="E53" s="12">
        <f t="shared" si="4"/>
        <v>0.16449918715297629</v>
      </c>
      <c r="F53" s="12">
        <v>0.18656399234817</v>
      </c>
      <c r="G53" s="12">
        <v>1.8275104135118701E-2</v>
      </c>
      <c r="H53" s="12">
        <f t="shared" si="5"/>
        <v>0.1682888882130513</v>
      </c>
      <c r="I53" s="41">
        <f>'Survival-1cycle NMA'!AR54</f>
        <v>0.23825586872588039</v>
      </c>
      <c r="J53" s="12">
        <f t="shared" si="6"/>
        <v>0.13441342254410166</v>
      </c>
      <c r="K53" s="41">
        <f>'Survival-1cycle NMA'!AS54</f>
        <v>0.10384244618177872</v>
      </c>
      <c r="L53" s="12">
        <v>0.199932135334116</v>
      </c>
      <c r="M53" s="12">
        <v>0.18656399234817</v>
      </c>
      <c r="N53" s="12">
        <v>1.8275104135118701E-2</v>
      </c>
      <c r="O53" s="41">
        <f t="shared" si="7"/>
        <v>0.23825586872588039</v>
      </c>
      <c r="P53" s="41">
        <f t="shared" si="8"/>
        <v>0.13441342254410166</v>
      </c>
      <c r="Q53" s="41">
        <f t="shared" si="9"/>
        <v>0.10384244618177872</v>
      </c>
      <c r="R53" s="12">
        <v>0.18656399234817</v>
      </c>
      <c r="S53" s="12">
        <f t="shared" si="10"/>
        <v>0.1682888882130513</v>
      </c>
      <c r="T53" s="12">
        <v>1.8275104135118701E-2</v>
      </c>
      <c r="U53" s="41">
        <f>'Survival-1cycle NMA'!AT54</f>
        <v>0.24444721792480717</v>
      </c>
      <c r="V53" s="12">
        <f t="shared" si="11"/>
        <v>7.4274333273651044E-2</v>
      </c>
      <c r="W53" s="41">
        <f>'Survival-1cycle NMA'!AU54</f>
        <v>0.17017288465115613</v>
      </c>
      <c r="X53" s="41">
        <f t="shared" si="12"/>
        <v>0.23825586872588039</v>
      </c>
      <c r="Y53" s="41">
        <f t="shared" si="13"/>
        <v>0.13441342254410166</v>
      </c>
      <c r="Z53" s="41">
        <f t="shared" si="14"/>
        <v>0.10384244618177872</v>
      </c>
      <c r="AA53" s="41">
        <f>'Survival-1cycle NMA'!AZ54</f>
        <v>0.17036710092808133</v>
      </c>
      <c r="AB53" s="12">
        <f t="shared" si="15"/>
        <v>0.14927953156175272</v>
      </c>
      <c r="AC53" s="41">
        <f>'Survival-1cycle NMA'!BA54</f>
        <v>2.1087569366328596E-2</v>
      </c>
      <c r="AD53" s="41">
        <f>'Survival-1cycle NMA'!AV54</f>
        <v>0.33236904545226614</v>
      </c>
      <c r="AE53" s="12">
        <f t="shared" si="16"/>
        <v>0.19059892523782918</v>
      </c>
      <c r="AF53" s="41">
        <f>'Survival-1cycle NMA'!AW54</f>
        <v>0.14177012021443697</v>
      </c>
      <c r="AG53" s="12">
        <v>0.18656399234817</v>
      </c>
      <c r="AH53" s="12">
        <f t="shared" si="17"/>
        <v>0.1682888882130513</v>
      </c>
      <c r="AI53" s="12">
        <v>1.8275104135118701E-2</v>
      </c>
      <c r="AJ53" s="41">
        <f>'Survival-1cycle NMA'!AX54</f>
        <v>0.21487096455929466</v>
      </c>
      <c r="AK53" s="12">
        <f t="shared" si="18"/>
        <v>0.11725369940929287</v>
      </c>
      <c r="AL53" s="41">
        <f>'Survival-1cycle NMA'!AY54</f>
        <v>9.7617265150001797E-2</v>
      </c>
      <c r="AM53" s="41">
        <f t="shared" si="19"/>
        <v>0.17036710092808133</v>
      </c>
      <c r="AN53" s="41">
        <f t="shared" si="20"/>
        <v>0.14927953156175272</v>
      </c>
      <c r="AO53" s="41">
        <f t="shared" si="21"/>
        <v>2.1087569366328596E-2</v>
      </c>
    </row>
    <row r="54" spans="1:41">
      <c r="A54" s="12">
        <v>51</v>
      </c>
      <c r="B54" s="12">
        <f t="shared" si="3"/>
        <v>2.8767123287671232</v>
      </c>
      <c r="C54" s="41">
        <f>'Survival-1cycle NMA'!AP55</f>
        <v>0.24241927629573884</v>
      </c>
      <c r="D54" s="41">
        <f>'Survival-1cycle NMA'!AQ55</f>
        <v>8.1523973123296151E-2</v>
      </c>
      <c r="E54" s="12">
        <f t="shared" si="4"/>
        <v>0.16089530317244269</v>
      </c>
      <c r="F54" s="12">
        <v>0.18212719933726301</v>
      </c>
      <c r="G54" s="12">
        <v>1.7316955179158801E-2</v>
      </c>
      <c r="H54" s="12">
        <f t="shared" si="5"/>
        <v>0.16481024415810422</v>
      </c>
      <c r="I54" s="41">
        <f>'Survival-1cycle NMA'!AR55</f>
        <v>0.23307998994857937</v>
      </c>
      <c r="J54" s="12">
        <f t="shared" si="6"/>
        <v>0.13211077144207872</v>
      </c>
      <c r="K54" s="41">
        <f>'Survival-1cycle NMA'!AS55</f>
        <v>0.10096921850650066</v>
      </c>
      <c r="L54" s="12">
        <v>0.19459981671034199</v>
      </c>
      <c r="M54" s="12">
        <v>0.18212719933726301</v>
      </c>
      <c r="N54" s="12">
        <v>1.7316955179158801E-2</v>
      </c>
      <c r="O54" s="41">
        <f t="shared" si="7"/>
        <v>0.23307998994857937</v>
      </c>
      <c r="P54" s="41">
        <f t="shared" si="8"/>
        <v>0.13211077144207872</v>
      </c>
      <c r="Q54" s="41">
        <f t="shared" si="9"/>
        <v>0.10096921850650066</v>
      </c>
      <c r="R54" s="12">
        <v>0.18212719933726301</v>
      </c>
      <c r="S54" s="12">
        <f t="shared" si="10"/>
        <v>0.16481024415810422</v>
      </c>
      <c r="T54" s="12">
        <v>1.7316955179158801E-2</v>
      </c>
      <c r="U54" s="41">
        <f>'Survival-1cycle NMA'!AT55</f>
        <v>0.23897662794898272</v>
      </c>
      <c r="V54" s="12">
        <f t="shared" si="11"/>
        <v>7.3001035618135396E-2</v>
      </c>
      <c r="W54" s="41">
        <f>'Survival-1cycle NMA'!AU55</f>
        <v>0.16597559233084733</v>
      </c>
      <c r="X54" s="41">
        <f t="shared" si="12"/>
        <v>0.23307998994857937</v>
      </c>
      <c r="Y54" s="41">
        <f t="shared" si="13"/>
        <v>0.13211077144207872</v>
      </c>
      <c r="Z54" s="41">
        <f t="shared" si="14"/>
        <v>0.10096921850650066</v>
      </c>
      <c r="AA54" s="41">
        <f>'Survival-1cycle NMA'!AZ55</f>
        <v>0.16545314122545457</v>
      </c>
      <c r="AB54" s="12">
        <f t="shared" si="15"/>
        <v>0.14585810698059939</v>
      </c>
      <c r="AC54" s="41">
        <f>'Survival-1cycle NMA'!BA55</f>
        <v>1.9595034244855175E-2</v>
      </c>
      <c r="AD54" s="41">
        <f>'Survival-1cycle NMA'!AV55</f>
        <v>0.32580710660471551</v>
      </c>
      <c r="AE54" s="12">
        <f t="shared" si="16"/>
        <v>0.18766888613666294</v>
      </c>
      <c r="AF54" s="41">
        <f>'Survival-1cycle NMA'!AW55</f>
        <v>0.13813822046805257</v>
      </c>
      <c r="AG54" s="12">
        <v>0.18212719933726301</v>
      </c>
      <c r="AH54" s="12">
        <f t="shared" si="17"/>
        <v>0.16481024415810422</v>
      </c>
      <c r="AI54" s="12">
        <v>1.7316955179158801E-2</v>
      </c>
      <c r="AJ54" s="41">
        <f>'Survival-1cycle NMA'!AX55</f>
        <v>0.20922780978016403</v>
      </c>
      <c r="AK54" s="12">
        <f t="shared" si="18"/>
        <v>0.1161378304519624</v>
      </c>
      <c r="AL54" s="41">
        <f>'Survival-1cycle NMA'!AY55</f>
        <v>9.3089979328201636E-2</v>
      </c>
      <c r="AM54" s="41">
        <f t="shared" si="19"/>
        <v>0.16545314122545457</v>
      </c>
      <c r="AN54" s="41">
        <f t="shared" si="20"/>
        <v>0.14585810698059939</v>
      </c>
      <c r="AO54" s="41">
        <f t="shared" si="21"/>
        <v>1.9595034244855175E-2</v>
      </c>
    </row>
    <row r="55" spans="1:41">
      <c r="A55" s="12">
        <v>52</v>
      </c>
      <c r="B55" s="12">
        <f t="shared" si="3"/>
        <v>2.9342465753424656</v>
      </c>
      <c r="C55" s="41">
        <f>'Survival-1cycle NMA'!AP56</f>
        <v>0.23682107050647966</v>
      </c>
      <c r="D55" s="41">
        <f>'Survival-1cycle NMA'!AQ56</f>
        <v>7.9443451597500464E-2</v>
      </c>
      <c r="E55" s="12">
        <f t="shared" si="4"/>
        <v>0.15737761890897919</v>
      </c>
      <c r="F55" s="12">
        <v>0.17784202583275599</v>
      </c>
      <c r="G55" s="12">
        <v>1.64195796665167E-2</v>
      </c>
      <c r="H55" s="12">
        <f t="shared" si="5"/>
        <v>0.1614224461662393</v>
      </c>
      <c r="I55" s="41">
        <f>'Survival-1cycle NMA'!AR56</f>
        <v>0.22806412195729076</v>
      </c>
      <c r="J55" s="12">
        <f t="shared" si="6"/>
        <v>0.12985164266331151</v>
      </c>
      <c r="K55" s="41">
        <f>'Survival-1cycle NMA'!AS56</f>
        <v>9.8212479293979263E-2</v>
      </c>
      <c r="L55" s="12">
        <v>0.189456945254038</v>
      </c>
      <c r="M55" s="12">
        <v>0.17784202583275599</v>
      </c>
      <c r="N55" s="12">
        <v>1.64195796665167E-2</v>
      </c>
      <c r="O55" s="41">
        <f t="shared" si="7"/>
        <v>0.22806412195729076</v>
      </c>
      <c r="P55" s="41">
        <f t="shared" si="8"/>
        <v>0.12985164266331151</v>
      </c>
      <c r="Q55" s="41">
        <f t="shared" si="9"/>
        <v>9.8212479293979263E-2</v>
      </c>
      <c r="R55" s="12">
        <v>0.17784202583275599</v>
      </c>
      <c r="S55" s="12">
        <f t="shared" si="10"/>
        <v>0.1614224461662393</v>
      </c>
      <c r="T55" s="12">
        <v>1.64195796665167E-2</v>
      </c>
      <c r="U55" s="41">
        <f>'Survival-1cycle NMA'!AT56</f>
        <v>0.23367362819484611</v>
      </c>
      <c r="V55" s="12">
        <f t="shared" si="11"/>
        <v>7.1747139512151004E-2</v>
      </c>
      <c r="W55" s="41">
        <f>'Survival-1cycle NMA'!AU56</f>
        <v>0.1619264886826951</v>
      </c>
      <c r="X55" s="41">
        <f t="shared" si="12"/>
        <v>0.22806412195729076</v>
      </c>
      <c r="Y55" s="41">
        <f t="shared" si="13"/>
        <v>0.12985164266331151</v>
      </c>
      <c r="Z55" s="41">
        <f t="shared" si="14"/>
        <v>9.8212479293979263E-2</v>
      </c>
      <c r="AA55" s="41">
        <f>'Survival-1cycle NMA'!AZ56</f>
        <v>0.16071831960734323</v>
      </c>
      <c r="AB55" s="12">
        <f t="shared" si="15"/>
        <v>0.14250358933273621</v>
      </c>
      <c r="AC55" s="41">
        <f>'Survival-1cycle NMA'!BA56</f>
        <v>1.821473027460702E-2</v>
      </c>
      <c r="AD55" s="41">
        <f>'Survival-1cycle NMA'!AV56</f>
        <v>0.31941324049466419</v>
      </c>
      <c r="AE55" s="12">
        <f t="shared" si="16"/>
        <v>0.1847714004811066</v>
      </c>
      <c r="AF55" s="41">
        <f>'Survival-1cycle NMA'!AW56</f>
        <v>0.13464184001355758</v>
      </c>
      <c r="AG55" s="12">
        <v>0.17784202583275599</v>
      </c>
      <c r="AH55" s="12">
        <f t="shared" si="17"/>
        <v>0.1614224461662393</v>
      </c>
      <c r="AI55" s="12">
        <v>1.64195796665167E-2</v>
      </c>
      <c r="AJ55" s="41">
        <f>'Survival-1cycle NMA'!AX56</f>
        <v>0.20377085745924589</v>
      </c>
      <c r="AK55" s="12">
        <f t="shared" si="18"/>
        <v>0.11498418707883987</v>
      </c>
      <c r="AL55" s="41">
        <f>'Survival-1cycle NMA'!AY56</f>
        <v>8.8786670380406024E-2</v>
      </c>
      <c r="AM55" s="41">
        <f t="shared" si="19"/>
        <v>0.16071831960734323</v>
      </c>
      <c r="AN55" s="41">
        <f t="shared" si="20"/>
        <v>0.14250358933273621</v>
      </c>
      <c r="AO55" s="41">
        <f t="shared" si="21"/>
        <v>1.821473027460702E-2</v>
      </c>
    </row>
    <row r="56" spans="1:41">
      <c r="A56" s="12">
        <v>53</v>
      </c>
      <c r="B56" s="12">
        <f t="shared" si="3"/>
        <v>2.9917808219178084</v>
      </c>
      <c r="C56" s="41">
        <f>'Survival-1cycle NMA'!AP57</f>
        <v>0.23139226640930724</v>
      </c>
      <c r="D56" s="41">
        <f>'Survival-1cycle NMA'!AQ57</f>
        <v>7.7447869677093786E-2</v>
      </c>
      <c r="E56" s="12">
        <f t="shared" si="4"/>
        <v>0.15394439673221344</v>
      </c>
      <c r="F56" s="12">
        <v>0.173701588532057</v>
      </c>
      <c r="G56" s="12">
        <v>1.55784354592987E-2</v>
      </c>
      <c r="H56" s="12">
        <f t="shared" si="5"/>
        <v>0.15812315307275829</v>
      </c>
      <c r="I56" s="41">
        <f>'Survival-1cycle NMA'!AR57</f>
        <v>0.22320167998053114</v>
      </c>
      <c r="J56" s="12">
        <f t="shared" si="6"/>
        <v>0.12763571921719191</v>
      </c>
      <c r="K56" s="41">
        <f>'Survival-1cycle NMA'!AS57</f>
        <v>9.5565960763339244E-2</v>
      </c>
      <c r="L56" s="12">
        <v>0.184495047774029</v>
      </c>
      <c r="M56" s="12">
        <v>0.173701588532057</v>
      </c>
      <c r="N56" s="12">
        <v>1.55784354592987E-2</v>
      </c>
      <c r="O56" s="41">
        <f t="shared" si="7"/>
        <v>0.22320167998053114</v>
      </c>
      <c r="P56" s="41">
        <f t="shared" si="8"/>
        <v>0.12763571921719191</v>
      </c>
      <c r="Q56" s="41">
        <f t="shared" si="9"/>
        <v>9.5565960763339244E-2</v>
      </c>
      <c r="R56" s="12">
        <v>0.173701588532057</v>
      </c>
      <c r="S56" s="12">
        <f t="shared" si="10"/>
        <v>0.15812315307275829</v>
      </c>
      <c r="T56" s="12">
        <v>1.55784354592987E-2</v>
      </c>
      <c r="U56" s="41">
        <f>'Survival-1cycle NMA'!AT57</f>
        <v>0.22853152405951757</v>
      </c>
      <c r="V56" s="12">
        <f t="shared" si="11"/>
        <v>7.0512899574934673E-2</v>
      </c>
      <c r="W56" s="41">
        <f>'Survival-1cycle NMA'!AU57</f>
        <v>0.1580186244845829</v>
      </c>
      <c r="X56" s="41">
        <f t="shared" si="12"/>
        <v>0.22320167998053114</v>
      </c>
      <c r="Y56" s="41">
        <f t="shared" si="13"/>
        <v>0.12763571921719191</v>
      </c>
      <c r="Z56" s="41">
        <f t="shared" si="14"/>
        <v>9.5565960763339244E-2</v>
      </c>
      <c r="AA56" s="41">
        <f>'Survival-1cycle NMA'!AZ57</f>
        <v>0.15615459366530882</v>
      </c>
      <c r="AB56" s="12">
        <f t="shared" si="15"/>
        <v>0.13921689501659129</v>
      </c>
      <c r="AC56" s="41">
        <f>'Survival-1cycle NMA'!BA57</f>
        <v>1.6937698648717515E-2</v>
      </c>
      <c r="AD56" s="41">
        <f>'Survival-1cycle NMA'!AV57</f>
        <v>0.31318199802608293</v>
      </c>
      <c r="AE56" s="12">
        <f t="shared" si="16"/>
        <v>0.18190775878139445</v>
      </c>
      <c r="AF56" s="41">
        <f>'Survival-1cycle NMA'!AW57</f>
        <v>0.13127423924468848</v>
      </c>
      <c r="AG56" s="12">
        <v>0.173701588532057</v>
      </c>
      <c r="AH56" s="12">
        <f t="shared" si="17"/>
        <v>0.15812315307275829</v>
      </c>
      <c r="AI56" s="12">
        <v>1.55784354592987E-2</v>
      </c>
      <c r="AJ56" s="41">
        <f>'Survival-1cycle NMA'!AX57</f>
        <v>0.19849255237574784</v>
      </c>
      <c r="AK56" s="12">
        <f t="shared" si="18"/>
        <v>0.11379700255156994</v>
      </c>
      <c r="AL56" s="41">
        <f>'Survival-1cycle NMA'!AY57</f>
        <v>8.4695549824177901E-2</v>
      </c>
      <c r="AM56" s="41">
        <f t="shared" si="19"/>
        <v>0.15615459366530882</v>
      </c>
      <c r="AN56" s="41">
        <f t="shared" si="20"/>
        <v>0.13921689501659129</v>
      </c>
      <c r="AO56" s="41">
        <f t="shared" si="21"/>
        <v>1.6937698648717515E-2</v>
      </c>
    </row>
    <row r="57" spans="1:41">
      <c r="A57" s="12">
        <v>54</v>
      </c>
      <c r="B57" s="12">
        <f t="shared" si="3"/>
        <v>3.0493150684931507</v>
      </c>
      <c r="C57" s="41">
        <f>'Survival-1cycle NMA'!AP58</f>
        <v>0.22612635742236736</v>
      </c>
      <c r="D57" s="41">
        <f>'Survival-1cycle NMA'!AQ58</f>
        <v>7.5532496766898494E-2</v>
      </c>
      <c r="E57" s="12">
        <f t="shared" si="4"/>
        <v>0.15059386065546887</v>
      </c>
      <c r="F57" s="12">
        <v>0.16969939640484399</v>
      </c>
      <c r="G57" s="12">
        <v>1.4789371944805001E-2</v>
      </c>
      <c r="H57" s="12">
        <f t="shared" si="5"/>
        <v>0.15491002446003899</v>
      </c>
      <c r="I57" s="41">
        <f>'Survival-1cycle NMA'!AR58</f>
        <v>0.21848642098907028</v>
      </c>
      <c r="J57" s="12">
        <f t="shared" si="6"/>
        <v>0.12546260513451177</v>
      </c>
      <c r="K57" s="41">
        <f>'Survival-1cycle NMA'!AS58</f>
        <v>9.3023815854558517E-2</v>
      </c>
      <c r="L57" s="12">
        <v>0.179706106505687</v>
      </c>
      <c r="M57" s="12">
        <v>0.16969939640484399</v>
      </c>
      <c r="N57" s="12">
        <v>1.4789371944805001E-2</v>
      </c>
      <c r="O57" s="41">
        <f t="shared" si="7"/>
        <v>0.21848642098907028</v>
      </c>
      <c r="P57" s="41">
        <f t="shared" si="8"/>
        <v>0.12546260513451177</v>
      </c>
      <c r="Q57" s="41">
        <f t="shared" si="9"/>
        <v>9.3023815854558517E-2</v>
      </c>
      <c r="R57" s="12">
        <v>0.16969939640484399</v>
      </c>
      <c r="S57" s="12">
        <f t="shared" si="10"/>
        <v>0.15491002446003899</v>
      </c>
      <c r="T57" s="12">
        <v>1.4789371944805001E-2</v>
      </c>
      <c r="U57" s="41">
        <f>'Survival-1cycle NMA'!AT58</f>
        <v>0.22354395439005403</v>
      </c>
      <c r="V57" s="12">
        <f t="shared" si="11"/>
        <v>6.9298494375331615E-2</v>
      </c>
      <c r="W57" s="41">
        <f>'Survival-1cycle NMA'!AU58</f>
        <v>0.15424546001472242</v>
      </c>
      <c r="X57" s="41">
        <f t="shared" si="12"/>
        <v>0.21848642098907028</v>
      </c>
      <c r="Y57" s="41">
        <f t="shared" si="13"/>
        <v>0.12546260513451177</v>
      </c>
      <c r="Z57" s="41">
        <f t="shared" si="14"/>
        <v>9.3023815854558517E-2</v>
      </c>
      <c r="AA57" s="41">
        <f>'Survival-1cycle NMA'!AZ58</f>
        <v>0.15175435385852154</v>
      </c>
      <c r="AB57" s="12">
        <f t="shared" si="15"/>
        <v>0.13599861544083228</v>
      </c>
      <c r="AC57" s="41">
        <f>'Survival-1cycle NMA'!BA58</f>
        <v>1.5755738417689267E-2</v>
      </c>
      <c r="AD57" s="41">
        <f>'Survival-1cycle NMA'!AV58</f>
        <v>0.30710814536955006</v>
      </c>
      <c r="AE57" s="12">
        <f t="shared" si="16"/>
        <v>0.17907904612910272</v>
      </c>
      <c r="AF57" s="41">
        <f>'Survival-1cycle NMA'!AW58</f>
        <v>0.12802909924044734</v>
      </c>
      <c r="AG57" s="12">
        <v>0.16969939640484399</v>
      </c>
      <c r="AH57" s="12">
        <f t="shared" si="17"/>
        <v>0.15491002446003899</v>
      </c>
      <c r="AI57" s="12">
        <v>1.4789371944805001E-2</v>
      </c>
      <c r="AJ57" s="41">
        <f>'Survival-1cycle NMA'!AX58</f>
        <v>0.19338570655682449</v>
      </c>
      <c r="AK57" s="12">
        <f t="shared" si="18"/>
        <v>0.1125802225352467</v>
      </c>
      <c r="AL57" s="41">
        <f>'Survival-1cycle NMA'!AY58</f>
        <v>8.0805484021577792E-2</v>
      </c>
      <c r="AM57" s="41">
        <f t="shared" si="19"/>
        <v>0.15175435385852154</v>
      </c>
      <c r="AN57" s="41">
        <f t="shared" si="20"/>
        <v>0.13599861544083228</v>
      </c>
      <c r="AO57" s="41">
        <f t="shared" si="21"/>
        <v>1.5755738417689267E-2</v>
      </c>
    </row>
    <row r="58" spans="1:41">
      <c r="A58" s="12">
        <v>55</v>
      </c>
      <c r="B58" s="12">
        <f t="shared" si="3"/>
        <v>3.106849315068493</v>
      </c>
      <c r="C58" s="41">
        <f>'Survival-1cycle NMA'!AP59</f>
        <v>0.2210171433914421</v>
      </c>
      <c r="D58" s="41">
        <f>'Survival-1cycle NMA'!AQ59</f>
        <v>7.3692934239663832E-2</v>
      </c>
      <c r="E58" s="12">
        <f t="shared" si="4"/>
        <v>0.14732420915177827</v>
      </c>
      <c r="F58" s="12">
        <v>0.16582932378413501</v>
      </c>
      <c r="G58" s="12">
        <v>1.4048591791565399E-2</v>
      </c>
      <c r="H58" s="12">
        <f t="shared" si="5"/>
        <v>0.15178073199256961</v>
      </c>
      <c r="I58" s="41">
        <f>'Survival-1cycle NMA'!AR59</f>
        <v>0.21391242227522769</v>
      </c>
      <c r="J58" s="12">
        <f t="shared" si="6"/>
        <v>0.12333183783190897</v>
      </c>
      <c r="K58" s="41">
        <f>'Survival-1cycle NMA'!AS59</f>
        <v>9.0580584443318721E-2</v>
      </c>
      <c r="L58" s="12">
        <v>0.175082530875833</v>
      </c>
      <c r="M58" s="12">
        <v>0.16582932378413501</v>
      </c>
      <c r="N58" s="12">
        <v>1.4048591791565399E-2</v>
      </c>
      <c r="O58" s="41">
        <f t="shared" si="7"/>
        <v>0.21391242227522769</v>
      </c>
      <c r="P58" s="41">
        <f t="shared" si="8"/>
        <v>0.12333183783190897</v>
      </c>
      <c r="Q58" s="41">
        <f t="shared" si="9"/>
        <v>9.0580584443318721E-2</v>
      </c>
      <c r="R58" s="12">
        <v>0.16582932378413501</v>
      </c>
      <c r="S58" s="12">
        <f t="shared" si="10"/>
        <v>0.15178073199256961</v>
      </c>
      <c r="T58" s="12">
        <v>1.4048591791565399E-2</v>
      </c>
      <c r="U58" s="41">
        <f>'Survival-1cycle NMA'!AT59</f>
        <v>0.21870487158193691</v>
      </c>
      <c r="V58" s="12">
        <f t="shared" si="11"/>
        <v>6.8104035621841086E-2</v>
      </c>
      <c r="W58" s="41">
        <f>'Survival-1cycle NMA'!AU59</f>
        <v>0.15060083596009582</v>
      </c>
      <c r="X58" s="41">
        <f t="shared" si="12"/>
        <v>0.21391242227522769</v>
      </c>
      <c r="Y58" s="41">
        <f t="shared" si="13"/>
        <v>0.12333183783190897</v>
      </c>
      <c r="Z58" s="41">
        <f t="shared" si="14"/>
        <v>9.0580584443318721E-2</v>
      </c>
      <c r="AA58" s="41">
        <f>'Survival-1cycle NMA'!AZ59</f>
        <v>0.14751039632048618</v>
      </c>
      <c r="AB58" s="12">
        <f t="shared" si="15"/>
        <v>0.13284905756656681</v>
      </c>
      <c r="AC58" s="41">
        <f>'Survival-1cycle NMA'!BA59</f>
        <v>1.4661338753919378E-2</v>
      </c>
      <c r="AD58" s="41">
        <f>'Survival-1cycle NMA'!AV59</f>
        <v>0.30118665414874485</v>
      </c>
      <c r="AE58" s="12">
        <f t="shared" si="16"/>
        <v>0.17628616397269697</v>
      </c>
      <c r="AF58" s="41">
        <f>'Survival-1cycle NMA'!AW59</f>
        <v>0.12490049017604786</v>
      </c>
      <c r="AG58" s="12">
        <v>0.16582932378413501</v>
      </c>
      <c r="AH58" s="12">
        <f t="shared" si="17"/>
        <v>0.15178073199256961</v>
      </c>
      <c r="AI58" s="12">
        <v>1.4048591791565399E-2</v>
      </c>
      <c r="AJ58" s="41">
        <f>'Survival-1cycle NMA'!AX59</f>
        <v>0.18844347852590621</v>
      </c>
      <c r="AK58" s="12">
        <f t="shared" si="18"/>
        <v>0.11133752201079253</v>
      </c>
      <c r="AL58" s="41">
        <f>'Survival-1cycle NMA'!AY59</f>
        <v>7.7105956515113677E-2</v>
      </c>
      <c r="AM58" s="41">
        <f t="shared" si="19"/>
        <v>0.14751039632048618</v>
      </c>
      <c r="AN58" s="41">
        <f t="shared" si="20"/>
        <v>0.13284905756656681</v>
      </c>
      <c r="AO58" s="41">
        <f t="shared" si="21"/>
        <v>1.4661338753919378E-2</v>
      </c>
    </row>
    <row r="59" spans="1:41">
      <c r="A59" s="12">
        <v>56</v>
      </c>
      <c r="B59" s="12">
        <f t="shared" si="3"/>
        <v>3.1643835616438358</v>
      </c>
      <c r="C59" s="41">
        <f>'Survival-1cycle NMA'!AP60</f>
        <v>0.21605871351370939</v>
      </c>
      <c r="D59" s="41">
        <f>'Survival-1cycle NMA'!AQ60</f>
        <v>7.1925087465739779E-2</v>
      </c>
      <c r="E59" s="12">
        <f t="shared" si="4"/>
        <v>0.14413362604796962</v>
      </c>
      <c r="F59" s="12">
        <v>0.16208558560880501</v>
      </c>
      <c r="G59" s="12">
        <v>1.33526168771309E-2</v>
      </c>
      <c r="H59" s="12">
        <f t="shared" si="5"/>
        <v>0.1487329687316741</v>
      </c>
      <c r="I59" s="41">
        <f>'Survival-1cycle NMA'!AR60</f>
        <v>0.20947406159723972</v>
      </c>
      <c r="J59" s="12">
        <f t="shared" si="6"/>
        <v>0.12124289889193304</v>
      </c>
      <c r="K59" s="41">
        <f>'Survival-1cycle NMA'!AS60</f>
        <v>8.8231162705306676E-2</v>
      </c>
      <c r="L59" s="12">
        <v>0.1706171312044</v>
      </c>
      <c r="M59" s="12">
        <v>0.16208558560880501</v>
      </c>
      <c r="N59" s="12">
        <v>1.33526168771309E-2</v>
      </c>
      <c r="O59" s="41">
        <f t="shared" si="7"/>
        <v>0.20947406159723972</v>
      </c>
      <c r="P59" s="41">
        <f t="shared" si="8"/>
        <v>0.12124289889193304</v>
      </c>
      <c r="Q59" s="41">
        <f t="shared" si="9"/>
        <v>8.8231162705306676E-2</v>
      </c>
      <c r="R59" s="12">
        <v>0.16208558560880501</v>
      </c>
      <c r="S59" s="12">
        <f t="shared" si="10"/>
        <v>0.1487329687316741</v>
      </c>
      <c r="T59" s="12">
        <v>1.33526168771309E-2</v>
      </c>
      <c r="U59" s="41">
        <f>'Survival-1cycle NMA'!AT60</f>
        <v>0.21400852305046209</v>
      </c>
      <c r="V59" s="12">
        <f t="shared" si="11"/>
        <v>6.6929576311797023E-2</v>
      </c>
      <c r="W59" s="41">
        <f>'Survival-1cycle NMA'!AU60</f>
        <v>0.14707894673866506</v>
      </c>
      <c r="X59" s="41">
        <f t="shared" si="12"/>
        <v>0.20947406159723972</v>
      </c>
      <c r="Y59" s="41">
        <f t="shared" si="13"/>
        <v>0.12124289889193304</v>
      </c>
      <c r="Z59" s="41">
        <f t="shared" si="14"/>
        <v>8.8231162705306676E-2</v>
      </c>
      <c r="AA59" s="41">
        <f>'Survival-1cycle NMA'!AZ60</f>
        <v>0.1434158976067465</v>
      </c>
      <c r="AB59" s="12">
        <f t="shared" si="15"/>
        <v>0.12976828002538957</v>
      </c>
      <c r="AC59" s="41">
        <f>'Survival-1cycle NMA'!BA60</f>
        <v>1.3647617581356946E-2</v>
      </c>
      <c r="AD59" s="41">
        <f>'Survival-1cycle NMA'!AV60</f>
        <v>0.29541269209832699</v>
      </c>
      <c r="AE59" s="12">
        <f t="shared" si="16"/>
        <v>0.17352984959889994</v>
      </c>
      <c r="AF59" s="41">
        <f>'Survival-1cycle NMA'!AW60</f>
        <v>0.12188284249942706</v>
      </c>
      <c r="AG59" s="12">
        <v>0.16208558560880501</v>
      </c>
      <c r="AH59" s="12">
        <f t="shared" si="17"/>
        <v>0.1487329687316741</v>
      </c>
      <c r="AI59" s="12">
        <v>1.33526168771309E-2</v>
      </c>
      <c r="AJ59" s="41">
        <f>'Survival-1cycle NMA'!AX60</f>
        <v>0.18365935386621404</v>
      </c>
      <c r="AK59" s="12">
        <f t="shared" si="18"/>
        <v>0.11007232136349547</v>
      </c>
      <c r="AL59" s="41">
        <f>'Survival-1cycle NMA'!AY60</f>
        <v>7.3587032502718572E-2</v>
      </c>
      <c r="AM59" s="41">
        <f t="shared" si="19"/>
        <v>0.1434158976067465</v>
      </c>
      <c r="AN59" s="41">
        <f t="shared" si="20"/>
        <v>0.12976828002538957</v>
      </c>
      <c r="AO59" s="41">
        <f t="shared" si="21"/>
        <v>1.3647617581356946E-2</v>
      </c>
    </row>
    <row r="60" spans="1:41">
      <c r="A60" s="12">
        <v>57</v>
      </c>
      <c r="B60" s="12">
        <f t="shared" si="3"/>
        <v>3.2219178082191782</v>
      </c>
      <c r="C60" s="41">
        <f>'Survival-1cycle NMA'!AP61</f>
        <v>0.21124543034619678</v>
      </c>
      <c r="D60" s="41">
        <f>'Survival-1cycle NMA'!AQ61</f>
        <v>7.0225140581742368E-2</v>
      </c>
      <c r="E60" s="12">
        <f t="shared" si="4"/>
        <v>0.14102028976445441</v>
      </c>
      <c r="F60" s="12">
        <v>0.158462714622184</v>
      </c>
      <c r="G60" s="12">
        <v>1.26982578856324E-2</v>
      </c>
      <c r="H60" s="12">
        <f t="shared" si="5"/>
        <v>0.14576445673655161</v>
      </c>
      <c r="I60" s="41">
        <f>'Survival-1cycle NMA'!AR61</f>
        <v>0.20516599875946848</v>
      </c>
      <c r="J60" s="12">
        <f t="shared" si="6"/>
        <v>0.11919522346269551</v>
      </c>
      <c r="K60" s="41">
        <f>'Survival-1cycle NMA'!AS61</f>
        <v>8.5970775296772967E-2</v>
      </c>
      <c r="L60" s="12">
        <v>0.16630309420363501</v>
      </c>
      <c r="M60" s="12">
        <v>0.158462714622184</v>
      </c>
      <c r="N60" s="12">
        <v>1.26982578856324E-2</v>
      </c>
      <c r="O60" s="41">
        <f t="shared" si="7"/>
        <v>0.20516599875946848</v>
      </c>
      <c r="P60" s="41">
        <f t="shared" si="8"/>
        <v>0.11919522346269551</v>
      </c>
      <c r="Q60" s="41">
        <f t="shared" si="9"/>
        <v>8.5970775296772967E-2</v>
      </c>
      <c r="R60" s="12">
        <v>0.158462714622184</v>
      </c>
      <c r="S60" s="12">
        <f t="shared" si="10"/>
        <v>0.14576445673655161</v>
      </c>
      <c r="T60" s="12">
        <v>1.26982578856324E-2</v>
      </c>
      <c r="U60" s="41">
        <f>'Survival-1cycle NMA'!AT61</f>
        <v>0.20944943396938595</v>
      </c>
      <c r="V60" s="12">
        <f t="shared" si="11"/>
        <v>6.5775117962160595E-2</v>
      </c>
      <c r="W60" s="41">
        <f>'Survival-1cycle NMA'!AU61</f>
        <v>0.14367431600722536</v>
      </c>
      <c r="X60" s="41">
        <f t="shared" si="12"/>
        <v>0.20516599875946848</v>
      </c>
      <c r="Y60" s="41">
        <f t="shared" si="13"/>
        <v>0.11919522346269551</v>
      </c>
      <c r="Z60" s="41">
        <f t="shared" si="14"/>
        <v>8.5970775296772967E-2</v>
      </c>
      <c r="AA60" s="41">
        <f>'Survival-1cycle NMA'!AZ61</f>
        <v>0.13946439123064802</v>
      </c>
      <c r="AB60" s="12">
        <f t="shared" si="15"/>
        <v>0.12675612528429347</v>
      </c>
      <c r="AC60" s="41">
        <f>'Survival-1cycle NMA'!BA61</f>
        <v>1.2708265946354557E-2</v>
      </c>
      <c r="AD60" s="41">
        <f>'Survival-1cycle NMA'!AV61</f>
        <v>0.28978161417471177</v>
      </c>
      <c r="AE60" s="12">
        <f t="shared" si="16"/>
        <v>0.17081069357700251</v>
      </c>
      <c r="AF60" s="41">
        <f>'Survival-1cycle NMA'!AW61</f>
        <v>0.11897092059770925</v>
      </c>
      <c r="AG60" s="12">
        <v>0.158462714622184</v>
      </c>
      <c r="AH60" s="12">
        <f t="shared" si="17"/>
        <v>0.14576445673655161</v>
      </c>
      <c r="AI60" s="12">
        <v>1.26982578856324E-2</v>
      </c>
      <c r="AJ60" s="41">
        <f>'Survival-1cycle NMA'!AX61</f>
        <v>0.17902712701049087</v>
      </c>
      <c r="AK60" s="12">
        <f t="shared" si="18"/>
        <v>0.10878780166180353</v>
      </c>
      <c r="AL60" s="41">
        <f>'Survival-1cycle NMA'!AY61</f>
        <v>7.0239325348687334E-2</v>
      </c>
      <c r="AM60" s="41">
        <f t="shared" si="19"/>
        <v>0.13946439123064802</v>
      </c>
      <c r="AN60" s="41">
        <f t="shared" si="20"/>
        <v>0.12675612528429347</v>
      </c>
      <c r="AO60" s="41">
        <f t="shared" si="21"/>
        <v>1.2708265946354557E-2</v>
      </c>
    </row>
    <row r="61" spans="1:41">
      <c r="A61" s="12">
        <v>58</v>
      </c>
      <c r="B61" s="12">
        <f t="shared" si="3"/>
        <v>3.2794520547945205</v>
      </c>
      <c r="C61" s="41">
        <f>'Survival-1cycle NMA'!AP62</f>
        <v>0.2065719148237937</v>
      </c>
      <c r="D61" s="41">
        <f>'Survival-1cycle NMA'!AQ62</f>
        <v>6.8589533693713053E-2</v>
      </c>
      <c r="E61" s="12">
        <f t="shared" si="4"/>
        <v>0.13798238113008066</v>
      </c>
      <c r="F61" s="12">
        <v>0.15495554035105299</v>
      </c>
      <c r="G61" s="12">
        <v>1.20825871390614E-2</v>
      </c>
      <c r="H61" s="12">
        <f t="shared" si="5"/>
        <v>0.14287295321199159</v>
      </c>
      <c r="I61" s="41">
        <f>'Survival-1cycle NMA'!AR62</f>
        <v>0.20098315851089724</v>
      </c>
      <c r="J61" s="12">
        <f t="shared" si="6"/>
        <v>0.11718820845342981</v>
      </c>
      <c r="K61" s="41">
        <f>'Survival-1cycle NMA'!AS62</f>
        <v>8.3794950057467427E-2</v>
      </c>
      <c r="L61" s="12">
        <v>0.162133960145011</v>
      </c>
      <c r="M61" s="12">
        <v>0.15495554035105299</v>
      </c>
      <c r="N61" s="12">
        <v>1.20825871390614E-2</v>
      </c>
      <c r="O61" s="41">
        <f t="shared" si="7"/>
        <v>0.20098315851089724</v>
      </c>
      <c r="P61" s="41">
        <f t="shared" si="8"/>
        <v>0.11718820845342981</v>
      </c>
      <c r="Q61" s="41">
        <f t="shared" si="9"/>
        <v>8.3794950057467427E-2</v>
      </c>
      <c r="R61" s="12">
        <v>0.15495554035105299</v>
      </c>
      <c r="S61" s="12">
        <f t="shared" si="10"/>
        <v>0.14287295321199159</v>
      </c>
      <c r="T61" s="12">
        <v>1.20825871390614E-2</v>
      </c>
      <c r="U61" s="41">
        <f>'Survival-1cycle NMA'!AT62</f>
        <v>0.20502239117985138</v>
      </c>
      <c r="V61" s="12">
        <f t="shared" si="11"/>
        <v>6.4640617029000841E-2</v>
      </c>
      <c r="W61" s="41">
        <f>'Survival-1cycle NMA'!AU62</f>
        <v>0.14038177415085054</v>
      </c>
      <c r="X61" s="41">
        <f t="shared" si="12"/>
        <v>0.20098315851089724</v>
      </c>
      <c r="Y61" s="41">
        <f t="shared" si="13"/>
        <v>0.11718820845342981</v>
      </c>
      <c r="Z61" s="41">
        <f t="shared" si="14"/>
        <v>8.3794950057467427E-2</v>
      </c>
      <c r="AA61" s="41">
        <f>'Survival-1cycle NMA'!AZ62</f>
        <v>0.13564974584704165</v>
      </c>
      <c r="AB61" s="12">
        <f t="shared" si="15"/>
        <v>0.12381224827829332</v>
      </c>
      <c r="AC61" s="41">
        <f>'Survival-1cycle NMA'!BA62</f>
        <v>1.1837497568748322E-2</v>
      </c>
      <c r="AD61" s="41">
        <f>'Survival-1cycle NMA'!AV62</f>
        <v>0.2842889541007616</v>
      </c>
      <c r="AE61" s="12">
        <f t="shared" si="16"/>
        <v>0.16812915539206169</v>
      </c>
      <c r="AF61" s="41">
        <f>'Survival-1cycle NMA'!AW62</f>
        <v>0.1161597987086999</v>
      </c>
      <c r="AG61" s="12">
        <v>0.15495554035105299</v>
      </c>
      <c r="AH61" s="12">
        <f t="shared" si="17"/>
        <v>0.14287295321199159</v>
      </c>
      <c r="AI61" s="12">
        <v>1.20825871390614E-2</v>
      </c>
      <c r="AJ61" s="41">
        <f>'Survival-1cycle NMA'!AX62</f>
        <v>0.17454088417379482</v>
      </c>
      <c r="AK61" s="12">
        <f t="shared" si="18"/>
        <v>0.10748691914554097</v>
      </c>
      <c r="AL61" s="41">
        <f>'Survival-1cycle NMA'!AY62</f>
        <v>6.7053965028253851E-2</v>
      </c>
      <c r="AM61" s="41">
        <f t="shared" si="19"/>
        <v>0.13564974584704165</v>
      </c>
      <c r="AN61" s="41">
        <f t="shared" si="20"/>
        <v>0.12381224827829332</v>
      </c>
      <c r="AO61" s="41">
        <f t="shared" si="21"/>
        <v>1.1837497568748322E-2</v>
      </c>
    </row>
    <row r="62" spans="1:41">
      <c r="A62" s="12">
        <v>59</v>
      </c>
      <c r="B62" s="12">
        <f t="shared" si="3"/>
        <v>3.3369863013698629</v>
      </c>
      <c r="C62" s="41">
        <f>'Survival-1cycle NMA'!AP63</f>
        <v>0.20203303221702254</v>
      </c>
      <c r="D62" s="41">
        <f>'Survival-1cycle NMA'!AQ63</f>
        <v>6.7014942248026427E-2</v>
      </c>
      <c r="E62" s="12">
        <f t="shared" si="4"/>
        <v>0.13501808996899611</v>
      </c>
      <c r="F62" s="12">
        <v>0.151559169706944</v>
      </c>
      <c r="G62" s="12">
        <v>1.1502914282794201E-2</v>
      </c>
      <c r="H62" s="12">
        <f t="shared" si="5"/>
        <v>0.14005625542414979</v>
      </c>
      <c r="I62" s="41">
        <f>'Survival-1cycle NMA'!AR63</f>
        <v>0.1969207146549822</v>
      </c>
      <c r="J62" s="12">
        <f t="shared" si="6"/>
        <v>0.11522121967870723</v>
      </c>
      <c r="K62" s="41">
        <f>'Survival-1cycle NMA'!AS63</f>
        <v>8.1699494976274975E-2</v>
      </c>
      <c r="L62" s="12">
        <v>0.15810360157311501</v>
      </c>
      <c r="M62" s="12">
        <v>0.151559169706944</v>
      </c>
      <c r="N62" s="12">
        <v>1.1502914282794201E-2</v>
      </c>
      <c r="O62" s="41">
        <f t="shared" si="7"/>
        <v>0.1969207146549822</v>
      </c>
      <c r="P62" s="41">
        <f t="shared" si="8"/>
        <v>0.11522121967870723</v>
      </c>
      <c r="Q62" s="41">
        <f t="shared" si="9"/>
        <v>8.1699494976274975E-2</v>
      </c>
      <c r="R62" s="12">
        <v>0.151559169706944</v>
      </c>
      <c r="S62" s="12">
        <f t="shared" si="10"/>
        <v>0.14005625542414979</v>
      </c>
      <c r="T62" s="12">
        <v>1.1502914282794201E-2</v>
      </c>
      <c r="U62" s="41">
        <f>'Survival-1cycle NMA'!AT63</f>
        <v>0.20072242818064395</v>
      </c>
      <c r="V62" s="12">
        <f t="shared" si="11"/>
        <v>6.3525990609497984E-2</v>
      </c>
      <c r="W62" s="41">
        <f>'Survival-1cycle NMA'!AU63</f>
        <v>0.13719643757114597</v>
      </c>
      <c r="X62" s="41">
        <f t="shared" si="12"/>
        <v>0.1969207146549822</v>
      </c>
      <c r="Y62" s="41">
        <f t="shared" si="13"/>
        <v>0.11522121967870723</v>
      </c>
      <c r="Z62" s="41">
        <f t="shared" si="14"/>
        <v>8.1699494976274975E-2</v>
      </c>
      <c r="AA62" s="41">
        <f>'Survival-1cycle NMA'!AZ63</f>
        <v>0.13196614495559644</v>
      </c>
      <c r="AB62" s="12">
        <f t="shared" si="15"/>
        <v>0.12093614188681909</v>
      </c>
      <c r="AC62" s="41">
        <f>'Survival-1cycle NMA'!BA63</f>
        <v>1.1030003068777354E-2</v>
      </c>
      <c r="AD62" s="41">
        <f>'Survival-1cycle NMA'!AV63</f>
        <v>0.27893041632533144</v>
      </c>
      <c r="AE62" s="12">
        <f t="shared" si="16"/>
        <v>0.16548557746593051</v>
      </c>
      <c r="AF62" s="41">
        <f>'Survival-1cycle NMA'!AW63</f>
        <v>0.11344483885940093</v>
      </c>
      <c r="AG62" s="12">
        <v>0.151559169706944</v>
      </c>
      <c r="AH62" s="12">
        <f t="shared" si="17"/>
        <v>0.14005625542414979</v>
      </c>
      <c r="AI62" s="12">
        <v>1.1502914282794201E-2</v>
      </c>
      <c r="AJ62" s="41">
        <f>'Survival-1cycle NMA'!AX63</f>
        <v>0.17019498735182939</v>
      </c>
      <c r="AK62" s="12">
        <f t="shared" si="18"/>
        <v>0.10617241894657853</v>
      </c>
      <c r="AL62" s="41">
        <f>'Survival-1cycle NMA'!AY63</f>
        <v>6.4022568405250863E-2</v>
      </c>
      <c r="AM62" s="41">
        <f t="shared" si="19"/>
        <v>0.13196614495559644</v>
      </c>
      <c r="AN62" s="41">
        <f t="shared" si="20"/>
        <v>0.12093614188681909</v>
      </c>
      <c r="AO62" s="41">
        <f t="shared" si="21"/>
        <v>1.1030003068777354E-2</v>
      </c>
    </row>
    <row r="63" spans="1:41">
      <c r="A63" s="12">
        <v>60</v>
      </c>
      <c r="B63" s="12">
        <f t="shared" si="3"/>
        <v>3.3945205479452056</v>
      </c>
      <c r="C63" s="41">
        <f>'Survival-1cycle NMA'!AP64</f>
        <v>0.1976238789646903</v>
      </c>
      <c r="D63" s="41">
        <f>'Survival-1cycle NMA'!AQ64</f>
        <v>6.5498258335901088E-2</v>
      </c>
      <c r="E63" s="12">
        <f t="shared" si="4"/>
        <v>0.13212562062878921</v>
      </c>
      <c r="F63" s="12">
        <v>0.14826896906724499</v>
      </c>
      <c r="G63" s="12">
        <v>1.0956764494507399E-2</v>
      </c>
      <c r="H63" s="12">
        <f t="shared" si="5"/>
        <v>0.1373122045727376</v>
      </c>
      <c r="I63" s="41">
        <f>'Survival-1cycle NMA'!AR64</f>
        <v>0.19297407527345511</v>
      </c>
      <c r="J63" s="12">
        <f t="shared" si="6"/>
        <v>0.11329359808376446</v>
      </c>
      <c r="K63" s="41">
        <f>'Survival-1cycle NMA'!AS64</f>
        <v>7.9680477189690652E-2</v>
      </c>
      <c r="L63" s="12">
        <v>0.15420620345435901</v>
      </c>
      <c r="M63" s="12">
        <v>0.14826896906724499</v>
      </c>
      <c r="N63" s="12">
        <v>1.0956764494507399E-2</v>
      </c>
      <c r="O63" s="41">
        <f t="shared" si="7"/>
        <v>0.19297407527345511</v>
      </c>
      <c r="P63" s="41">
        <f t="shared" si="8"/>
        <v>0.11329359808376446</v>
      </c>
      <c r="Q63" s="41">
        <f t="shared" si="9"/>
        <v>7.9680477189690652E-2</v>
      </c>
      <c r="R63" s="12">
        <v>0.14826896906724499</v>
      </c>
      <c r="S63" s="12">
        <f t="shared" si="10"/>
        <v>0.1373122045727376</v>
      </c>
      <c r="T63" s="12">
        <v>1.0956764494507399E-2</v>
      </c>
      <c r="U63" s="41">
        <f>'Survival-1cycle NMA'!AT64</f>
        <v>0.19654481111809816</v>
      </c>
      <c r="V63" s="12">
        <f t="shared" si="11"/>
        <v>6.2431121508743276E-2</v>
      </c>
      <c r="W63" s="41">
        <f>'Survival-1cycle NMA'!AU64</f>
        <v>0.13411368960935488</v>
      </c>
      <c r="X63" s="41">
        <f t="shared" si="12"/>
        <v>0.19297407527345511</v>
      </c>
      <c r="Y63" s="41">
        <f t="shared" si="13"/>
        <v>0.11329359808376446</v>
      </c>
      <c r="Z63" s="41">
        <f t="shared" si="14"/>
        <v>7.9680477189690652E-2</v>
      </c>
      <c r="AA63" s="41">
        <f>'Survival-1cycle NMA'!AZ64</f>
        <v>0.12840806800609691</v>
      </c>
      <c r="AB63" s="12">
        <f t="shared" si="15"/>
        <v>0.11812715958983433</v>
      </c>
      <c r="AC63" s="41">
        <f>'Survival-1cycle NMA'!BA64</f>
        <v>1.0280908416262583E-2</v>
      </c>
      <c r="AD63" s="41">
        <f>'Survival-1cycle NMA'!AV64</f>
        <v>0.27370186837866917</v>
      </c>
      <c r="AE63" s="12">
        <f t="shared" si="16"/>
        <v>0.16288019774147444</v>
      </c>
      <c r="AF63" s="41">
        <f>'Survival-1cycle NMA'!AW64</f>
        <v>0.11082167063719472</v>
      </c>
      <c r="AG63" s="12">
        <v>0.14826896906724499</v>
      </c>
      <c r="AH63" s="12">
        <f t="shared" si="17"/>
        <v>0.1373122045727376</v>
      </c>
      <c r="AI63" s="12">
        <v>1.0956764494507399E-2</v>
      </c>
      <c r="AJ63" s="41">
        <f>'Survival-1cycle NMA'!AX64</f>
        <v>0.16598405931253582</v>
      </c>
      <c r="AK63" s="12">
        <f t="shared" si="18"/>
        <v>0.10484684806771408</v>
      </c>
      <c r="AL63" s="41">
        <f>'Survival-1cycle NMA'!AY64</f>
        <v>6.1137211244821736E-2</v>
      </c>
      <c r="AM63" s="41">
        <f t="shared" si="19"/>
        <v>0.12840806800609691</v>
      </c>
      <c r="AN63" s="41">
        <f t="shared" si="20"/>
        <v>0.11812715958983433</v>
      </c>
      <c r="AO63" s="41">
        <f t="shared" si="21"/>
        <v>1.0280908416262583E-2</v>
      </c>
    </row>
    <row r="64" spans="1:41">
      <c r="A64" s="12">
        <v>61</v>
      </c>
      <c r="B64" s="12">
        <f t="shared" si="3"/>
        <v>3.452054794520548</v>
      </c>
      <c r="C64" s="41">
        <f>'Survival-1cycle NMA'!AP65</f>
        <v>0.1933397703212488</v>
      </c>
      <c r="D64" s="41">
        <f>'Survival-1cycle NMA'!AQ65</f>
        <v>6.4036573725606574E-2</v>
      </c>
      <c r="E64" s="12">
        <f t="shared" si="4"/>
        <v>0.12930319659564221</v>
      </c>
      <c r="F64" s="12">
        <v>0.14508054770759901</v>
      </c>
      <c r="G64" s="12">
        <v>1.0441858927519599E-2</v>
      </c>
      <c r="H64" s="12">
        <f t="shared" si="5"/>
        <v>0.13463868878007942</v>
      </c>
      <c r="I64" s="41">
        <f>'Survival-1cycle NMA'!AR65</f>
        <v>0.18913886897536783</v>
      </c>
      <c r="J64" s="12">
        <f t="shared" si="6"/>
        <v>0.1114046651660142</v>
      </c>
      <c r="K64" s="41">
        <f>'Survival-1cycle NMA'!AS65</f>
        <v>7.7734203809353628E-2</v>
      </c>
      <c r="L64" s="12">
        <v>0.15043624465650199</v>
      </c>
      <c r="M64" s="12">
        <v>0.14508054770759901</v>
      </c>
      <c r="N64" s="12">
        <v>1.0441858927519599E-2</v>
      </c>
      <c r="O64" s="41">
        <f t="shared" si="7"/>
        <v>0.18913886897536783</v>
      </c>
      <c r="P64" s="41">
        <f t="shared" si="8"/>
        <v>0.1114046651660142</v>
      </c>
      <c r="Q64" s="41">
        <f t="shared" si="9"/>
        <v>7.7734203809353628E-2</v>
      </c>
      <c r="R64" s="12">
        <v>0.14508054770759901</v>
      </c>
      <c r="S64" s="12">
        <f t="shared" si="10"/>
        <v>0.13463868878007942</v>
      </c>
      <c r="T64" s="12">
        <v>1.0441858927519599E-2</v>
      </c>
      <c r="U64" s="41">
        <f>'Survival-1cycle NMA'!AT65</f>
        <v>0.19248502570071804</v>
      </c>
      <c r="V64" s="12">
        <f t="shared" si="11"/>
        <v>6.1355862743625145E-2</v>
      </c>
      <c r="W64" s="41">
        <f>'Survival-1cycle NMA'!AU65</f>
        <v>0.1311291629570929</v>
      </c>
      <c r="X64" s="41">
        <f t="shared" si="12"/>
        <v>0.18913886897536783</v>
      </c>
      <c r="Y64" s="41">
        <f t="shared" si="13"/>
        <v>0.1114046651660142</v>
      </c>
      <c r="Z64" s="41">
        <f t="shared" si="14"/>
        <v>7.7734203809353628E-2</v>
      </c>
      <c r="AA64" s="41">
        <f>'Survival-1cycle NMA'!AZ65</f>
        <v>0.12497027279796215</v>
      </c>
      <c r="AB64" s="12">
        <f t="shared" si="15"/>
        <v>0.11538453560388265</v>
      </c>
      <c r="AC64" s="41">
        <f>'Survival-1cycle NMA'!BA65</f>
        <v>9.5857371940794994E-3</v>
      </c>
      <c r="AD64" s="41">
        <f>'Survival-1cycle NMA'!AV65</f>
        <v>0.26859933360502036</v>
      </c>
      <c r="AE64" s="12">
        <f t="shared" si="16"/>
        <v>0.16031316098481863</v>
      </c>
      <c r="AF64" s="41">
        <f>'Survival-1cycle NMA'!AW65</f>
        <v>0.10828617262020172</v>
      </c>
      <c r="AG64" s="12">
        <v>0.14508054770759901</v>
      </c>
      <c r="AH64" s="12">
        <f t="shared" si="17"/>
        <v>0.13463868878007942</v>
      </c>
      <c r="AI64" s="12">
        <v>1.0441858927519599E-2</v>
      </c>
      <c r="AJ64" s="41">
        <f>'Survival-1cycle NMA'!AX65</f>
        <v>0.16190296951371308</v>
      </c>
      <c r="AK64" s="12">
        <f t="shared" si="18"/>
        <v>0.10351256764746124</v>
      </c>
      <c r="AL64" s="41">
        <f>'Survival-1cycle NMA'!AY65</f>
        <v>5.8390401866251843E-2</v>
      </c>
      <c r="AM64" s="41">
        <f t="shared" si="19"/>
        <v>0.12497027279796215</v>
      </c>
      <c r="AN64" s="41">
        <f t="shared" si="20"/>
        <v>0.11538453560388265</v>
      </c>
      <c r="AO64" s="41">
        <f t="shared" si="21"/>
        <v>9.5857371940794994E-3</v>
      </c>
    </row>
    <row r="65" spans="1:41">
      <c r="A65" s="12">
        <v>62</v>
      </c>
      <c r="B65" s="12">
        <f t="shared" si="3"/>
        <v>3.5095890410958903</v>
      </c>
      <c r="C65" s="41">
        <f>'Survival-1cycle NMA'!AP66</f>
        <v>0.18917622876300455</v>
      </c>
      <c r="D65" s="41">
        <f>'Survival-1cycle NMA'!AQ66</f>
        <v>6.2627164440920702E-2</v>
      </c>
      <c r="E65" s="12">
        <f t="shared" si="4"/>
        <v>0.12654906432208385</v>
      </c>
      <c r="F65" s="12">
        <v>0.14198974246951099</v>
      </c>
      <c r="G65" s="12">
        <v>9.9560971357335708E-3</v>
      </c>
      <c r="H65" s="12">
        <f t="shared" si="5"/>
        <v>0.13203364533377743</v>
      </c>
      <c r="I65" s="41">
        <f>'Survival-1cycle NMA'!AR66</f>
        <v>0.18541093209046461</v>
      </c>
      <c r="J65" s="12">
        <f t="shared" si="6"/>
        <v>0.10955372769281914</v>
      </c>
      <c r="K65" s="41">
        <f>'Survival-1cycle NMA'!AS66</f>
        <v>7.585720439764547E-2</v>
      </c>
      <c r="L65" s="12">
        <v>0.14678848066258501</v>
      </c>
      <c r="M65" s="12">
        <v>0.14198974246951099</v>
      </c>
      <c r="N65" s="12">
        <v>9.9560971357335708E-3</v>
      </c>
      <c r="O65" s="41">
        <f t="shared" si="7"/>
        <v>0.18541093209046461</v>
      </c>
      <c r="P65" s="41">
        <f t="shared" si="8"/>
        <v>0.10955372769281914</v>
      </c>
      <c r="Q65" s="41">
        <f t="shared" si="9"/>
        <v>7.585720439764547E-2</v>
      </c>
      <c r="R65" s="12">
        <v>0.14198974246951099</v>
      </c>
      <c r="S65" s="12">
        <f t="shared" si="10"/>
        <v>0.13203364533377743</v>
      </c>
      <c r="T65" s="12">
        <v>9.9560971357335708E-3</v>
      </c>
      <c r="U65" s="41">
        <f>'Survival-1cycle NMA'!AT66</f>
        <v>0.18853876496967287</v>
      </c>
      <c r="V65" s="12">
        <f t="shared" si="11"/>
        <v>6.030004154737359E-2</v>
      </c>
      <c r="W65" s="41">
        <f>'Survival-1cycle NMA'!AU66</f>
        <v>0.12823872342229928</v>
      </c>
      <c r="X65" s="41">
        <f t="shared" si="12"/>
        <v>0.18541093209046461</v>
      </c>
      <c r="Y65" s="41">
        <f t="shared" si="13"/>
        <v>0.10955372769281914</v>
      </c>
      <c r="Z65" s="41">
        <f t="shared" si="14"/>
        <v>7.585720439764547E-2</v>
      </c>
      <c r="AA65" s="41">
        <f>'Survival-1cycle NMA'!AZ66</f>
        <v>0.12164777907517058</v>
      </c>
      <c r="AB65" s="12">
        <f t="shared" si="15"/>
        <v>0.11270740276628319</v>
      </c>
      <c r="AC65" s="41">
        <f>'Survival-1cycle NMA'!BA66</f>
        <v>8.940376308887393E-3</v>
      </c>
      <c r="AD65" s="41">
        <f>'Survival-1cycle NMA'!AV66</f>
        <v>0.26361898425418762</v>
      </c>
      <c r="AE65" s="12">
        <f t="shared" si="16"/>
        <v>0.15778452894251305</v>
      </c>
      <c r="AF65" s="41">
        <f>'Survival-1cycle NMA'!AW66</f>
        <v>0.10583445531167458</v>
      </c>
      <c r="AG65" s="12">
        <v>0.14198974246951099</v>
      </c>
      <c r="AH65" s="12">
        <f t="shared" si="17"/>
        <v>0.13203364533377743</v>
      </c>
      <c r="AI65" s="12">
        <v>9.9560971357335708E-3</v>
      </c>
      <c r="AJ65" s="41">
        <f>'Survival-1cycle NMA'!AX66</f>
        <v>0.15794682088409481</v>
      </c>
      <c r="AK65" s="12">
        <f t="shared" si="18"/>
        <v>0.10217176453965038</v>
      </c>
      <c r="AL65" s="41">
        <f>'Survival-1cycle NMA'!AY66</f>
        <v>5.5775056344444442E-2</v>
      </c>
      <c r="AM65" s="41">
        <f t="shared" si="19"/>
        <v>0.12164777907517058</v>
      </c>
      <c r="AN65" s="41">
        <f t="shared" si="20"/>
        <v>0.11270740276628319</v>
      </c>
      <c r="AO65" s="41">
        <f t="shared" si="21"/>
        <v>8.940376308887393E-3</v>
      </c>
    </row>
    <row r="66" spans="1:41">
      <c r="A66" s="12">
        <v>63</v>
      </c>
      <c r="B66" s="12">
        <f t="shared" si="3"/>
        <v>3.5671232876712327</v>
      </c>
      <c r="C66" s="41">
        <f>'Survival-1cycle NMA'!AP67</f>
        <v>0.18512897310138496</v>
      </c>
      <c r="D66" s="41">
        <f>'Survival-1cycle NMA'!AQ67</f>
        <v>6.1267476725676215E-2</v>
      </c>
      <c r="E66" s="12">
        <f t="shared" si="4"/>
        <v>0.12386149637570874</v>
      </c>
      <c r="F66" s="12">
        <v>0.13899260355822199</v>
      </c>
      <c r="G66" s="12">
        <v>9.4975412586048406E-3</v>
      </c>
      <c r="H66" s="12">
        <f t="shared" si="5"/>
        <v>0.12949506229961716</v>
      </c>
      <c r="I66" s="41">
        <f>'Survival-1cycle NMA'!AR67</f>
        <v>0.1817862967330672</v>
      </c>
      <c r="J66" s="12">
        <f t="shared" si="6"/>
        <v>0.10774008180269752</v>
      </c>
      <c r="K66" s="41">
        <f>'Survival-1cycle NMA'!AS67</f>
        <v>7.4046214930369683E-2</v>
      </c>
      <c r="L66" s="12">
        <v>0.143257927430054</v>
      </c>
      <c r="M66" s="12">
        <v>0.13899260355822199</v>
      </c>
      <c r="N66" s="12">
        <v>9.4975412586048406E-3</v>
      </c>
      <c r="O66" s="41">
        <f t="shared" si="7"/>
        <v>0.1817862967330672</v>
      </c>
      <c r="P66" s="41">
        <f t="shared" si="8"/>
        <v>0.10774008180269752</v>
      </c>
      <c r="Q66" s="41">
        <f t="shared" si="9"/>
        <v>7.4046214930369683E-2</v>
      </c>
      <c r="R66" s="12">
        <v>0.13899260355822199</v>
      </c>
      <c r="S66" s="12">
        <f t="shared" si="10"/>
        <v>0.12949506229961716</v>
      </c>
      <c r="T66" s="12">
        <v>9.4975412586048406E-3</v>
      </c>
      <c r="U66" s="41">
        <f>'Survival-1cycle NMA'!AT67</f>
        <v>0.1847019178619464</v>
      </c>
      <c r="V66" s="12">
        <f t="shared" si="11"/>
        <v>5.9263462930749133E-2</v>
      </c>
      <c r="W66" s="41">
        <f>'Survival-1cycle NMA'!AU67</f>
        <v>0.12543845493119726</v>
      </c>
      <c r="X66" s="41">
        <f t="shared" si="12"/>
        <v>0.1817862967330672</v>
      </c>
      <c r="Y66" s="41">
        <f t="shared" si="13"/>
        <v>0.10774008180269752</v>
      </c>
      <c r="Z66" s="41">
        <f t="shared" si="14"/>
        <v>7.4046214930369683E-2</v>
      </c>
      <c r="AA66" s="41">
        <f>'Survival-1cycle NMA'!AZ67</f>
        <v>0.11843585322597903</v>
      </c>
      <c r="AB66" s="12">
        <f t="shared" si="15"/>
        <v>0.11009480840716887</v>
      </c>
      <c r="AC66" s="41">
        <f>'Survival-1cycle NMA'!BA67</f>
        <v>8.3410448188101644E-3</v>
      </c>
      <c r="AD66" s="41">
        <f>'Survival-1cycle NMA'!AV67</f>
        <v>0.25875713491434665</v>
      </c>
      <c r="AE66" s="12">
        <f t="shared" si="16"/>
        <v>0.15529428947481175</v>
      </c>
      <c r="AF66" s="41">
        <f>'Survival-1cycle NMA'!AW67</f>
        <v>0.10346284543953491</v>
      </c>
      <c r="AG66" s="12">
        <v>0.13899260355822199</v>
      </c>
      <c r="AH66" s="12">
        <f t="shared" si="17"/>
        <v>0.12949506229961716</v>
      </c>
      <c r="AI66" s="12">
        <v>9.4975412586048406E-3</v>
      </c>
      <c r="AJ66" s="41">
        <f>'Survival-1cycle NMA'!AX67</f>
        <v>0.15411093740972739</v>
      </c>
      <c r="AK66" s="12">
        <f t="shared" si="18"/>
        <v>0.10082646223742742</v>
      </c>
      <c r="AL66" s="41">
        <f>'Survival-1cycle NMA'!AY67</f>
        <v>5.3284475172299978E-2</v>
      </c>
      <c r="AM66" s="41">
        <f t="shared" si="19"/>
        <v>0.11843585322597903</v>
      </c>
      <c r="AN66" s="41">
        <f t="shared" si="20"/>
        <v>0.11009480840716887</v>
      </c>
      <c r="AO66" s="41">
        <f t="shared" si="21"/>
        <v>8.3410448188101644E-3</v>
      </c>
    </row>
    <row r="67" spans="1:41">
      <c r="A67" s="12">
        <v>64</v>
      </c>
      <c r="B67" s="12">
        <f t="shared" si="3"/>
        <v>3.6246575342465754</v>
      </c>
      <c r="C67" s="41">
        <f>'Survival-1cycle NMA'!AP68</f>
        <v>0.18119390825522053</v>
      </c>
      <c r="D67" s="41">
        <f>'Survival-1cycle NMA'!AQ68</f>
        <v>5.9955114252758283E-2</v>
      </c>
      <c r="E67" s="12">
        <f t="shared" si="4"/>
        <v>0.12123879400246224</v>
      </c>
      <c r="F67" s="12">
        <v>0.13608538137586099</v>
      </c>
      <c r="G67" s="12">
        <v>9.0644017716273607E-3</v>
      </c>
      <c r="H67" s="12">
        <f t="shared" si="5"/>
        <v>0.12702097960423361</v>
      </c>
      <c r="I67" s="41">
        <f>'Survival-1cycle NMA'!AR68</f>
        <v>0.17826117966905655</v>
      </c>
      <c r="J67" s="12">
        <f t="shared" si="6"/>
        <v>0.10596301656597105</v>
      </c>
      <c r="K67" s="41">
        <f>'Survival-1cycle NMA'!AS68</f>
        <v>7.2298163103085497E-2</v>
      </c>
      <c r="L67" s="12">
        <v>0.13983984631246499</v>
      </c>
      <c r="M67" s="12">
        <v>0.13608538137586099</v>
      </c>
      <c r="N67" s="12">
        <v>9.0644017716273607E-3</v>
      </c>
      <c r="O67" s="41">
        <f t="shared" si="7"/>
        <v>0.17826117966905655</v>
      </c>
      <c r="P67" s="41">
        <f t="shared" si="8"/>
        <v>0.10596301656597105</v>
      </c>
      <c r="Q67" s="41">
        <f t="shared" si="9"/>
        <v>7.2298163103085497E-2</v>
      </c>
      <c r="R67" s="12">
        <v>0.13608538137586099</v>
      </c>
      <c r="S67" s="12">
        <f t="shared" si="10"/>
        <v>0.12702097960423361</v>
      </c>
      <c r="T67" s="12">
        <v>9.0644017716273607E-3</v>
      </c>
      <c r="U67" s="41">
        <f>'Survival-1cycle NMA'!AT68</f>
        <v>0.18097055850803431</v>
      </c>
      <c r="V67" s="12">
        <f t="shared" si="11"/>
        <v>5.8245912849243367E-2</v>
      </c>
      <c r="W67" s="41">
        <f>'Survival-1cycle NMA'!AU68</f>
        <v>0.12272464565879095</v>
      </c>
      <c r="X67" s="41">
        <f t="shared" si="12"/>
        <v>0.17826117966905655</v>
      </c>
      <c r="Y67" s="41">
        <f t="shared" si="13"/>
        <v>0.10596301656597105</v>
      </c>
      <c r="Z67" s="41">
        <f t="shared" si="14"/>
        <v>7.2298163103085497E-2</v>
      </c>
      <c r="AA67" s="41">
        <f>'Survival-1cycle NMA'!AZ68</f>
        <v>0.11532999400429639</v>
      </c>
      <c r="AB67" s="12">
        <f t="shared" si="15"/>
        <v>0.10754572842357886</v>
      </c>
      <c r="AC67" s="41">
        <f>'Survival-1cycle NMA'!BA68</f>
        <v>7.7842655807175256E-3</v>
      </c>
      <c r="AD67" s="41">
        <f>'Survival-1cycle NMA'!AV68</f>
        <v>0.2540102362690112</v>
      </c>
      <c r="AE67" s="12">
        <f t="shared" si="16"/>
        <v>0.15284236477249882</v>
      </c>
      <c r="AF67" s="41">
        <f>'Survival-1cycle NMA'!AW68</f>
        <v>0.10116787149651238</v>
      </c>
      <c r="AG67" s="12">
        <v>0.13608538137586099</v>
      </c>
      <c r="AH67" s="12">
        <f t="shared" si="17"/>
        <v>0.12702097960423361</v>
      </c>
      <c r="AI67" s="12">
        <v>9.0644017716273607E-3</v>
      </c>
      <c r="AJ67" s="41">
        <f>'Survival-1cycle NMA'!AX68</f>
        <v>0.15039085247158979</v>
      </c>
      <c r="AK67" s="12">
        <f t="shared" si="18"/>
        <v>9.9478531171464907E-2</v>
      </c>
      <c r="AL67" s="41">
        <f>'Survival-1cycle NMA'!AY68</f>
        <v>5.0912321300124873E-2</v>
      </c>
      <c r="AM67" s="41">
        <f t="shared" si="19"/>
        <v>0.11532999400429639</v>
      </c>
      <c r="AN67" s="41">
        <f t="shared" si="20"/>
        <v>0.10754572842357886</v>
      </c>
      <c r="AO67" s="41">
        <f t="shared" si="21"/>
        <v>7.7842655807175256E-3</v>
      </c>
    </row>
    <row r="68" spans="1:41">
      <c r="A68" s="12">
        <v>65</v>
      </c>
      <c r="B68" s="12">
        <f t="shared" si="3"/>
        <v>3.6821917808219178</v>
      </c>
      <c r="C68" s="41">
        <f>'Survival-1cycle NMA'!AP69</f>
        <v>0.17736711563750712</v>
      </c>
      <c r="D68" s="41">
        <f>'Survival-1cycle NMA'!AQ69</f>
        <v>5.868782645208389E-2</v>
      </c>
      <c r="E68" s="12">
        <f t="shared" si="4"/>
        <v>0.11867928918542323</v>
      </c>
      <c r="F68" s="12">
        <v>0.133264514303816</v>
      </c>
      <c r="G68" s="12">
        <v>8.6550246313136601E-3</v>
      </c>
      <c r="H68" s="12">
        <f t="shared" si="5"/>
        <v>0.12460948967250234</v>
      </c>
      <c r="I68" s="41">
        <f>'Survival-1cycle NMA'!AR69</f>
        <v>0.17483197192435482</v>
      </c>
      <c r="J68" s="12">
        <f t="shared" si="6"/>
        <v>0.10422181707122685</v>
      </c>
      <c r="K68" s="41">
        <f>'Survival-1cycle NMA'!AS69</f>
        <v>7.0610154853127965E-2</v>
      </c>
      <c r="L68" s="12">
        <v>0.13652972996740101</v>
      </c>
      <c r="M68" s="12">
        <v>0.133264514303816</v>
      </c>
      <c r="N68" s="12">
        <v>8.6550246313136601E-3</v>
      </c>
      <c r="O68" s="41">
        <f t="shared" si="7"/>
        <v>0.17483197192435482</v>
      </c>
      <c r="P68" s="41">
        <f t="shared" si="8"/>
        <v>0.10422181707122685</v>
      </c>
      <c r="Q68" s="41">
        <f t="shared" si="9"/>
        <v>7.0610154853127965E-2</v>
      </c>
      <c r="R68" s="12">
        <v>0.133264514303816</v>
      </c>
      <c r="S68" s="12">
        <f t="shared" si="10"/>
        <v>0.12460948967250234</v>
      </c>
      <c r="T68" s="12">
        <v>8.6550246313136601E-3</v>
      </c>
      <c r="U68" s="41">
        <f>'Survival-1cycle NMA'!AT69</f>
        <v>0.17734093621077507</v>
      </c>
      <c r="V68" s="12">
        <f t="shared" si="11"/>
        <v>5.7247161019872733E-2</v>
      </c>
      <c r="W68" s="41">
        <f>'Survival-1cycle NMA'!AU69</f>
        <v>0.12009377519090234</v>
      </c>
      <c r="X68" s="41">
        <f t="shared" si="12"/>
        <v>0.17483197192435482</v>
      </c>
      <c r="Y68" s="41">
        <f t="shared" si="13"/>
        <v>0.10422181707122685</v>
      </c>
      <c r="Z68" s="41">
        <f t="shared" si="14"/>
        <v>7.0610154853127965E-2</v>
      </c>
      <c r="AA68" s="41">
        <f>'Survival-1cycle NMA'!AZ69</f>
        <v>0.11232591919640832</v>
      </c>
      <c r="AB68" s="12">
        <f t="shared" si="15"/>
        <v>0.1050590797470799</v>
      </c>
      <c r="AC68" s="41">
        <f>'Survival-1cycle NMA'!BA69</f>
        <v>7.2668394493284128E-3</v>
      </c>
      <c r="AD68" s="41">
        <f>'Survival-1cycle NMA'!AV69</f>
        <v>0.24937486916170251</v>
      </c>
      <c r="AE68" s="12">
        <f t="shared" si="16"/>
        <v>0.15042861875262917</v>
      </c>
      <c r="AF68" s="41">
        <f>'Survival-1cycle NMA'!AW69</f>
        <v>9.8946250409073344E-2</v>
      </c>
      <c r="AG68" s="12">
        <v>0.133264514303816</v>
      </c>
      <c r="AH68" s="12">
        <f t="shared" si="17"/>
        <v>0.12460948967250234</v>
      </c>
      <c r="AI68" s="12">
        <v>8.6550246313136601E-3</v>
      </c>
      <c r="AJ68" s="41">
        <f>'Survival-1cycle NMA'!AX69</f>
        <v>0.14678229788423819</v>
      </c>
      <c r="AK68" s="12">
        <f t="shared" si="18"/>
        <v>9.8129698412092708E-2</v>
      </c>
      <c r="AL68" s="41">
        <f>'Survival-1cycle NMA'!AY69</f>
        <v>4.8652599472145487E-2</v>
      </c>
      <c r="AM68" s="41">
        <f t="shared" si="19"/>
        <v>0.11232591919640832</v>
      </c>
      <c r="AN68" s="41">
        <f t="shared" si="20"/>
        <v>0.1050590797470799</v>
      </c>
      <c r="AO68" s="41">
        <f t="shared" si="21"/>
        <v>7.2668394493284128E-3</v>
      </c>
    </row>
    <row r="69" spans="1:41">
      <c r="A69" s="12">
        <v>66</v>
      </c>
      <c r="B69" s="12">
        <f t="shared" ref="B69:B132" si="22">A68*21/365</f>
        <v>3.7397260273972601</v>
      </c>
      <c r="C69" s="41">
        <f>'Survival-1cycle NMA'!AP70</f>
        <v>0.17364484411533507</v>
      </c>
      <c r="D69" s="41">
        <f>'Survival-1cycle NMA'!AQ70</f>
        <v>5.7463497846226785E-2</v>
      </c>
      <c r="E69" s="12">
        <f t="shared" ref="E69:E132" si="23">IF(C69-D69&gt;0,C69-D69,0)</f>
        <v>0.11618134626910828</v>
      </c>
      <c r="F69" s="12">
        <v>0.13052661735625601</v>
      </c>
      <c r="G69" s="12">
        <v>8.2678796640599708E-3</v>
      </c>
      <c r="H69" s="12">
        <f t="shared" ref="H69:H132" si="24">IF(F69-G69&gt;0,F69-G69,0)</f>
        <v>0.12225873769219604</v>
      </c>
      <c r="I69" s="41">
        <f>'Survival-1cycle NMA'!AR70</f>
        <v>0.17149522907855941</v>
      </c>
      <c r="J69" s="12">
        <f t="shared" ref="J69:J132" si="25">IF(I69-K69&gt;0,I69-K69,0)</f>
        <v>0.10251576709559825</v>
      </c>
      <c r="K69" s="41">
        <f>'Survival-1cycle NMA'!AS70</f>
        <v>6.8979461982961163E-2</v>
      </c>
      <c r="L69" s="12">
        <v>0.133323289179963</v>
      </c>
      <c r="M69" s="12">
        <v>0.13052661735625601</v>
      </c>
      <c r="N69" s="12">
        <v>8.2678796640599708E-3</v>
      </c>
      <c r="O69" s="41">
        <f t="shared" ref="O69:O132" si="26">I69</f>
        <v>0.17149522907855941</v>
      </c>
      <c r="P69" s="41">
        <f t="shared" ref="P69:P132" si="27">J69</f>
        <v>0.10251576709559825</v>
      </c>
      <c r="Q69" s="41">
        <f t="shared" ref="Q69:Q132" si="28">K69</f>
        <v>6.8979461982961163E-2</v>
      </c>
      <c r="R69" s="12">
        <v>0.13052661735625601</v>
      </c>
      <c r="S69" s="12">
        <f t="shared" ref="S69:S132" si="29">IF(R69-T69&gt;0,R69-T69,0)</f>
        <v>0.12225873769219604</v>
      </c>
      <c r="T69" s="12">
        <v>8.2678796640599708E-3</v>
      </c>
      <c r="U69" s="41">
        <f>'Survival-1cycle NMA'!AT70</f>
        <v>0.17380946605616887</v>
      </c>
      <c r="V69" s="12">
        <f t="shared" ref="V69:V132" si="30">IF(U69-W69&gt;0,U69-W69,0)</f>
        <v>5.6266963426078162E-2</v>
      </c>
      <c r="W69" s="41">
        <f>'Survival-1cycle NMA'!AU70</f>
        <v>0.11754250263009071</v>
      </c>
      <c r="X69" s="41">
        <f t="shared" ref="X69:X132" si="31">O69</f>
        <v>0.17149522907855941</v>
      </c>
      <c r="Y69" s="41">
        <f t="shared" ref="Y69:Y132" si="32">P69</f>
        <v>0.10251576709559825</v>
      </c>
      <c r="Z69" s="41">
        <f t="shared" ref="Z69:Z132" si="33">Q69</f>
        <v>6.8979461982961163E-2</v>
      </c>
      <c r="AA69" s="41">
        <f>'Survival-1cycle NMA'!AZ70</f>
        <v>0.10941955316297032</v>
      </c>
      <c r="AB69" s="12">
        <f t="shared" ref="AB69:AB132" si="34">IF(AA69-AC69&gt;0,AA69-AC69,0)</f>
        <v>0.10263373137607518</v>
      </c>
      <c r="AC69" s="41">
        <f>'Survival-1cycle NMA'!BA70</f>
        <v>6.7858217868951376E-3</v>
      </c>
      <c r="AD69" s="41">
        <f>'Survival-1cycle NMA'!AV70</f>
        <v>0.24484773895253725</v>
      </c>
      <c r="AE69" s="12">
        <f t="shared" ref="AE69:AE132" si="35">IF(AD69-AF69&gt;0,AD69-AF69,0)</f>
        <v>0.14805286371792703</v>
      </c>
      <c r="AF69" s="41">
        <f>'Survival-1cycle NMA'!AW70</f>
        <v>9.6794875234610236E-2</v>
      </c>
      <c r="AG69" s="12">
        <v>0.13052661735625601</v>
      </c>
      <c r="AH69" s="12">
        <f t="shared" ref="AH69:AH132" si="36">IF(AG69-AI69&gt;0,AG69-AI69,0)</f>
        <v>0.12225873769219604</v>
      </c>
      <c r="AI69" s="12">
        <v>8.2678796640599708E-3</v>
      </c>
      <c r="AJ69" s="41">
        <f>'Survival-1cycle NMA'!AX70</f>
        <v>0.1432811935888095</v>
      </c>
      <c r="AK69" s="12">
        <f t="shared" ref="AK69:AK132" si="37">IF(AJ69-AL69&gt;0,AJ69-AL69,0)</f>
        <v>9.6781556804662355E-2</v>
      </c>
      <c r="AL69" s="41">
        <f>'Survival-1cycle NMA'!AY70</f>
        <v>4.6499636784147154E-2</v>
      </c>
      <c r="AM69" s="41">
        <f t="shared" ref="AM69:AM132" si="38">AA69</f>
        <v>0.10941955316297032</v>
      </c>
      <c r="AN69" s="41">
        <f t="shared" ref="AN69:AN132" si="39">AB69</f>
        <v>0.10263373137607518</v>
      </c>
      <c r="AO69" s="41">
        <f t="shared" ref="AO69:AO132" si="40">AC69</f>
        <v>6.7858217868951376E-3</v>
      </c>
    </row>
    <row r="70" spans="1:41">
      <c r="A70" s="12">
        <v>67</v>
      </c>
      <c r="B70" s="12">
        <f t="shared" si="22"/>
        <v>3.7972602739726029</v>
      </c>
      <c r="C70" s="41">
        <f>'Survival-1cycle NMA'!AP71</f>
        <v>0.17002350150468612</v>
      </c>
      <c r="D70" s="41">
        <f>'Survival-1cycle NMA'!AQ71</f>
        <v>5.6280138294730324E-2</v>
      </c>
      <c r="E70" s="12">
        <f t="shared" si="23"/>
        <v>0.11374336320995579</v>
      </c>
      <c r="F70" s="12">
        <v>0.127868471633929</v>
      </c>
      <c r="G70" s="12">
        <v>7.9015500660613702E-3</v>
      </c>
      <c r="H70" s="12">
        <f t="shared" si="24"/>
        <v>0.11996692156786763</v>
      </c>
      <c r="I70" s="41">
        <f>'Survival-1cycle NMA'!AR71</f>
        <v>0.16824766219216786</v>
      </c>
      <c r="J70" s="12">
        <f t="shared" si="25"/>
        <v>0.10084415140963403</v>
      </c>
      <c r="K70" s="41">
        <f>'Survival-1cycle NMA'!AS71</f>
        <v>6.7403510782533829E-2</v>
      </c>
      <c r="L70" s="12">
        <v>0.13021644053652801</v>
      </c>
      <c r="M70" s="12">
        <v>0.127868471633929</v>
      </c>
      <c r="N70" s="12">
        <v>7.9015500660613702E-3</v>
      </c>
      <c r="O70" s="41">
        <f t="shared" si="26"/>
        <v>0.16824766219216786</v>
      </c>
      <c r="P70" s="41">
        <f t="shared" si="27"/>
        <v>0.10084415140963403</v>
      </c>
      <c r="Q70" s="41">
        <f t="shared" si="28"/>
        <v>6.7403510782533829E-2</v>
      </c>
      <c r="R70" s="12">
        <v>0.127868471633929</v>
      </c>
      <c r="S70" s="12">
        <f t="shared" si="29"/>
        <v>0.11996692156786763</v>
      </c>
      <c r="T70" s="12">
        <v>7.9015500660613702E-3</v>
      </c>
      <c r="U70" s="41">
        <f>'Survival-1cycle NMA'!AT71</f>
        <v>0.17037272011096719</v>
      </c>
      <c r="V70" s="12">
        <f t="shared" si="30"/>
        <v>5.5305064544817664E-2</v>
      </c>
      <c r="W70" s="41">
        <f>'Survival-1cycle NMA'!AU71</f>
        <v>0.11506765556614952</v>
      </c>
      <c r="X70" s="41">
        <f t="shared" si="31"/>
        <v>0.16824766219216786</v>
      </c>
      <c r="Y70" s="41">
        <f t="shared" si="32"/>
        <v>0.10084415140963403</v>
      </c>
      <c r="Z70" s="41">
        <f t="shared" si="33"/>
        <v>6.7403510782533829E-2</v>
      </c>
      <c r="AA70" s="41">
        <f>'Survival-1cycle NMA'!AZ71</f>
        <v>0.10660701519188866</v>
      </c>
      <c r="AB70" s="12">
        <f t="shared" si="34"/>
        <v>0.10026851412584199</v>
      </c>
      <c r="AC70" s="41">
        <f>'Survival-1cycle NMA'!BA71</f>
        <v>6.3385010660466593E-3</v>
      </c>
      <c r="AD70" s="41">
        <f>'Survival-1cycle NMA'!AV71</f>
        <v>0.24042567015165497</v>
      </c>
      <c r="AE70" s="12">
        <f t="shared" si="35"/>
        <v>0.14571486635525946</v>
      </c>
      <c r="AF70" s="41">
        <f>'Survival-1cycle NMA'!AW71</f>
        <v>9.4710803796395515E-2</v>
      </c>
      <c r="AG70" s="12">
        <v>0.127868471633929</v>
      </c>
      <c r="AH70" s="12">
        <f t="shared" si="36"/>
        <v>0.11996692156786763</v>
      </c>
      <c r="AI70" s="12">
        <v>7.9015500660613702E-3</v>
      </c>
      <c r="AJ70" s="41">
        <f>'Survival-1cycle NMA'!AX71</f>
        <v>0.139883637957047</v>
      </c>
      <c r="AK70" s="12">
        <f t="shared" si="37"/>
        <v>9.5435573566878956E-2</v>
      </c>
      <c r="AL70" s="41">
        <f>'Survival-1cycle NMA'!AY71</f>
        <v>4.4448064390168053E-2</v>
      </c>
      <c r="AM70" s="41">
        <f t="shared" si="38"/>
        <v>0.10660701519188866</v>
      </c>
      <c r="AN70" s="41">
        <f t="shared" si="39"/>
        <v>0.10026851412584199</v>
      </c>
      <c r="AO70" s="41">
        <f t="shared" si="40"/>
        <v>6.3385010660466593E-3</v>
      </c>
    </row>
    <row r="71" spans="1:41">
      <c r="A71" s="12">
        <v>68</v>
      </c>
      <c r="B71" s="12">
        <f t="shared" si="22"/>
        <v>3.8547945205479452</v>
      </c>
      <c r="C71" s="41">
        <f>'Survival-1cycle NMA'!AP72</f>
        <v>0.16649964656457081</v>
      </c>
      <c r="D71" s="41">
        <f>'Survival-1cycle NMA'!AQ72</f>
        <v>5.5135874059014801E-2</v>
      </c>
      <c r="E71" s="12">
        <f t="shared" si="23"/>
        <v>0.11136377250555601</v>
      </c>
      <c r="F71" s="12">
        <v>0.12528701451381499</v>
      </c>
      <c r="G71" s="12">
        <v>7.5547228969437301E-3</v>
      </c>
      <c r="H71" s="12">
        <f t="shared" si="24"/>
        <v>0.11773229161687127</v>
      </c>
      <c r="I71" s="41">
        <f>'Survival-1cycle NMA'!AR72</f>
        <v>0.16508612932016237</v>
      </c>
      <c r="J71" s="12">
        <f t="shared" si="25"/>
        <v>9.9206257761225936E-2</v>
      </c>
      <c r="K71" s="41">
        <f>'Survival-1cycle NMA'!AS72</f>
        <v>6.5879871558936431E-2</v>
      </c>
      <c r="L71" s="12">
        <v>0.12720529488840801</v>
      </c>
      <c r="M71" s="12">
        <v>0.12528701451381499</v>
      </c>
      <c r="N71" s="12">
        <v>7.5547228969437301E-3</v>
      </c>
      <c r="O71" s="41">
        <f t="shared" si="26"/>
        <v>0.16508612932016237</v>
      </c>
      <c r="P71" s="41">
        <f t="shared" si="27"/>
        <v>9.9206257761225936E-2</v>
      </c>
      <c r="Q71" s="41">
        <f t="shared" si="28"/>
        <v>6.5879871558936431E-2</v>
      </c>
      <c r="R71" s="12">
        <v>0.12528701451381499</v>
      </c>
      <c r="S71" s="12">
        <f t="shared" si="29"/>
        <v>0.11773229161687127</v>
      </c>
      <c r="T71" s="12">
        <v>7.5547228969437301E-3</v>
      </c>
      <c r="U71" s="41">
        <f>'Survival-1cycle NMA'!AT72</f>
        <v>0.16702741916539246</v>
      </c>
      <c r="V71" s="12">
        <f t="shared" si="30"/>
        <v>5.4361199326042539E-2</v>
      </c>
      <c r="W71" s="41">
        <f>'Survival-1cycle NMA'!AU72</f>
        <v>0.11266621983934992</v>
      </c>
      <c r="X71" s="41">
        <f t="shared" si="31"/>
        <v>0.16508612932016237</v>
      </c>
      <c r="Y71" s="41">
        <f t="shared" si="32"/>
        <v>9.9206257761225936E-2</v>
      </c>
      <c r="Z71" s="41">
        <f t="shared" si="33"/>
        <v>6.5879871558936431E-2</v>
      </c>
      <c r="AA71" s="41">
        <f>'Survival-1cycle NMA'!AZ72</f>
        <v>0.10388460860290277</v>
      </c>
      <c r="AB71" s="12">
        <f t="shared" si="34"/>
        <v>9.7962229233149303E-2</v>
      </c>
      <c r="AC71" s="41">
        <f>'Survival-1cycle NMA'!BA72</f>
        <v>5.9223793697534746E-3</v>
      </c>
      <c r="AD71" s="41">
        <f>'Survival-1cycle NMA'!AV72</f>
        <v>0.23610560131509578</v>
      </c>
      <c r="AE71" s="12">
        <f t="shared" si="35"/>
        <v>0.14341435314036632</v>
      </c>
      <c r="AF71" s="41">
        <f>'Survival-1cycle NMA'!AW72</f>
        <v>9.2691248174729457E-2</v>
      </c>
      <c r="AG71" s="12">
        <v>0.12528701451381499</v>
      </c>
      <c r="AH71" s="12">
        <f t="shared" si="36"/>
        <v>0.11773229161687127</v>
      </c>
      <c r="AI71" s="12">
        <v>7.5547228969437301E-3</v>
      </c>
      <c r="AJ71" s="41">
        <f>'Survival-1cycle NMA'!AX72</f>
        <v>0.13658589866608498</v>
      </c>
      <c r="AK71" s="12">
        <f t="shared" si="37"/>
        <v>9.4093098376076711E-2</v>
      </c>
      <c r="AL71" s="41">
        <f>'Survival-1cycle NMA'!AY72</f>
        <v>4.2492800290008265E-2</v>
      </c>
      <c r="AM71" s="41">
        <f t="shared" si="38"/>
        <v>0.10388460860290277</v>
      </c>
      <c r="AN71" s="41">
        <f t="shared" si="39"/>
        <v>9.7962229233149303E-2</v>
      </c>
      <c r="AO71" s="41">
        <f t="shared" si="40"/>
        <v>5.9223793697534746E-3</v>
      </c>
    </row>
    <row r="72" spans="1:41">
      <c r="A72" s="12">
        <v>69</v>
      </c>
      <c r="B72" s="12">
        <f t="shared" si="22"/>
        <v>3.9123287671232876</v>
      </c>
      <c r="C72" s="41">
        <f>'Survival-1cycle NMA'!AP73</f>
        <v>0.16306998145753099</v>
      </c>
      <c r="D72" s="41">
        <f>'Survival-1cycle NMA'!AQ73</f>
        <v>5.4028939609330612E-2</v>
      </c>
      <c r="E72" s="12">
        <f t="shared" si="23"/>
        <v>0.10904104184820038</v>
      </c>
      <c r="F72" s="12">
        <v>0.12277933051600699</v>
      </c>
      <c r="G72" s="12">
        <v>7.2261804633203296E-3</v>
      </c>
      <c r="H72" s="12">
        <f t="shared" si="24"/>
        <v>0.11555315005268667</v>
      </c>
      <c r="I72" s="41">
        <f>'Survival-1cycle NMA'!AR73</f>
        <v>0.16200762756863843</v>
      </c>
      <c r="J72" s="12">
        <f t="shared" si="25"/>
        <v>9.7601378577571368E-2</v>
      </c>
      <c r="K72" s="41">
        <f>'Survival-1cycle NMA'!AS73</f>
        <v>6.4406248991067061E-2</v>
      </c>
      <c r="L72" s="12">
        <v>0.12428614654959499</v>
      </c>
      <c r="M72" s="12">
        <v>0.12277933051600699</v>
      </c>
      <c r="N72" s="12">
        <v>7.2261804633203296E-3</v>
      </c>
      <c r="O72" s="41">
        <f t="shared" si="26"/>
        <v>0.16200762756863843</v>
      </c>
      <c r="P72" s="41">
        <f t="shared" si="27"/>
        <v>9.7601378577571368E-2</v>
      </c>
      <c r="Q72" s="41">
        <f t="shared" si="28"/>
        <v>6.4406248991067061E-2</v>
      </c>
      <c r="R72" s="12">
        <v>0.12277933051600699</v>
      </c>
      <c r="S72" s="12">
        <f t="shared" si="29"/>
        <v>0.11555315005268667</v>
      </c>
      <c r="T72" s="12">
        <v>7.2261804633203296E-3</v>
      </c>
      <c r="U72" s="41">
        <f>'Survival-1cycle NMA'!AT73</f>
        <v>0.16377042498260447</v>
      </c>
      <c r="V72" s="12">
        <f t="shared" si="30"/>
        <v>5.3435094951309672E-2</v>
      </c>
      <c r="W72" s="41">
        <f>'Survival-1cycle NMA'!AU73</f>
        <v>0.1103353300312948</v>
      </c>
      <c r="X72" s="41">
        <f t="shared" si="31"/>
        <v>0.16200762756863843</v>
      </c>
      <c r="Y72" s="41">
        <f t="shared" si="32"/>
        <v>9.7601378577571368E-2</v>
      </c>
      <c r="Z72" s="41">
        <f t="shared" si="33"/>
        <v>6.4406248991067061E-2</v>
      </c>
      <c r="AA72" s="41">
        <f>'Survival-1cycle NMA'!AZ73</f>
        <v>0.1012488105494171</v>
      </c>
      <c r="AB72" s="12">
        <f t="shared" si="34"/>
        <v>9.5713655937837053E-2</v>
      </c>
      <c r="AC72" s="41">
        <f>'Survival-1cycle NMA'!BA73</f>
        <v>5.5351546115800553E-3</v>
      </c>
      <c r="AD72" s="41">
        <f>'Survival-1cycle NMA'!AV73</f>
        <v>0.231884580189404</v>
      </c>
      <c r="AE72" s="12">
        <f t="shared" si="35"/>
        <v>0.14115101520874013</v>
      </c>
      <c r="AF72" s="41">
        <f>'Survival-1cycle NMA'!AW73</f>
        <v>9.0733564980663872E-2</v>
      </c>
      <c r="AG72" s="12">
        <v>0.12277933051600699</v>
      </c>
      <c r="AH72" s="12">
        <f t="shared" si="36"/>
        <v>0.11555315005268667</v>
      </c>
      <c r="AI72" s="12">
        <v>7.2261804633203296E-3</v>
      </c>
      <c r="AJ72" s="41">
        <f>'Survival-1cycle NMA'!AX73</f>
        <v>0.13338440410657076</v>
      </c>
      <c r="AK72" s="12">
        <f t="shared" si="37"/>
        <v>9.2755370973532258E-2</v>
      </c>
      <c r="AL72" s="41">
        <f>'Survival-1cycle NMA'!AY73</f>
        <v>4.0629033133038506E-2</v>
      </c>
      <c r="AM72" s="41">
        <f t="shared" si="38"/>
        <v>0.1012488105494171</v>
      </c>
      <c r="AN72" s="41">
        <f t="shared" si="39"/>
        <v>9.5713655937837053E-2</v>
      </c>
      <c r="AO72" s="41">
        <f t="shared" si="40"/>
        <v>5.5351546115800553E-3</v>
      </c>
    </row>
    <row r="73" spans="1:41">
      <c r="A73" s="12">
        <v>70</v>
      </c>
      <c r="B73" s="12">
        <f t="shared" si="22"/>
        <v>3.9698630136986299</v>
      </c>
      <c r="C73" s="41">
        <f>'Survival-1cycle NMA'!AP74</f>
        <v>0.15973134464592881</v>
      </c>
      <c r="D73" s="41">
        <f>'Survival-1cycle NMA'!AQ74</f>
        <v>5.295767010361898E-2</v>
      </c>
      <c r="E73" s="12">
        <f t="shared" si="23"/>
        <v>0.10677367454230982</v>
      </c>
      <c r="F73" s="12">
        <v>0.120342642794443</v>
      </c>
      <c r="G73" s="12">
        <v>6.9147925003292896E-3</v>
      </c>
      <c r="H73" s="12">
        <f t="shared" si="24"/>
        <v>0.1134278502941137</v>
      </c>
      <c r="I73" s="41">
        <f>'Survival-1cycle NMA'!AR74</f>
        <v>0.15900928565476469</v>
      </c>
      <c r="J73" s="12">
        <f t="shared" si="25"/>
        <v>9.6028812419402462E-2</v>
      </c>
      <c r="K73" s="41">
        <f>'Survival-1cycle NMA'!AS74</f>
        <v>6.2980473235362225E-2</v>
      </c>
      <c r="L73" s="12">
        <v>0.12145546317700499</v>
      </c>
      <c r="M73" s="12">
        <v>0.120342642794443</v>
      </c>
      <c r="N73" s="12">
        <v>6.9147925003292896E-3</v>
      </c>
      <c r="O73" s="41">
        <f t="shared" si="26"/>
        <v>0.15900928565476469</v>
      </c>
      <c r="P73" s="41">
        <f t="shared" si="27"/>
        <v>9.6028812419402462E-2</v>
      </c>
      <c r="Q73" s="41">
        <f t="shared" si="28"/>
        <v>6.2980473235362225E-2</v>
      </c>
      <c r="R73" s="12">
        <v>0.120342642794443</v>
      </c>
      <c r="S73" s="12">
        <f t="shared" si="29"/>
        <v>0.1134278502941137</v>
      </c>
      <c r="T73" s="12">
        <v>6.9147925003292896E-3</v>
      </c>
      <c r="U73" s="41">
        <f>'Survival-1cycle NMA'!AT74</f>
        <v>0.16059873301955285</v>
      </c>
      <c r="V73" s="12">
        <f t="shared" si="30"/>
        <v>5.25264723953007E-2</v>
      </c>
      <c r="W73" s="41">
        <f>'Survival-1cycle NMA'!AU74</f>
        <v>0.10807226062425215</v>
      </c>
      <c r="X73" s="41">
        <f t="shared" si="31"/>
        <v>0.15900928565476469</v>
      </c>
      <c r="Y73" s="41">
        <f t="shared" si="32"/>
        <v>9.6028812419402462E-2</v>
      </c>
      <c r="Z73" s="41">
        <f t="shared" si="33"/>
        <v>6.2980473235362225E-2</v>
      </c>
      <c r="AA73" s="41">
        <f>'Survival-1cycle NMA'!AZ74</f>
        <v>9.8696262467489138E-2</v>
      </c>
      <c r="AB73" s="12">
        <f t="shared" si="34"/>
        <v>9.3521558150848366E-2</v>
      </c>
      <c r="AC73" s="41">
        <f>'Survival-1cycle NMA'!BA74</f>
        <v>5.1747043166407661E-3</v>
      </c>
      <c r="AD73" s="41">
        <f>'Survival-1cycle NMA'!AV74</f>
        <v>0.22775975909194091</v>
      </c>
      <c r="AE73" s="12">
        <f t="shared" si="35"/>
        <v>0.13892451274616019</v>
      </c>
      <c r="AF73" s="41">
        <f>'Survival-1cycle NMA'!AW74</f>
        <v>8.8835246345780702E-2</v>
      </c>
      <c r="AG73" s="12">
        <v>0.120342642794443</v>
      </c>
      <c r="AH73" s="12">
        <f t="shared" si="36"/>
        <v>0.1134278502941137</v>
      </c>
      <c r="AI73" s="12">
        <v>6.9147925003292896E-3</v>
      </c>
      <c r="AJ73" s="41">
        <f>'Survival-1cycle NMA'!AX74</f>
        <v>0.13027573528937386</v>
      </c>
      <c r="AK73" s="12">
        <f t="shared" si="37"/>
        <v>9.142352831197742E-2</v>
      </c>
      <c r="AL73" s="41">
        <f>'Survival-1cycle NMA'!AY74</f>
        <v>3.8852206977396449E-2</v>
      </c>
      <c r="AM73" s="41">
        <f t="shared" si="38"/>
        <v>9.8696262467489138E-2</v>
      </c>
      <c r="AN73" s="41">
        <f t="shared" si="39"/>
        <v>9.3521558150848366E-2</v>
      </c>
      <c r="AO73" s="41">
        <f t="shared" si="40"/>
        <v>5.1747043166407661E-3</v>
      </c>
    </row>
    <row r="74" spans="1:41">
      <c r="A74" s="12">
        <v>71</v>
      </c>
      <c r="B74" s="12">
        <f t="shared" si="22"/>
        <v>4.0273972602739727</v>
      </c>
      <c r="C74" s="41">
        <f>'Survival-1cycle NMA'!AP75</f>
        <v>0.15648070419563512</v>
      </c>
      <c r="D74" s="41">
        <f>'Survival-1cycle NMA'!AQ75</f>
        <v>5.1920494475552373E-2</v>
      </c>
      <c r="E74" s="12">
        <f t="shared" si="23"/>
        <v>0.10456020972008274</v>
      </c>
      <c r="F74" s="12">
        <v>0.11797430520282499</v>
      </c>
      <c r="G74" s="12">
        <v>6.61950906958984E-3</v>
      </c>
      <c r="H74" s="12">
        <f t="shared" si="24"/>
        <v>0.11135479613323515</v>
      </c>
      <c r="I74" s="41">
        <f>'Survival-1cycle NMA'!AR75</f>
        <v>0.15608835693360251</v>
      </c>
      <c r="J74" s="12">
        <f t="shared" si="25"/>
        <v>9.4487865217543821E-2</v>
      </c>
      <c r="K74" s="41">
        <f>'Survival-1cycle NMA'!AS75</f>
        <v>6.1600491716058685E-2</v>
      </c>
      <c r="L74" s="12">
        <v>0.118709876285489</v>
      </c>
      <c r="M74" s="12">
        <v>0.11797430520282499</v>
      </c>
      <c r="N74" s="12">
        <v>6.61950906958984E-3</v>
      </c>
      <c r="O74" s="41">
        <f t="shared" si="26"/>
        <v>0.15608835693360251</v>
      </c>
      <c r="P74" s="41">
        <f t="shared" si="27"/>
        <v>9.4487865217543821E-2</v>
      </c>
      <c r="Q74" s="41">
        <f t="shared" si="28"/>
        <v>6.1600491716058685E-2</v>
      </c>
      <c r="R74" s="12">
        <v>0.11797430520282499</v>
      </c>
      <c r="S74" s="12">
        <f t="shared" si="29"/>
        <v>0.11135479613323515</v>
      </c>
      <c r="T74" s="12">
        <v>6.61950906958984E-3</v>
      </c>
      <c r="U74" s="41">
        <f>'Survival-1cycle NMA'!AT75</f>
        <v>0.1575094655865904</v>
      </c>
      <c r="V74" s="12">
        <f t="shared" si="30"/>
        <v>5.1635047811357665E-2</v>
      </c>
      <c r="W74" s="41">
        <f>'Survival-1cycle NMA'!AU75</f>
        <v>0.10587441777523274</v>
      </c>
      <c r="X74" s="41">
        <f t="shared" si="31"/>
        <v>0.15608835693360251</v>
      </c>
      <c r="Y74" s="41">
        <f t="shared" si="32"/>
        <v>9.4487865217543821E-2</v>
      </c>
      <c r="Z74" s="41">
        <f t="shared" si="33"/>
        <v>6.1600491716058685E-2</v>
      </c>
      <c r="AA74" s="41">
        <f>'Survival-1cycle NMA'!AZ75</f>
        <v>9.6223761125838123E-2</v>
      </c>
      <c r="AB74" s="12">
        <f t="shared" si="34"/>
        <v>9.1384690306661798E-2</v>
      </c>
      <c r="AC74" s="41">
        <f>'Survival-1cycle NMA'!BA75</f>
        <v>4.8390708191763266E-3</v>
      </c>
      <c r="AD74" s="41">
        <f>'Survival-1cycle NMA'!AV75</f>
        <v>0.22372839051453353</v>
      </c>
      <c r="AE74" s="12">
        <f t="shared" si="35"/>
        <v>0.13673447894668922</v>
      </c>
      <c r="AF74" s="41">
        <f>'Survival-1cycle NMA'!AW75</f>
        <v>8.6993911567844293E-2</v>
      </c>
      <c r="AG74" s="12">
        <v>0.11797430520282499</v>
      </c>
      <c r="AH74" s="12">
        <f t="shared" si="36"/>
        <v>0.11135479613323515</v>
      </c>
      <c r="AI74" s="12">
        <v>6.61950906958984E-3</v>
      </c>
      <c r="AJ74" s="41">
        <f>'Survival-1cycle NMA'!AX75</f>
        <v>0.1272566182185797</v>
      </c>
      <c r="AK74" s="12">
        <f t="shared" si="37"/>
        <v>9.0098611271458351E-2</v>
      </c>
      <c r="AL74" s="41">
        <f>'Survival-1cycle NMA'!AY75</f>
        <v>3.7158006947121347E-2</v>
      </c>
      <c r="AM74" s="41">
        <f t="shared" si="38"/>
        <v>9.6223761125838123E-2</v>
      </c>
      <c r="AN74" s="41">
        <f t="shared" si="39"/>
        <v>9.1384690306661798E-2</v>
      </c>
      <c r="AO74" s="41">
        <f t="shared" si="40"/>
        <v>4.8390708191763266E-3</v>
      </c>
    </row>
    <row r="75" spans="1:41">
      <c r="A75" s="12">
        <v>72</v>
      </c>
      <c r="B75" s="12">
        <f t="shared" si="22"/>
        <v>4.0849315068493155</v>
      </c>
      <c r="C75" s="41">
        <f>'Survival-1cycle NMA'!AP76</f>
        <v>0.15331515146073424</v>
      </c>
      <c r="D75" s="41">
        <f>'Survival-1cycle NMA'!AQ76</f>
        <v>5.0915929075580471E-2</v>
      </c>
      <c r="E75" s="12">
        <f t="shared" si="23"/>
        <v>0.10239922238515377</v>
      </c>
      <c r="F75" s="12">
        <v>0.115671794891299</v>
      </c>
      <c r="G75" s="12">
        <v>6.3393541011271901E-3</v>
      </c>
      <c r="H75" s="12">
        <f t="shared" si="24"/>
        <v>0.10933244079017181</v>
      </c>
      <c r="I75" s="41">
        <f>'Survival-1cycle NMA'!AR76</f>
        <v>0.15324221285825745</v>
      </c>
      <c r="J75" s="12">
        <f t="shared" si="25"/>
        <v>9.2977851318211333E-2</v>
      </c>
      <c r="K75" s="41">
        <f>'Survival-1cycle NMA'!AS76</f>
        <v>6.0264361540046121E-2</v>
      </c>
      <c r="L75" s="12">
        <v>0.116046172353514</v>
      </c>
      <c r="M75" s="12">
        <v>0.115671794891299</v>
      </c>
      <c r="N75" s="12">
        <v>6.3393541011271901E-3</v>
      </c>
      <c r="O75" s="41">
        <f t="shared" si="26"/>
        <v>0.15324221285825745</v>
      </c>
      <c r="P75" s="41">
        <f t="shared" si="27"/>
        <v>9.2977851318211333E-2</v>
      </c>
      <c r="Q75" s="41">
        <f t="shared" si="28"/>
        <v>6.0264361540046121E-2</v>
      </c>
      <c r="R75" s="12">
        <v>0.115671794891299</v>
      </c>
      <c r="S75" s="12">
        <f t="shared" si="29"/>
        <v>0.10933244079017181</v>
      </c>
      <c r="T75" s="12">
        <v>6.3393541011271901E-3</v>
      </c>
      <c r="U75" s="41">
        <f>'Survival-1cycle NMA'!AT76</f>
        <v>0.15449986541571575</v>
      </c>
      <c r="V75" s="12">
        <f t="shared" si="30"/>
        <v>5.0760533759791282E-2</v>
      </c>
      <c r="W75" s="41">
        <f>'Survival-1cycle NMA'!AU76</f>
        <v>0.10373933165592447</v>
      </c>
      <c r="X75" s="41">
        <f t="shared" si="31"/>
        <v>0.15324221285825745</v>
      </c>
      <c r="Y75" s="41">
        <f t="shared" si="32"/>
        <v>9.2977851318211333E-2</v>
      </c>
      <c r="Z75" s="41">
        <f t="shared" si="33"/>
        <v>6.0264361540046121E-2</v>
      </c>
      <c r="AA75" s="41">
        <f>'Survival-1cycle NMA'!AZ76</f>
        <v>9.3828250234354135E-2</v>
      </c>
      <c r="AB75" s="12">
        <f t="shared" si="34"/>
        <v>8.9301802487752532E-2</v>
      </c>
      <c r="AC75" s="41">
        <f>'Survival-1cycle NMA'!BA76</f>
        <v>4.5264477466016072E-3</v>
      </c>
      <c r="AD75" s="41">
        <f>'Survival-1cycle NMA'!AV76</f>
        <v>0.21978782293870641</v>
      </c>
      <c r="AE75" s="12">
        <f t="shared" si="35"/>
        <v>0.1345805235808854</v>
      </c>
      <c r="AF75" s="41">
        <f>'Survival-1cycle NMA'!AW76</f>
        <v>8.5207299357821009E-2</v>
      </c>
      <c r="AG75" s="12">
        <v>0.115671794891299</v>
      </c>
      <c r="AH75" s="12">
        <f t="shared" si="36"/>
        <v>0.10933244079017181</v>
      </c>
      <c r="AI75" s="12">
        <v>6.3393541011271901E-3</v>
      </c>
      <c r="AJ75" s="41">
        <f>'Survival-1cycle NMA'!AX76</f>
        <v>0.124323916700722</v>
      </c>
      <c r="AK75" s="12">
        <f t="shared" si="37"/>
        <v>8.8781570967622681E-2</v>
      </c>
      <c r="AL75" s="41">
        <f>'Survival-1cycle NMA'!AY76</f>
        <v>3.5542345733099313E-2</v>
      </c>
      <c r="AM75" s="41">
        <f t="shared" si="38"/>
        <v>9.3828250234354135E-2</v>
      </c>
      <c r="AN75" s="41">
        <f t="shared" si="39"/>
        <v>8.9301802487752532E-2</v>
      </c>
      <c r="AO75" s="41">
        <f t="shared" si="40"/>
        <v>4.5264477466016072E-3</v>
      </c>
    </row>
    <row r="76" spans="1:41">
      <c r="A76" s="12">
        <v>73</v>
      </c>
      <c r="B76" s="12">
        <f t="shared" si="22"/>
        <v>4.1424657534246574</v>
      </c>
      <c r="C76" s="41">
        <f>'Survival-1cycle NMA'!AP77</f>
        <v>0.15023189512476259</v>
      </c>
      <c r="D76" s="41">
        <f>'Survival-1cycle NMA'!AQ77</f>
        <v>4.9942571814599886E-2</v>
      </c>
      <c r="E76" s="12">
        <f t="shared" si="23"/>
        <v>0.10028932331016271</v>
      </c>
      <c r="F76" s="12">
        <v>0.113432705393333</v>
      </c>
      <c r="G76" s="12">
        <v>6.0734195148240602E-3</v>
      </c>
      <c r="H76" s="12">
        <f t="shared" si="24"/>
        <v>0.10735928587850894</v>
      </c>
      <c r="I76" s="41">
        <f>'Survival-1cycle NMA'!AR77</f>
        <v>0.15046833684254762</v>
      </c>
      <c r="J76" s="12">
        <f t="shared" si="25"/>
        <v>9.1498094360306009E-2</v>
      </c>
      <c r="K76" s="41">
        <f>'Survival-1cycle NMA'!AS77</f>
        <v>5.8970242482241621E-2</v>
      </c>
      <c r="L76" s="12">
        <v>0.113461284478668</v>
      </c>
      <c r="M76" s="12">
        <v>0.113432705393333</v>
      </c>
      <c r="N76" s="12">
        <v>6.0734195148240602E-3</v>
      </c>
      <c r="O76" s="41">
        <f t="shared" si="26"/>
        <v>0.15046833684254762</v>
      </c>
      <c r="P76" s="41">
        <f t="shared" si="27"/>
        <v>9.1498094360306009E-2</v>
      </c>
      <c r="Q76" s="41">
        <f t="shared" si="28"/>
        <v>5.8970242482241621E-2</v>
      </c>
      <c r="R76" s="12">
        <v>0.113432705393333</v>
      </c>
      <c r="S76" s="12">
        <f t="shared" si="29"/>
        <v>0.10735928587850894</v>
      </c>
      <c r="T76" s="12">
        <v>6.0734195148240602E-3</v>
      </c>
      <c r="U76" s="41">
        <f>'Survival-1cycle NMA'!AT77</f>
        <v>0.15156728960963475</v>
      </c>
      <c r="V76" s="12">
        <f t="shared" si="30"/>
        <v>4.9902640295670472E-2</v>
      </c>
      <c r="W76" s="41">
        <f>'Survival-1cycle NMA'!AU77</f>
        <v>0.10166464931396428</v>
      </c>
      <c r="X76" s="41">
        <f t="shared" si="31"/>
        <v>0.15046833684254762</v>
      </c>
      <c r="Y76" s="41">
        <f t="shared" si="32"/>
        <v>9.1498094360306009E-2</v>
      </c>
      <c r="Z76" s="41">
        <f t="shared" si="33"/>
        <v>5.8970242482241621E-2</v>
      </c>
      <c r="AA76" s="41">
        <f>'Survival-1cycle NMA'!AZ77</f>
        <v>9.1506812571919449E-2</v>
      </c>
      <c r="AB76" s="12">
        <f t="shared" si="34"/>
        <v>8.727164489951289E-2</v>
      </c>
      <c r="AC76" s="41">
        <f>'Survival-1cycle NMA'!BA77</f>
        <v>4.2351676724065616E-3</v>
      </c>
      <c r="AD76" s="41">
        <f>'Survival-1cycle NMA'!AV77</f>
        <v>0.21593549685137831</v>
      </c>
      <c r="AE76" s="12">
        <f t="shared" si="35"/>
        <v>0.13246223621254077</v>
      </c>
      <c r="AF76" s="41">
        <f>'Survival-1cycle NMA'!AW77</f>
        <v>8.3473260638837546E-2</v>
      </c>
      <c r="AG76" s="12">
        <v>0.113432705393333</v>
      </c>
      <c r="AH76" s="12">
        <f t="shared" si="36"/>
        <v>0.10735928587850894</v>
      </c>
      <c r="AI76" s="12">
        <v>6.0734195148240602E-3</v>
      </c>
      <c r="AJ76" s="41">
        <f>'Survival-1cycle NMA'!AX77</f>
        <v>0.12147462556233322</v>
      </c>
      <c r="AK76" s="12">
        <f t="shared" si="37"/>
        <v>8.7473274675475554E-2</v>
      </c>
      <c r="AL76" s="41">
        <f>'Survival-1cycle NMA'!AY77</f>
        <v>3.4001350886857663E-2</v>
      </c>
      <c r="AM76" s="41">
        <f t="shared" si="38"/>
        <v>9.1506812571919449E-2</v>
      </c>
      <c r="AN76" s="41">
        <f t="shared" si="39"/>
        <v>8.727164489951289E-2</v>
      </c>
      <c r="AO76" s="41">
        <f t="shared" si="40"/>
        <v>4.2351676724065616E-3</v>
      </c>
    </row>
    <row r="77" spans="1:41">
      <c r="A77" s="12">
        <v>74</v>
      </c>
      <c r="B77" s="12">
        <f t="shared" si="22"/>
        <v>4.2</v>
      </c>
      <c r="C77" s="41">
        <f>'Survival-1cycle NMA'!AP78</f>
        <v>0.14722825557574298</v>
      </c>
      <c r="D77" s="41">
        <f>'Survival-1cycle NMA'!AQ78</f>
        <v>4.8999096765002081E-2</v>
      </c>
      <c r="E77" s="12">
        <f t="shared" si="23"/>
        <v>9.8229158810740902E-2</v>
      </c>
      <c r="F77" s="12">
        <v>0.111254740165721</v>
      </c>
      <c r="G77" s="12">
        <v>5.8208598640054404E-3</v>
      </c>
      <c r="H77" s="12">
        <f t="shared" si="24"/>
        <v>0.10543388030171556</v>
      </c>
      <c r="I77" s="41">
        <f>'Survival-1cycle NMA'!AR78</f>
        <v>0.1477643184978481</v>
      </c>
      <c r="J77" s="12">
        <f t="shared" si="25"/>
        <v>9.0047928005194441E-2</v>
      </c>
      <c r="K77" s="41">
        <f>'Survival-1cycle NMA'!AS78</f>
        <v>5.771639049265366E-2</v>
      </c>
      <c r="L77" s="12">
        <v>0.110952284545247</v>
      </c>
      <c r="M77" s="12">
        <v>0.111254740165721</v>
      </c>
      <c r="N77" s="12">
        <v>5.8208598640054404E-3</v>
      </c>
      <c r="O77" s="41">
        <f t="shared" si="26"/>
        <v>0.1477643184978481</v>
      </c>
      <c r="P77" s="41">
        <f t="shared" si="27"/>
        <v>9.0047928005194441E-2</v>
      </c>
      <c r="Q77" s="41">
        <f t="shared" si="28"/>
        <v>5.771639049265366E-2</v>
      </c>
      <c r="R77" s="12">
        <v>0.111254740165721</v>
      </c>
      <c r="S77" s="12">
        <f t="shared" si="29"/>
        <v>0.10543388030171556</v>
      </c>
      <c r="T77" s="12">
        <v>5.8208598640054404E-3</v>
      </c>
      <c r="U77" s="41">
        <f>'Survival-1cycle NMA'!AT78</f>
        <v>0.14870920394595702</v>
      </c>
      <c r="V77" s="12">
        <f t="shared" si="30"/>
        <v>4.9061075930997969E-2</v>
      </c>
      <c r="W77" s="41">
        <f>'Survival-1cycle NMA'!AU78</f>
        <v>9.964812801495905E-2</v>
      </c>
      <c r="X77" s="41">
        <f t="shared" si="31"/>
        <v>0.1477643184978481</v>
      </c>
      <c r="Y77" s="41">
        <f t="shared" si="32"/>
        <v>9.0047928005194441E-2</v>
      </c>
      <c r="Z77" s="41">
        <f t="shared" si="33"/>
        <v>5.771639049265366E-2</v>
      </c>
      <c r="AA77" s="41">
        <f>'Survival-1cycle NMA'!AZ78</f>
        <v>8.9256662597403738E-2</v>
      </c>
      <c r="AB77" s="12">
        <f t="shared" si="34"/>
        <v>8.5292971765838943E-2</v>
      </c>
      <c r="AC77" s="41">
        <f>'Survival-1cycle NMA'!BA78</f>
        <v>3.9636908315647985E-3</v>
      </c>
      <c r="AD77" s="41">
        <f>'Survival-1cycle NMA'!AV78</f>
        <v>0.21216894095051228</v>
      </c>
      <c r="AE77" s="12">
        <f t="shared" si="35"/>
        <v>0.13037918909830215</v>
      </c>
      <c r="AF77" s="41">
        <f>'Survival-1cycle NMA'!AW78</f>
        <v>8.1789751852210116E-2</v>
      </c>
      <c r="AG77" s="12">
        <v>0.111254740165721</v>
      </c>
      <c r="AH77" s="12">
        <f t="shared" si="36"/>
        <v>0.10543388030171556</v>
      </c>
      <c r="AI77" s="12">
        <v>5.8208598640054404E-3</v>
      </c>
      <c r="AJ77" s="41">
        <f>'Survival-1cycle NMA'!AX78</f>
        <v>0.11870586424985728</v>
      </c>
      <c r="AK77" s="12">
        <f t="shared" si="37"/>
        <v>8.6174511390593039E-2</v>
      </c>
      <c r="AL77" s="41">
        <f>'Survival-1cycle NMA'!AY78</f>
        <v>3.2531352859264243E-2</v>
      </c>
      <c r="AM77" s="41">
        <f t="shared" si="38"/>
        <v>8.9256662597403738E-2</v>
      </c>
      <c r="AN77" s="41">
        <f t="shared" si="39"/>
        <v>8.5292971765838943E-2</v>
      </c>
      <c r="AO77" s="41">
        <f t="shared" si="40"/>
        <v>3.9636908315647985E-3</v>
      </c>
    </row>
    <row r="78" spans="1:41">
      <c r="A78" s="12">
        <v>75</v>
      </c>
      <c r="B78" s="12">
        <f t="shared" si="22"/>
        <v>4.2575342465753421</v>
      </c>
      <c r="C78" s="41">
        <f>'Survival-1cycle NMA'!AP79</f>
        <v>0.1443016595938193</v>
      </c>
      <c r="D78" s="41">
        <f>'Survival-1cycle NMA'!AQ79</f>
        <v>4.8084249178414064E-2</v>
      </c>
      <c r="E78" s="12">
        <f t="shared" si="23"/>
        <v>9.6217410415405241E-2</v>
      </c>
      <c r="F78" s="12">
        <v>0.10913570654773901</v>
      </c>
      <c r="G78" s="12">
        <v>5.5808874499764898E-3</v>
      </c>
      <c r="H78" s="12">
        <f t="shared" si="24"/>
        <v>0.10355481909776251</v>
      </c>
      <c r="I78" s="41">
        <f>'Survival-1cycle NMA'!AR79</f>
        <v>0.14512784821795108</v>
      </c>
      <c r="J78" s="12">
        <f t="shared" si="25"/>
        <v>8.8626696536970279E-2</v>
      </c>
      <c r="K78" s="41">
        <f>'Survival-1cycle NMA'!AS79</f>
        <v>5.6501151680980806E-2</v>
      </c>
      <c r="L78" s="12">
        <v>0.10851637586894899</v>
      </c>
      <c r="M78" s="12">
        <v>0.10913570654773901</v>
      </c>
      <c r="N78" s="12">
        <v>5.5808874499764898E-3</v>
      </c>
      <c r="O78" s="41">
        <f t="shared" si="26"/>
        <v>0.14512784821795108</v>
      </c>
      <c r="P78" s="41">
        <f t="shared" si="27"/>
        <v>8.8626696536970279E-2</v>
      </c>
      <c r="Q78" s="41">
        <f t="shared" si="28"/>
        <v>5.6501151680980806E-2</v>
      </c>
      <c r="R78" s="12">
        <v>0.10913570654773901</v>
      </c>
      <c r="S78" s="12">
        <f t="shared" si="29"/>
        <v>0.10355481909776251</v>
      </c>
      <c r="T78" s="12">
        <v>5.5808874499764898E-3</v>
      </c>
      <c r="U78" s="41">
        <f>'Survival-1cycle NMA'!AT79</f>
        <v>0.14592317751271777</v>
      </c>
      <c r="V78" s="12">
        <f t="shared" si="30"/>
        <v>4.823554848449628E-2</v>
      </c>
      <c r="W78" s="41">
        <f>'Survival-1cycle NMA'!AU79</f>
        <v>9.7687629028221493E-2</v>
      </c>
      <c r="X78" s="41">
        <f t="shared" si="31"/>
        <v>0.14512784821795108</v>
      </c>
      <c r="Y78" s="41">
        <f t="shared" si="32"/>
        <v>8.8626696536970279E-2</v>
      </c>
      <c r="Z78" s="41">
        <f t="shared" si="33"/>
        <v>5.6501151680980806E-2</v>
      </c>
      <c r="AA78" s="41">
        <f>'Survival-1cycle NMA'!AZ79</f>
        <v>8.7075139510433081E-2</v>
      </c>
      <c r="AB78" s="12">
        <f t="shared" si="34"/>
        <v>8.3364544708182525E-2</v>
      </c>
      <c r="AC78" s="41">
        <f>'Survival-1cycle NMA'!BA79</f>
        <v>3.7105948022505574E-3</v>
      </c>
      <c r="AD78" s="41">
        <f>'Survival-1cycle NMA'!AV79</f>
        <v>0.20848576853070616</v>
      </c>
      <c r="AE78" s="12">
        <f t="shared" si="35"/>
        <v>0.12833093980093724</v>
      </c>
      <c r="AF78" s="41">
        <f>'Survival-1cycle NMA'!AW79</f>
        <v>8.0154828729768909E-2</v>
      </c>
      <c r="AG78" s="12">
        <v>0.10913570654773901</v>
      </c>
      <c r="AH78" s="12">
        <f t="shared" si="36"/>
        <v>0.10355481909776251</v>
      </c>
      <c r="AI78" s="12">
        <v>5.5808874499764898E-3</v>
      </c>
      <c r="AJ78" s="41">
        <f>'Survival-1cycle NMA'!AX79</f>
        <v>0.11601487078772035</v>
      </c>
      <c r="AK78" s="12">
        <f t="shared" si="37"/>
        <v>8.4885997048668102E-2</v>
      </c>
      <c r="AL78" s="41">
        <f>'Survival-1cycle NMA'!AY79</f>
        <v>3.1128873739052248E-2</v>
      </c>
      <c r="AM78" s="41">
        <f t="shared" si="38"/>
        <v>8.7075139510433081E-2</v>
      </c>
      <c r="AN78" s="41">
        <f t="shared" si="39"/>
        <v>8.3364544708182525E-2</v>
      </c>
      <c r="AO78" s="41">
        <f t="shared" si="40"/>
        <v>3.7105948022505574E-3</v>
      </c>
    </row>
    <row r="79" spans="1:41">
      <c r="A79" s="12">
        <v>76</v>
      </c>
      <c r="B79" s="12">
        <f t="shared" si="22"/>
        <v>4.3150684931506849</v>
      </c>
      <c r="C79" s="41">
        <f>'Survival-1cycle NMA'!AP80</f>
        <v>0.14144963533186264</v>
      </c>
      <c r="D79" s="41">
        <f>'Survival-1cycle NMA'!AQ80</f>
        <v>4.7196840883493088E-2</v>
      </c>
      <c r="E79" s="12">
        <f t="shared" si="23"/>
        <v>9.4252794448369551E-2</v>
      </c>
      <c r="F79" s="12">
        <v>0.10707351010840201</v>
      </c>
      <c r="G79" s="12">
        <v>5.3527678618168397E-3</v>
      </c>
      <c r="H79" s="12">
        <f t="shared" si="24"/>
        <v>0.10172074224658517</v>
      </c>
      <c r="I79" s="41">
        <f>'Survival-1cycle NMA'!AR80</f>
        <v>0.14255671208791176</v>
      </c>
      <c r="J79" s="12">
        <f t="shared" si="25"/>
        <v>8.7233755349140102E-2</v>
      </c>
      <c r="K79" s="41">
        <f>'Survival-1cycle NMA'!AS80</f>
        <v>5.5322956738771668E-2</v>
      </c>
      <c r="L79" s="12">
        <v>0.106150886286319</v>
      </c>
      <c r="M79" s="12">
        <v>0.10707351010840201</v>
      </c>
      <c r="N79" s="12">
        <v>5.3527678618168397E-3</v>
      </c>
      <c r="O79" s="41">
        <f t="shared" si="26"/>
        <v>0.14255671208791176</v>
      </c>
      <c r="P79" s="41">
        <f t="shared" si="27"/>
        <v>8.7233755349140102E-2</v>
      </c>
      <c r="Q79" s="41">
        <f t="shared" si="28"/>
        <v>5.5322956738771668E-2</v>
      </c>
      <c r="R79" s="12">
        <v>0.10707351010840201</v>
      </c>
      <c r="S79" s="12">
        <f t="shared" si="29"/>
        <v>0.10172074224658517</v>
      </c>
      <c r="T79" s="12">
        <v>5.3527678618168397E-3</v>
      </c>
      <c r="U79" s="41">
        <f>'Survival-1cycle NMA'!AT80</f>
        <v>0.14320687765327786</v>
      </c>
      <c r="V79" s="12">
        <f t="shared" si="30"/>
        <v>4.7425765830888478E-2</v>
      </c>
      <c r="W79" s="41">
        <f>'Survival-1cycle NMA'!AU80</f>
        <v>9.5781111822389381E-2</v>
      </c>
      <c r="X79" s="41">
        <f t="shared" si="31"/>
        <v>0.14255671208791176</v>
      </c>
      <c r="Y79" s="41">
        <f t="shared" si="32"/>
        <v>8.7233755349140102E-2</v>
      </c>
      <c r="Z79" s="41">
        <f t="shared" si="33"/>
        <v>5.5322956738771668E-2</v>
      </c>
      <c r="AA79" s="41">
        <f>'Survival-1cycle NMA'!AZ80</f>
        <v>8.4959700731143895E-2</v>
      </c>
      <c r="AB79" s="12">
        <f t="shared" si="34"/>
        <v>8.1485135664343622E-2</v>
      </c>
      <c r="AC79" s="41">
        <f>'Survival-1cycle NMA'!BA80</f>
        <v>3.4745650668002791E-3</v>
      </c>
      <c r="AD79" s="41">
        <f>'Survival-1cycle NMA'!AV80</f>
        <v>0.20488367403934424</v>
      </c>
      <c r="AE79" s="12">
        <f t="shared" si="35"/>
        <v>0.12631703354396501</v>
      </c>
      <c r="AF79" s="41">
        <f>'Survival-1cycle NMA'!AW80</f>
        <v>7.8566640495379245E-2</v>
      </c>
      <c r="AG79" s="12">
        <v>0.10707351010840201</v>
      </c>
      <c r="AH79" s="12">
        <f t="shared" si="36"/>
        <v>0.10172074224658517</v>
      </c>
      <c r="AI79" s="12">
        <v>5.3527678618168397E-3</v>
      </c>
      <c r="AJ79" s="41">
        <f>'Survival-1cycle NMA'!AX80</f>
        <v>0.1133989960721077</v>
      </c>
      <c r="AK79" s="12">
        <f t="shared" si="37"/>
        <v>8.3608379423305595E-2</v>
      </c>
      <c r="AL79" s="41">
        <f>'Survival-1cycle NMA'!AY80</f>
        <v>2.9790616648802098E-2</v>
      </c>
      <c r="AM79" s="41">
        <f t="shared" si="38"/>
        <v>8.4959700731143895E-2</v>
      </c>
      <c r="AN79" s="41">
        <f t="shared" si="39"/>
        <v>8.1485135664343622E-2</v>
      </c>
      <c r="AO79" s="41">
        <f t="shared" si="40"/>
        <v>3.4745650668002791E-3</v>
      </c>
    </row>
    <row r="80" spans="1:41">
      <c r="A80" s="12">
        <v>77</v>
      </c>
      <c r="B80" s="12">
        <f t="shared" si="22"/>
        <v>4.3726027397260276</v>
      </c>
      <c r="C80" s="41">
        <f>'Survival-1cycle NMA'!AP81</f>
        <v>0.13866980757070518</v>
      </c>
      <c r="D80" s="41">
        <f>'Survival-1cycle NMA'!AQ81</f>
        <v>4.6335746030746382E-2</v>
      </c>
      <c r="E80" s="12">
        <f t="shared" si="23"/>
        <v>9.2334061539958795E-2</v>
      </c>
      <c r="F80" s="12">
        <v>0.10506614935329001</v>
      </c>
      <c r="G80" s="12">
        <v>5.1358159005816598E-3</v>
      </c>
      <c r="H80" s="12">
        <f t="shared" si="24"/>
        <v>9.9930333452708353E-2</v>
      </c>
      <c r="I80" s="41">
        <f>'Survival-1cycle NMA'!AR81</f>
        <v>0.14004878709463772</v>
      </c>
      <c r="J80" s="12">
        <f t="shared" si="25"/>
        <v>8.5868471331719001E-2</v>
      </c>
      <c r="K80" s="41">
        <f>'Survival-1cycle NMA'!AS81</f>
        <v>5.4180315762918721E-2</v>
      </c>
      <c r="L80" s="12">
        <v>0.103853261658965</v>
      </c>
      <c r="M80" s="12">
        <v>0.10506614935329001</v>
      </c>
      <c r="N80" s="12">
        <v>5.1358159005816598E-3</v>
      </c>
      <c r="O80" s="41">
        <f t="shared" si="26"/>
        <v>0.14004878709463772</v>
      </c>
      <c r="P80" s="41">
        <f t="shared" si="27"/>
        <v>8.5868471331719001E-2</v>
      </c>
      <c r="Q80" s="41">
        <f t="shared" si="28"/>
        <v>5.4180315762918721E-2</v>
      </c>
      <c r="R80" s="12">
        <v>0.10506614935329001</v>
      </c>
      <c r="S80" s="12">
        <f t="shared" si="29"/>
        <v>9.9930333452708353E-2</v>
      </c>
      <c r="T80" s="12">
        <v>5.1358159005816598E-3</v>
      </c>
      <c r="U80" s="41">
        <f>'Survival-1cycle NMA'!AT81</f>
        <v>0.14055806520020031</v>
      </c>
      <c r="V80" s="12">
        <f t="shared" si="30"/>
        <v>4.6631436560205228E-2</v>
      </c>
      <c r="W80" s="41">
        <f>'Survival-1cycle NMA'!AU81</f>
        <v>9.3926628639995083E-2</v>
      </c>
      <c r="X80" s="41">
        <f t="shared" si="31"/>
        <v>0.14004878709463772</v>
      </c>
      <c r="Y80" s="41">
        <f t="shared" si="32"/>
        <v>8.5868471331719001E-2</v>
      </c>
      <c r="Z80" s="41">
        <f t="shared" si="33"/>
        <v>5.4180315762918721E-2</v>
      </c>
      <c r="AA80" s="41">
        <f>'Survival-1cycle NMA'!AZ81</f>
        <v>8.2907915770411247E-2</v>
      </c>
      <c r="AB80" s="12">
        <f t="shared" si="34"/>
        <v>7.9653529397326409E-2</v>
      </c>
      <c r="AC80" s="41">
        <f>'Survival-1cycle NMA'!BA81</f>
        <v>3.2543863730848384E-3</v>
      </c>
      <c r="AD80" s="41">
        <f>'Survival-1cycle NMA'!AV81</f>
        <v>0.20136042979435037</v>
      </c>
      <c r="AE80" s="12">
        <f t="shared" si="35"/>
        <v>0.12433700533247301</v>
      </c>
      <c r="AF80" s="41">
        <f>'Survival-1cycle NMA'!AW81</f>
        <v>7.7023424461877363E-2</v>
      </c>
      <c r="AG80" s="12">
        <v>0.10506614935329001</v>
      </c>
      <c r="AH80" s="12">
        <f t="shared" si="36"/>
        <v>9.9930333452708353E-2</v>
      </c>
      <c r="AI80" s="12">
        <v>5.1358159005816598E-3</v>
      </c>
      <c r="AJ80" s="41">
        <f>'Survival-1cycle NMA'!AX81</f>
        <v>0.11085569847946666</v>
      </c>
      <c r="AK80" s="12">
        <f t="shared" si="37"/>
        <v>8.2342242720884723E-2</v>
      </c>
      <c r="AL80" s="41">
        <f>'Survival-1cycle NMA'!AY81</f>
        <v>2.8513455758581937E-2</v>
      </c>
      <c r="AM80" s="41">
        <f t="shared" si="38"/>
        <v>8.2907915770411247E-2</v>
      </c>
      <c r="AN80" s="41">
        <f t="shared" si="39"/>
        <v>7.9653529397326409E-2</v>
      </c>
      <c r="AO80" s="41">
        <f t="shared" si="40"/>
        <v>3.2543863730848384E-3</v>
      </c>
    </row>
    <row r="81" spans="1:41">
      <c r="A81" s="12">
        <v>78</v>
      </c>
      <c r="B81" s="12">
        <f t="shared" si="22"/>
        <v>4.4301369863013695</v>
      </c>
      <c r="C81" s="41">
        <f>'Survival-1cycle NMA'!AP82</f>
        <v>0.13595989323200011</v>
      </c>
      <c r="D81" s="41">
        <f>'Survival-1cycle NMA'!AQ82</f>
        <v>4.5499897154559175E-2</v>
      </c>
      <c r="E81" s="12">
        <f t="shared" si="23"/>
        <v>9.045999607744093E-2</v>
      </c>
      <c r="F81" s="12">
        <v>0.103111710764824</v>
      </c>
      <c r="G81" s="12">
        <v>4.9293918513492801E-3</v>
      </c>
      <c r="H81" s="12">
        <f t="shared" si="24"/>
        <v>9.8182318913474731E-2</v>
      </c>
      <c r="I81" s="41">
        <f>'Survival-1cycle NMA'!AR82</f>
        <v>0.1376020366187615</v>
      </c>
      <c r="J81" s="12">
        <f t="shared" si="25"/>
        <v>8.4530223171145474E-2</v>
      </c>
      <c r="K81" s="41">
        <f>'Survival-1cycle NMA'!AS82</f>
        <v>5.3071813447616016E-2</v>
      </c>
      <c r="L81" s="12">
        <v>0.101621059764767</v>
      </c>
      <c r="M81" s="12">
        <v>0.103111710764824</v>
      </c>
      <c r="N81" s="12">
        <v>4.9293918513492801E-3</v>
      </c>
      <c r="O81" s="41">
        <f t="shared" si="26"/>
        <v>0.1376020366187615</v>
      </c>
      <c r="P81" s="41">
        <f t="shared" si="27"/>
        <v>8.4530223171145474E-2</v>
      </c>
      <c r="Q81" s="41">
        <f t="shared" si="28"/>
        <v>5.3071813447616016E-2</v>
      </c>
      <c r="R81" s="12">
        <v>0.103111710764824</v>
      </c>
      <c r="S81" s="12">
        <f t="shared" si="29"/>
        <v>9.8182318913474731E-2</v>
      </c>
      <c r="T81" s="12">
        <v>4.9293918513492801E-3</v>
      </c>
      <c r="U81" s="41">
        <f>'Survival-1cycle NMA'!AT82</f>
        <v>0.13797458997927717</v>
      </c>
      <c r="V81" s="12">
        <f t="shared" si="30"/>
        <v>4.5852270556596741E-2</v>
      </c>
      <c r="W81" s="41">
        <f>'Survival-1cycle NMA'!AU82</f>
        <v>9.2122319422680427E-2</v>
      </c>
      <c r="X81" s="41">
        <f t="shared" si="31"/>
        <v>0.1376020366187615</v>
      </c>
      <c r="Y81" s="41">
        <f t="shared" si="32"/>
        <v>8.4530223171145474E-2</v>
      </c>
      <c r="Z81" s="41">
        <f t="shared" si="33"/>
        <v>5.3071813447616016E-2</v>
      </c>
      <c r="AA81" s="41">
        <f>'Survival-1cycle NMA'!AZ82</f>
        <v>8.091746046423931E-2</v>
      </c>
      <c r="AB81" s="12">
        <f t="shared" si="34"/>
        <v>7.7868525639364056E-2</v>
      </c>
      <c r="AC81" s="41">
        <f>'Survival-1cycle NMA'!BA82</f>
        <v>3.0489348248752537E-3</v>
      </c>
      <c r="AD81" s="41">
        <f>'Survival-1cycle NMA'!AV82</f>
        <v>0.19791388285515629</v>
      </c>
      <c r="AE81" s="12">
        <f t="shared" si="35"/>
        <v>0.12239038186253559</v>
      </c>
      <c r="AF81" s="41">
        <f>'Survival-1cycle NMA'!AW82</f>
        <v>7.5523500992620701E-2</v>
      </c>
      <c r="AG81" s="12">
        <v>0.103111710764824</v>
      </c>
      <c r="AH81" s="12">
        <f t="shared" si="36"/>
        <v>9.8182318913474731E-2</v>
      </c>
      <c r="AI81" s="12">
        <v>4.9293918513492801E-3</v>
      </c>
      <c r="AJ81" s="41">
        <f>'Survival-1cycle NMA'!AX82</f>
        <v>0.10838253877026198</v>
      </c>
      <c r="AK81" s="12">
        <f t="shared" si="37"/>
        <v>8.1088111890392181E-2</v>
      </c>
      <c r="AL81" s="41">
        <f>'Survival-1cycle NMA'!AY82</f>
        <v>2.7294426879869802E-2</v>
      </c>
      <c r="AM81" s="41">
        <f t="shared" si="38"/>
        <v>8.091746046423931E-2</v>
      </c>
      <c r="AN81" s="41">
        <f t="shared" si="39"/>
        <v>7.7868525639364056E-2</v>
      </c>
      <c r="AO81" s="41">
        <f t="shared" si="40"/>
        <v>3.0489348248752537E-3</v>
      </c>
    </row>
    <row r="82" spans="1:41">
      <c r="A82" s="12">
        <v>79</v>
      </c>
      <c r="B82" s="12">
        <f t="shared" si="22"/>
        <v>4.4876712328767123</v>
      </c>
      <c r="C82" s="41">
        <f>'Survival-1cycle NMA'!AP83</f>
        <v>0.13331769713280764</v>
      </c>
      <c r="D82" s="41">
        <f>'Survival-1cycle NMA'!AQ83</f>
        <v>4.4688281525481002E-2</v>
      </c>
      <c r="E82" s="12">
        <f t="shared" si="23"/>
        <v>8.8629415607326636E-2</v>
      </c>
      <c r="F82" s="12">
        <v>0.10120836415194701</v>
      </c>
      <c r="G82" s="12">
        <v>4.7328980703558003E-3</v>
      </c>
      <c r="H82" s="12">
        <f t="shared" si="24"/>
        <v>9.6475466081591202E-2</v>
      </c>
      <c r="I82" s="41">
        <f>'Survival-1cycle NMA'!AR83</f>
        <v>0.13521450618883157</v>
      </c>
      <c r="J82" s="12">
        <f t="shared" si="25"/>
        <v>8.3218401573909195E-2</v>
      </c>
      <c r="K82" s="41">
        <f>'Survival-1cycle NMA'!AS83</f>
        <v>5.1996104614922385E-2</v>
      </c>
      <c r="L82" s="12">
        <v>9.9451944550335403E-2</v>
      </c>
      <c r="M82" s="12">
        <v>0.10120836415194701</v>
      </c>
      <c r="N82" s="12">
        <v>4.7328980703558003E-3</v>
      </c>
      <c r="O82" s="41">
        <f t="shared" si="26"/>
        <v>0.13521450618883157</v>
      </c>
      <c r="P82" s="41">
        <f t="shared" si="27"/>
        <v>8.3218401573909195E-2</v>
      </c>
      <c r="Q82" s="41">
        <f t="shared" si="28"/>
        <v>5.1996104614922385E-2</v>
      </c>
      <c r="R82" s="12">
        <v>0.10120836415194701</v>
      </c>
      <c r="S82" s="12">
        <f t="shared" si="29"/>
        <v>9.6475466081591202E-2</v>
      </c>
      <c r="T82" s="12">
        <v>4.7328980703558003E-3</v>
      </c>
      <c r="U82" s="41">
        <f>'Survival-1cycle NMA'!AT83</f>
        <v>0.13545438656618589</v>
      </c>
      <c r="V82" s="12">
        <f t="shared" si="30"/>
        <v>4.5087979505064074E-2</v>
      </c>
      <c r="W82" s="41">
        <f>'Survival-1cycle NMA'!AU83</f>
        <v>9.0366407061121812E-2</v>
      </c>
      <c r="X82" s="41">
        <f t="shared" si="31"/>
        <v>0.13521450618883157</v>
      </c>
      <c r="Y82" s="41">
        <f t="shared" si="32"/>
        <v>8.3218401573909195E-2</v>
      </c>
      <c r="Z82" s="41">
        <f t="shared" si="33"/>
        <v>5.1996104614922385E-2</v>
      </c>
      <c r="AA82" s="41">
        <f>'Survival-1cycle NMA'!AZ83</f>
        <v>7.8986111547919277E-2</v>
      </c>
      <c r="AB82" s="12">
        <f t="shared" si="34"/>
        <v>7.6128940911447368E-2</v>
      </c>
      <c r="AC82" s="41">
        <f>'Survival-1cycle NMA'!BA83</f>
        <v>2.857170636471906E-3</v>
      </c>
      <c r="AD82" s="41">
        <f>'Survival-1cycle NMA'!AV83</f>
        <v>0.19454195203888089</v>
      </c>
      <c r="AE82" s="12">
        <f t="shared" si="35"/>
        <v>0.12047668323933515</v>
      </c>
      <c r="AF82" s="41">
        <f>'Survival-1cycle NMA'!AW83</f>
        <v>7.4065268799545739E-2</v>
      </c>
      <c r="AG82" s="12">
        <v>0.10120836415194701</v>
      </c>
      <c r="AH82" s="12">
        <f t="shared" si="36"/>
        <v>9.6475466081591202E-2</v>
      </c>
      <c r="AI82" s="12">
        <v>4.7328980703558003E-3</v>
      </c>
      <c r="AJ82" s="41">
        <f>'Survival-1cycle NMA'!AX83</f>
        <v>0.1059771752697747</v>
      </c>
      <c r="AK82" s="12">
        <f t="shared" si="37"/>
        <v>7.9846456665106813E-2</v>
      </c>
      <c r="AL82" s="41">
        <f>'Survival-1cycle NMA'!AY83</f>
        <v>2.6130718604667889E-2</v>
      </c>
      <c r="AM82" s="41">
        <f t="shared" si="38"/>
        <v>7.8986111547919277E-2</v>
      </c>
      <c r="AN82" s="41">
        <f t="shared" si="39"/>
        <v>7.6128940911447368E-2</v>
      </c>
      <c r="AO82" s="41">
        <f t="shared" si="40"/>
        <v>2.857170636471906E-3</v>
      </c>
    </row>
    <row r="83" spans="1:41">
      <c r="A83" s="12">
        <v>80</v>
      </c>
      <c r="B83" s="12">
        <f t="shared" si="22"/>
        <v>4.5452054794520551</v>
      </c>
      <c r="C83" s="41">
        <f>'Survival-1cycle NMA'!AP84</f>
        <v>0.13074110796715593</v>
      </c>
      <c r="D83" s="41">
        <f>'Survival-1cycle NMA'!AQ84</f>
        <v>4.3899937768389047E-2</v>
      </c>
      <c r="E83" s="12">
        <f t="shared" si="23"/>
        <v>8.6841170198766887E-2</v>
      </c>
      <c r="F83" s="12">
        <v>9.9354358287164907E-2</v>
      </c>
      <c r="G83" s="12">
        <v>4.5457758578303399E-3</v>
      </c>
      <c r="H83" s="12">
        <f t="shared" si="24"/>
        <v>9.480858242933457E-2</v>
      </c>
      <c r="I83" s="41">
        <f>'Survival-1cycle NMA'!AR84</f>
        <v>0.13288431948035276</v>
      </c>
      <c r="J83" s="12">
        <f t="shared" si="25"/>
        <v>8.1932409423567859E-2</v>
      </c>
      <c r="K83" s="41">
        <f>'Survival-1cycle NMA'!AS84</f>
        <v>5.0951910056784899E-2</v>
      </c>
      <c r="L83" s="12">
        <v>9.7343680720852394E-2</v>
      </c>
      <c r="M83" s="12">
        <v>9.9354358287164907E-2</v>
      </c>
      <c r="N83" s="12">
        <v>4.5457758578303399E-3</v>
      </c>
      <c r="O83" s="41">
        <f t="shared" si="26"/>
        <v>0.13288431948035276</v>
      </c>
      <c r="P83" s="41">
        <f t="shared" si="27"/>
        <v>8.1932409423567859E-2</v>
      </c>
      <c r="Q83" s="41">
        <f t="shared" si="28"/>
        <v>5.0951910056784899E-2</v>
      </c>
      <c r="R83" s="12">
        <v>9.9354358287164907E-2</v>
      </c>
      <c r="S83" s="12">
        <f t="shared" si="29"/>
        <v>9.480858242933457E-2</v>
      </c>
      <c r="T83" s="12">
        <v>4.5457758578303399E-3</v>
      </c>
      <c r="U83" s="41">
        <f>'Survival-1cycle NMA'!AT84</f>
        <v>0.13299547027958702</v>
      </c>
      <c r="V83" s="12">
        <f t="shared" si="30"/>
        <v>4.4338277333692888E-2</v>
      </c>
      <c r="W83" s="41">
        <f>'Survival-1cycle NMA'!AU84</f>
        <v>8.8657192945894137E-2</v>
      </c>
      <c r="X83" s="41">
        <f t="shared" si="31"/>
        <v>0.13288431948035276</v>
      </c>
      <c r="Y83" s="41">
        <f t="shared" si="32"/>
        <v>8.1932409423567859E-2</v>
      </c>
      <c r="Z83" s="41">
        <f t="shared" si="33"/>
        <v>5.0951910056784899E-2</v>
      </c>
      <c r="AA83" s="41">
        <f>'Survival-1cycle NMA'!AZ84</f>
        <v>7.7111741547416318E-2</v>
      </c>
      <c r="AB83" s="12">
        <f t="shared" si="34"/>
        <v>7.4433610054515778E-2</v>
      </c>
      <c r="AC83" s="41">
        <f>'Survival-1cycle NMA'!BA84</f>
        <v>2.6781314929005392E-3</v>
      </c>
      <c r="AD83" s="41">
        <f>'Survival-1cycle NMA'!AV84</f>
        <v>0.19124262507423107</v>
      </c>
      <c r="AE83" s="12">
        <f t="shared" si="35"/>
        <v>0.11859542452216902</v>
      </c>
      <c r="AF83" s="41">
        <f>'Survival-1cycle NMA'!AW84</f>
        <v>7.2647200552062044E-2</v>
      </c>
      <c r="AG83" s="12">
        <v>9.9354358287164907E-2</v>
      </c>
      <c r="AH83" s="12">
        <f t="shared" si="36"/>
        <v>9.480858242933457E-2</v>
      </c>
      <c r="AI83" s="12">
        <v>4.5457758578303399E-3</v>
      </c>
      <c r="AJ83" s="41">
        <f>'Survival-1cycle NMA'!AX84</f>
        <v>0.10363735930902856</v>
      </c>
      <c r="AK83" s="12">
        <f t="shared" si="37"/>
        <v>7.861769535215514E-2</v>
      </c>
      <c r="AL83" s="41">
        <f>'Survival-1cycle NMA'!AY84</f>
        <v>2.5019663956873429E-2</v>
      </c>
      <c r="AM83" s="41">
        <f t="shared" si="38"/>
        <v>7.7111741547416318E-2</v>
      </c>
      <c r="AN83" s="41">
        <f t="shared" si="39"/>
        <v>7.4433610054515778E-2</v>
      </c>
      <c r="AO83" s="41">
        <f t="shared" si="40"/>
        <v>2.6781314929005392E-3</v>
      </c>
    </row>
    <row r="84" spans="1:41">
      <c r="A84" s="12">
        <v>81</v>
      </c>
      <c r="B84" s="12">
        <f t="shared" si="22"/>
        <v>4.602739726027397</v>
      </c>
      <c r="C84" s="41">
        <f>'Survival-1cycle NMA'!AP85</f>
        <v>0.12822809450077732</v>
      </c>
      <c r="D84" s="41">
        <f>'Survival-1cycle NMA'!AQ85</f>
        <v>4.3133952724434717E-2</v>
      </c>
      <c r="E84" s="12">
        <f t="shared" si="23"/>
        <v>8.5094141776342613E-2</v>
      </c>
      <c r="F84" s="12">
        <v>9.7548016810623403E-2</v>
      </c>
      <c r="G84" s="12">
        <v>4.3675025901400103E-3</v>
      </c>
      <c r="H84" s="12">
        <f t="shared" si="24"/>
        <v>9.3180514220483387E-2</v>
      </c>
      <c r="I84" s="41">
        <f>'Survival-1cycle NMA'!AR85</f>
        <v>0.13060967454346592</v>
      </c>
      <c r="J84" s="12">
        <f t="shared" si="25"/>
        <v>8.0671661879657089E-2</v>
      </c>
      <c r="K84" s="41">
        <f>'Survival-1cycle NMA'!AS85</f>
        <v>4.9938012663808831E-2</v>
      </c>
      <c r="L84" s="12">
        <v>9.5294128645133105E-2</v>
      </c>
      <c r="M84" s="12">
        <v>9.7548016810623403E-2</v>
      </c>
      <c r="N84" s="12">
        <v>4.3675025901400103E-3</v>
      </c>
      <c r="O84" s="41">
        <f t="shared" si="26"/>
        <v>0.13060967454346592</v>
      </c>
      <c r="P84" s="41">
        <f t="shared" si="27"/>
        <v>8.0671661879657089E-2</v>
      </c>
      <c r="Q84" s="41">
        <f t="shared" si="28"/>
        <v>4.9938012663808831E-2</v>
      </c>
      <c r="R84" s="12">
        <v>9.7548016810623403E-2</v>
      </c>
      <c r="S84" s="12">
        <f t="shared" si="29"/>
        <v>9.3180514220483387E-2</v>
      </c>
      <c r="T84" s="12">
        <v>4.3675025901400103E-3</v>
      </c>
      <c r="U84" s="41">
        <f>'Survival-1cycle NMA'!AT85</f>
        <v>0.13059593339558798</v>
      </c>
      <c r="V84" s="12">
        <f t="shared" si="30"/>
        <v>4.3602880598134552E-2</v>
      </c>
      <c r="W84" s="41">
        <f>'Survival-1cycle NMA'!AU85</f>
        <v>8.6993052797453424E-2</v>
      </c>
      <c r="X84" s="41">
        <f t="shared" si="31"/>
        <v>0.13060967454346592</v>
      </c>
      <c r="Y84" s="41">
        <f t="shared" si="32"/>
        <v>8.0671661879657089E-2</v>
      </c>
      <c r="Z84" s="41">
        <f t="shared" si="33"/>
        <v>4.9938012663808831E-2</v>
      </c>
      <c r="AA84" s="41">
        <f>'Survival-1cycle NMA'!AZ85</f>
        <v>7.5292313967068952E-2</v>
      </c>
      <c r="AB84" s="12">
        <f t="shared" si="34"/>
        <v>7.2781387504646855E-2</v>
      </c>
      <c r="AC84" s="41">
        <f>'Survival-1cycle NMA'!BA85</f>
        <v>2.5109264624221007E-3</v>
      </c>
      <c r="AD84" s="41">
        <f>'Survival-1cycle NMA'!AV85</f>
        <v>0.18801395588598813</v>
      </c>
      <c r="AE84" s="12">
        <f t="shared" si="35"/>
        <v>0.11674611711268294</v>
      </c>
      <c r="AF84" s="41">
        <f>'Survival-1cycle NMA'!AW85</f>
        <v>7.1267838773305184E-2</v>
      </c>
      <c r="AG84" s="12">
        <v>9.7548016810623403E-2</v>
      </c>
      <c r="AH84" s="12">
        <f t="shared" si="36"/>
        <v>9.3180514220483387E-2</v>
      </c>
      <c r="AI84" s="12">
        <v>4.3675025901400103E-3</v>
      </c>
      <c r="AJ84" s="41">
        <f>'Survival-1cycle NMA'!AX85</f>
        <v>0.10136093091002185</v>
      </c>
      <c r="AK84" s="12">
        <f t="shared" si="37"/>
        <v>7.7402198385024504E-2</v>
      </c>
      <c r="AL84" s="41">
        <f>'Survival-1cycle NMA'!AY85</f>
        <v>2.3958732524997351E-2</v>
      </c>
      <c r="AM84" s="41">
        <f t="shared" si="38"/>
        <v>7.5292313967068952E-2</v>
      </c>
      <c r="AN84" s="41">
        <f t="shared" si="39"/>
        <v>7.2781387504646855E-2</v>
      </c>
      <c r="AO84" s="41">
        <f t="shared" si="40"/>
        <v>2.5109264624221007E-3</v>
      </c>
    </row>
    <row r="85" spans="1:41">
      <c r="A85" s="12">
        <v>82</v>
      </c>
      <c r="B85" s="12">
        <f t="shared" si="22"/>
        <v>4.6602739726027398</v>
      </c>
      <c r="C85" s="41">
        <f>'Survival-1cycle NMA'!AP86</f>
        <v>0.12577670196619292</v>
      </c>
      <c r="D85" s="41">
        <f>'Survival-1cycle NMA'!AQ86</f>
        <v>4.2389458536742204E-2</v>
      </c>
      <c r="E85" s="12">
        <f t="shared" si="23"/>
        <v>8.3387243429450725E-2</v>
      </c>
      <c r="F85" s="12">
        <v>9.5787734382546202E-2</v>
      </c>
      <c r="G85" s="12">
        <v>4.1975890875189303E-3</v>
      </c>
      <c r="H85" s="12">
        <f t="shared" si="24"/>
        <v>9.1590145295027278E-2</v>
      </c>
      <c r="I85" s="41">
        <f>'Survival-1cycle NMA'!AR86</f>
        <v>0.128388840244305</v>
      </c>
      <c r="J85" s="12">
        <f t="shared" si="25"/>
        <v>7.9435586426044258E-2</v>
      </c>
      <c r="K85" s="41">
        <f>'Survival-1cycle NMA'!AS86</f>
        <v>4.8953253818260739E-2</v>
      </c>
      <c r="L85" s="12">
        <v>9.3301239555368995E-2</v>
      </c>
      <c r="M85" s="12">
        <v>9.5787734382546202E-2</v>
      </c>
      <c r="N85" s="12">
        <v>4.1975890875189303E-3</v>
      </c>
      <c r="O85" s="41">
        <f t="shared" si="26"/>
        <v>0.128388840244305</v>
      </c>
      <c r="P85" s="41">
        <f t="shared" si="27"/>
        <v>7.9435586426044258E-2</v>
      </c>
      <c r="Q85" s="41">
        <f t="shared" si="28"/>
        <v>4.8953253818260739E-2</v>
      </c>
      <c r="R85" s="12">
        <v>9.5787734382546202E-2</v>
      </c>
      <c r="S85" s="12">
        <f t="shared" si="29"/>
        <v>9.1590145295027278E-2</v>
      </c>
      <c r="T85" s="12">
        <v>4.1975890875189303E-3</v>
      </c>
      <c r="U85" s="41">
        <f>'Survival-1cycle NMA'!AT86</f>
        <v>0.12825394156961303</v>
      </c>
      <c r="V85" s="12">
        <f t="shared" si="30"/>
        <v>4.2881508814413424E-2</v>
      </c>
      <c r="W85" s="41">
        <f>'Survival-1cycle NMA'!AU86</f>
        <v>8.5372432755199609E-2</v>
      </c>
      <c r="X85" s="41">
        <f t="shared" si="31"/>
        <v>0.128388840244305</v>
      </c>
      <c r="Y85" s="41">
        <f t="shared" si="32"/>
        <v>7.9435586426044258E-2</v>
      </c>
      <c r="Z85" s="41">
        <f t="shared" si="33"/>
        <v>4.8953253818260739E-2</v>
      </c>
      <c r="AA85" s="41">
        <f>'Survival-1cycle NMA'!AZ86</f>
        <v>7.352587875424392E-2</v>
      </c>
      <c r="AB85" s="12">
        <f t="shared" si="34"/>
        <v>7.1171148341223692E-2</v>
      </c>
      <c r="AC85" s="41">
        <f>'Survival-1cycle NMA'!BA86</f>
        <v>2.3547304130202341E-3</v>
      </c>
      <c r="AD85" s="41">
        <f>'Survival-1cycle NMA'!AV86</f>
        <v>0.18485406200338619</v>
      </c>
      <c r="AE85" s="12">
        <f t="shared" si="35"/>
        <v>0.11492827000111909</v>
      </c>
      <c r="AF85" s="41">
        <f>'Survival-1cycle NMA'!AW86</f>
        <v>6.9925792002267104E-2</v>
      </c>
      <c r="AG85" s="12">
        <v>9.5787734382546202E-2</v>
      </c>
      <c r="AH85" s="12">
        <f t="shared" si="36"/>
        <v>9.1590145295027278E-2</v>
      </c>
      <c r="AI85" s="12">
        <v>4.1975890875189303E-3</v>
      </c>
      <c r="AJ85" s="41">
        <f>'Survival-1cycle NMA'!AX86</f>
        <v>9.9145814700540763E-2</v>
      </c>
      <c r="AK85" s="12">
        <f t="shared" si="37"/>
        <v>7.6200291653311519E-2</v>
      </c>
      <c r="AL85" s="41">
        <f>'Survival-1cycle NMA'!AY86</f>
        <v>2.2945523047229244E-2</v>
      </c>
      <c r="AM85" s="41">
        <f t="shared" si="38"/>
        <v>7.352587875424392E-2</v>
      </c>
      <c r="AN85" s="41">
        <f t="shared" si="39"/>
        <v>7.1171148341223692E-2</v>
      </c>
      <c r="AO85" s="41">
        <f t="shared" si="40"/>
        <v>2.3547304130202341E-3</v>
      </c>
    </row>
    <row r="86" spans="1:41">
      <c r="A86" s="12">
        <v>83</v>
      </c>
      <c r="B86" s="12">
        <f t="shared" si="22"/>
        <v>4.7178082191780826</v>
      </c>
      <c r="C86" s="41">
        <f>'Survival-1cycle NMA'!AP87</f>
        <v>0.12338504864614498</v>
      </c>
      <c r="D86" s="41">
        <f>'Survival-1cycle NMA'!AQ87</f>
        <v>4.1665629941667413E-2</v>
      </c>
      <c r="E86" s="12">
        <f t="shared" si="23"/>
        <v>8.1719418704477575E-2</v>
      </c>
      <c r="F86" s="12">
        <v>9.4071973066799403E-2</v>
      </c>
      <c r="G86" s="12">
        <v>4.0355771960284897E-3</v>
      </c>
      <c r="H86" s="12">
        <f t="shared" si="24"/>
        <v>9.0036395870770919E-2</v>
      </c>
      <c r="I86" s="41">
        <f>'Survival-1cycle NMA'!AR87</f>
        <v>0.1262201529061352</v>
      </c>
      <c r="J86" s="12">
        <f t="shared" si="25"/>
        <v>7.8223622875367688E-2</v>
      </c>
      <c r="K86" s="41">
        <f>'Survival-1cycle NMA'!AS87</f>
        <v>4.7996530030767516E-2</v>
      </c>
      <c r="L86" s="12">
        <v>9.1363051022460701E-2</v>
      </c>
      <c r="M86" s="12">
        <v>9.4071973066799403E-2</v>
      </c>
      <c r="N86" s="12">
        <v>4.0355771960284897E-3</v>
      </c>
      <c r="O86" s="41">
        <f t="shared" si="26"/>
        <v>0.1262201529061352</v>
      </c>
      <c r="P86" s="41">
        <f t="shared" si="27"/>
        <v>7.8223622875367688E-2</v>
      </c>
      <c r="Q86" s="41">
        <f t="shared" si="28"/>
        <v>4.7996530030767516E-2</v>
      </c>
      <c r="R86" s="12">
        <v>9.4071973066799403E-2</v>
      </c>
      <c r="S86" s="12">
        <f t="shared" si="29"/>
        <v>9.0036395870770919E-2</v>
      </c>
      <c r="T86" s="12">
        <v>4.0355771960284897E-3</v>
      </c>
      <c r="U86" s="41">
        <f>'Survival-1cycle NMA'!AT87</f>
        <v>0.12596773045267648</v>
      </c>
      <c r="V86" s="12">
        <f t="shared" si="30"/>
        <v>4.2173884745476897E-2</v>
      </c>
      <c r="W86" s="41">
        <f>'Survival-1cycle NMA'!AU87</f>
        <v>8.3793845707199582E-2</v>
      </c>
      <c r="X86" s="41">
        <f t="shared" si="31"/>
        <v>0.1262201529061352</v>
      </c>
      <c r="Y86" s="41">
        <f t="shared" si="32"/>
        <v>7.8223622875367688E-2</v>
      </c>
      <c r="Z86" s="41">
        <f t="shared" si="33"/>
        <v>4.7996530030767516E-2</v>
      </c>
      <c r="AA86" s="41">
        <f>'Survival-1cycle NMA'!AZ87</f>
        <v>7.1810568022970075E-2</v>
      </c>
      <c r="AB86" s="12">
        <f t="shared" si="34"/>
        <v>6.9601789133999059E-2</v>
      </c>
      <c r="AC86" s="41">
        <f>'Survival-1cycle NMA'!BA87</f>
        <v>2.2087788889710194E-3</v>
      </c>
      <c r="AD86" s="41">
        <f>'Survival-1cycle NMA'!AV87</f>
        <v>0.1817611220860213</v>
      </c>
      <c r="AE86" s="12">
        <f t="shared" si="35"/>
        <v>0.11314139088389849</v>
      </c>
      <c r="AF86" s="41">
        <f>'Survival-1cycle NMA'!AW87</f>
        <v>6.8619731202122808E-2</v>
      </c>
      <c r="AG86" s="12">
        <v>9.4071973066799403E-2</v>
      </c>
      <c r="AH86" s="12">
        <f t="shared" si="36"/>
        <v>9.0036395870770919E-2</v>
      </c>
      <c r="AI86" s="12">
        <v>4.0355771960284897E-3</v>
      </c>
      <c r="AJ86" s="41">
        <f>'Survival-1cycle NMA'!AX87</f>
        <v>9.6990016044783203E-2</v>
      </c>
      <c r="AK86" s="12">
        <f t="shared" si="37"/>
        <v>7.5012259623145172E-2</v>
      </c>
      <c r="AL86" s="41">
        <f>'Survival-1cycle NMA'!AY87</f>
        <v>2.1977756421638028E-2</v>
      </c>
      <c r="AM86" s="41">
        <f t="shared" si="38"/>
        <v>7.1810568022970075E-2</v>
      </c>
      <c r="AN86" s="41">
        <f t="shared" si="39"/>
        <v>6.9601789133999059E-2</v>
      </c>
      <c r="AO86" s="41">
        <f t="shared" si="40"/>
        <v>2.2087788889710194E-3</v>
      </c>
    </row>
    <row r="87" spans="1:41">
      <c r="A87" s="12">
        <v>84</v>
      </c>
      <c r="B87" s="12">
        <f t="shared" si="22"/>
        <v>4.7753424657534245</v>
      </c>
      <c r="C87" s="41">
        <f>'Survival-1cycle NMA'!AP88</f>
        <v>0.12105132263419963</v>
      </c>
      <c r="D87" s="41">
        <f>'Survival-1cycle NMA'!AQ88</f>
        <v>4.0961681749084593E-2</v>
      </c>
      <c r="E87" s="12">
        <f t="shared" si="23"/>
        <v>8.0089640885115027E-2</v>
      </c>
      <c r="F87" s="12">
        <v>9.2399258929710806E-2</v>
      </c>
      <c r="G87" s="12">
        <v>3.8810375645117199E-3</v>
      </c>
      <c r="H87" s="12">
        <f t="shared" si="24"/>
        <v>8.8518221365199087E-2</v>
      </c>
      <c r="I87" s="41">
        <f>'Survival-1cycle NMA'!AR88</f>
        <v>0.12410201313742006</v>
      </c>
      <c r="J87" s="12">
        <f t="shared" si="25"/>
        <v>7.7035223335456024E-2</v>
      </c>
      <c r="K87" s="41">
        <f>'Survival-1cycle NMA'!AS88</f>
        <v>4.7066789801964035E-2</v>
      </c>
      <c r="L87" s="12">
        <v>8.9477682689215896E-2</v>
      </c>
      <c r="M87" s="12">
        <v>9.2399258929710806E-2</v>
      </c>
      <c r="N87" s="12">
        <v>3.8810375645117199E-3</v>
      </c>
      <c r="O87" s="41">
        <f t="shared" si="26"/>
        <v>0.12410201313742006</v>
      </c>
      <c r="P87" s="41">
        <f t="shared" si="27"/>
        <v>7.7035223335456024E-2</v>
      </c>
      <c r="Q87" s="41">
        <f t="shared" si="28"/>
        <v>4.7066789801964035E-2</v>
      </c>
      <c r="R87" s="12">
        <v>9.2399258929710806E-2</v>
      </c>
      <c r="S87" s="12">
        <f t="shared" si="29"/>
        <v>8.8518221365199087E-2</v>
      </c>
      <c r="T87" s="12">
        <v>3.8810375645117199E-3</v>
      </c>
      <c r="U87" s="41">
        <f>'Survival-1cycle NMA'!AT88</f>
        <v>0.12373560248998978</v>
      </c>
      <c r="V87" s="12">
        <f t="shared" si="30"/>
        <v>4.1479734646369504E-2</v>
      </c>
      <c r="W87" s="41">
        <f>'Survival-1cycle NMA'!AU88</f>
        <v>8.2255867843620281E-2</v>
      </c>
      <c r="X87" s="41">
        <f t="shared" si="31"/>
        <v>0.12410201313742006</v>
      </c>
      <c r="Y87" s="41">
        <f t="shared" si="32"/>
        <v>7.7035223335456024E-2</v>
      </c>
      <c r="Z87" s="41">
        <f t="shared" si="33"/>
        <v>4.7066789801964035E-2</v>
      </c>
      <c r="AA87" s="41">
        <f>'Survival-1cycle NMA'!AZ88</f>
        <v>7.014459201988614E-2</v>
      </c>
      <c r="AB87" s="12">
        <f t="shared" si="34"/>
        <v>6.8072228612272509E-2</v>
      </c>
      <c r="AC87" s="41">
        <f>'Survival-1cycle NMA'!BA88</f>
        <v>2.0723634076136315E-3</v>
      </c>
      <c r="AD87" s="41">
        <f>'Survival-1cycle NMA'!AV88</f>
        <v>0.17873337356130711</v>
      </c>
      <c r="AE87" s="12">
        <f t="shared" si="35"/>
        <v>0.11138498716459717</v>
      </c>
      <c r="AF87" s="41">
        <f>'Survival-1cycle NMA'!AW88</f>
        <v>6.7348386396709939E-2</v>
      </c>
      <c r="AG87" s="12">
        <v>9.2399258929710806E-2</v>
      </c>
      <c r="AH87" s="12">
        <f t="shared" si="36"/>
        <v>8.8518221365199087E-2</v>
      </c>
      <c r="AI87" s="12">
        <v>3.8810375645117199E-3</v>
      </c>
      <c r="AJ87" s="41">
        <f>'Survival-1cycle NMA'!AX88</f>
        <v>9.4891617376954104E-2</v>
      </c>
      <c r="AK87" s="12">
        <f t="shared" si="37"/>
        <v>7.3838348260972547E-2</v>
      </c>
      <c r="AL87" s="41">
        <f>'Survival-1cycle NMA'!AY88</f>
        <v>2.1053269115981557E-2</v>
      </c>
      <c r="AM87" s="41">
        <f t="shared" si="38"/>
        <v>7.014459201988614E-2</v>
      </c>
      <c r="AN87" s="41">
        <f t="shared" si="39"/>
        <v>6.8072228612272509E-2</v>
      </c>
      <c r="AO87" s="41">
        <f t="shared" si="40"/>
        <v>2.0723634076136315E-3</v>
      </c>
    </row>
    <row r="88" spans="1:41">
      <c r="A88" s="12">
        <v>85</v>
      </c>
      <c r="B88" s="12">
        <f t="shared" si="22"/>
        <v>4.8328767123287673</v>
      </c>
      <c r="C88" s="41">
        <f>'Survival-1cycle NMA'!AP89</f>
        <v>0.11877377876207232</v>
      </c>
      <c r="D88" s="41">
        <f>'Survival-1cycle NMA'!AQ89</f>
        <v>4.0276866496658147E-2</v>
      </c>
      <c r="E88" s="12">
        <f t="shared" si="23"/>
        <v>7.8496912265414165E-2</v>
      </c>
      <c r="F88" s="12">
        <v>9.0768178839487804E-2</v>
      </c>
      <c r="G88" s="12">
        <v>3.73356759919303E-3</v>
      </c>
      <c r="H88" s="12">
        <f t="shared" si="24"/>
        <v>8.7034611240294768E-2</v>
      </c>
      <c r="I88" s="41">
        <f>'Survival-1cycle NMA'!AR89</f>
        <v>0.12203288283488113</v>
      </c>
      <c r="J88" s="12">
        <f t="shared" si="25"/>
        <v>7.5869852142924937E-2</v>
      </c>
      <c r="K88" s="41">
        <f>'Survival-1cycle NMA'!AS89</f>
        <v>4.6163030691956188E-2</v>
      </c>
      <c r="L88" s="12">
        <v>8.7643332244939004E-2</v>
      </c>
      <c r="M88" s="12">
        <v>9.0768178839487804E-2</v>
      </c>
      <c r="N88" s="12">
        <v>3.73356759919303E-3</v>
      </c>
      <c r="O88" s="41">
        <f t="shared" si="26"/>
        <v>0.12203288283488113</v>
      </c>
      <c r="P88" s="41">
        <f t="shared" si="27"/>
        <v>7.5869852142924937E-2</v>
      </c>
      <c r="Q88" s="41">
        <f t="shared" si="28"/>
        <v>4.6163030691956188E-2</v>
      </c>
      <c r="R88" s="12">
        <v>9.0768178839487804E-2</v>
      </c>
      <c r="S88" s="12">
        <f t="shared" si="29"/>
        <v>8.7034611240294768E-2</v>
      </c>
      <c r="T88" s="12">
        <v>3.73356759919303E-3</v>
      </c>
      <c r="U88" s="41">
        <f>'Survival-1cycle NMA'!AT89</f>
        <v>0.12155592389066701</v>
      </c>
      <c r="V88" s="12">
        <f t="shared" si="30"/>
        <v>4.0798788472397957E-2</v>
      </c>
      <c r="W88" s="41">
        <f>'Survival-1cycle NMA'!AU89</f>
        <v>8.0757135418269052E-2</v>
      </c>
      <c r="X88" s="41">
        <f t="shared" si="31"/>
        <v>0.12203288283488113</v>
      </c>
      <c r="Y88" s="41">
        <f t="shared" si="32"/>
        <v>7.5869852142924937E-2</v>
      </c>
      <c r="Z88" s="41">
        <f t="shared" si="33"/>
        <v>4.6163030691956188E-2</v>
      </c>
      <c r="AA88" s="41">
        <f>'Survival-1cycle NMA'!AZ89</f>
        <v>6.8526235317021691E-2</v>
      </c>
      <c r="AB88" s="12">
        <f t="shared" si="34"/>
        <v>6.658140817695142E-2</v>
      </c>
      <c r="AC88" s="41">
        <f>'Survival-1cycle NMA'!BA89</f>
        <v>1.9448271400702747E-3</v>
      </c>
      <c r="AD88" s="41">
        <f>'Survival-1cycle NMA'!AV89</f>
        <v>0.17576911036781395</v>
      </c>
      <c r="AE88" s="12">
        <f t="shared" si="35"/>
        <v>0.10965856684921148</v>
      </c>
      <c r="AF88" s="41">
        <f>'Survival-1cycle NMA'!AW89</f>
        <v>6.6110543518602474E-2</v>
      </c>
      <c r="AG88" s="12">
        <v>9.0768178839487804E-2</v>
      </c>
      <c r="AH88" s="12">
        <f t="shared" si="36"/>
        <v>8.7034611240294768E-2</v>
      </c>
      <c r="AI88" s="12">
        <v>3.73356759919303E-3</v>
      </c>
      <c r="AJ88" s="41">
        <f>'Survival-1cycle NMA'!AX89</f>
        <v>9.2848774725830252E-2</v>
      </c>
      <c r="AK88" s="12">
        <f t="shared" si="37"/>
        <v>7.2678767772653169E-2</v>
      </c>
      <c r="AL88" s="41">
        <f>'Survival-1cycle NMA'!AY89</f>
        <v>2.0170006953177083E-2</v>
      </c>
      <c r="AM88" s="41">
        <f t="shared" si="38"/>
        <v>6.8526235317021691E-2</v>
      </c>
      <c r="AN88" s="41">
        <f t="shared" si="39"/>
        <v>6.658140817695142E-2</v>
      </c>
      <c r="AO88" s="41">
        <f t="shared" si="40"/>
        <v>1.9448271400702747E-3</v>
      </c>
    </row>
    <row r="89" spans="1:41">
      <c r="A89" s="12">
        <v>86</v>
      </c>
      <c r="B89" s="12">
        <f t="shared" si="22"/>
        <v>4.8904109589041092</v>
      </c>
      <c r="C89" s="41">
        <f>'Survival-1cycle NMA'!AP90</f>
        <v>0.11655073568391593</v>
      </c>
      <c r="D89" s="41">
        <f>'Survival-1cycle NMA'!AQ90</f>
        <v>3.9610472264396748E-2</v>
      </c>
      <c r="E89" s="12">
        <f t="shared" si="23"/>
        <v>7.6940263419519178E-2</v>
      </c>
      <c r="F89" s="12">
        <v>8.9177377452701406E-2</v>
      </c>
      <c r="G89" s="12">
        <v>3.5927895802616702E-3</v>
      </c>
      <c r="H89" s="12">
        <f t="shared" si="24"/>
        <v>8.5584587872439735E-2</v>
      </c>
      <c r="I89" s="41">
        <f>'Survival-1cycle NMA'!AR90</f>
        <v>0.12001128235047581</v>
      </c>
      <c r="J89" s="12">
        <f t="shared" si="25"/>
        <v>7.4726985768547638E-2</v>
      </c>
      <c r="K89" s="41">
        <f>'Survival-1cycle NMA'!AS90</f>
        <v>4.5284296581928167E-2</v>
      </c>
      <c r="L89" s="12">
        <v>8.5858271626096397E-2</v>
      </c>
      <c r="M89" s="12">
        <v>8.9177377452701406E-2</v>
      </c>
      <c r="N89" s="12">
        <v>3.5927895802616702E-3</v>
      </c>
      <c r="O89" s="41">
        <f t="shared" si="26"/>
        <v>0.12001128235047581</v>
      </c>
      <c r="P89" s="41">
        <f t="shared" si="27"/>
        <v>7.4726985768547638E-2</v>
      </c>
      <c r="Q89" s="41">
        <f t="shared" si="28"/>
        <v>4.5284296581928167E-2</v>
      </c>
      <c r="R89" s="12">
        <v>8.9177377452701406E-2</v>
      </c>
      <c r="S89" s="12">
        <f t="shared" si="29"/>
        <v>8.5584587872439735E-2</v>
      </c>
      <c r="T89" s="12">
        <v>3.5927895802616702E-3</v>
      </c>
      <c r="U89" s="41">
        <f>'Survival-1cycle NMA'!AT90</f>
        <v>0.11942712175806842</v>
      </c>
      <c r="V89" s="12">
        <f t="shared" si="30"/>
        <v>4.0130780054210863E-2</v>
      </c>
      <c r="W89" s="41">
        <f>'Survival-1cycle NMA'!AU90</f>
        <v>7.9296341703857562E-2</v>
      </c>
      <c r="X89" s="41">
        <f t="shared" si="31"/>
        <v>0.12001128235047581</v>
      </c>
      <c r="Y89" s="41">
        <f t="shared" si="32"/>
        <v>7.4726985768547638E-2</v>
      </c>
      <c r="Z89" s="41">
        <f t="shared" si="33"/>
        <v>4.5284296581928167E-2</v>
      </c>
      <c r="AA89" s="41">
        <f>'Survival-1cycle NMA'!AZ90</f>
        <v>6.6953853217030068E-2</v>
      </c>
      <c r="AB89" s="12">
        <f t="shared" si="34"/>
        <v>6.512829227408265E-2</v>
      </c>
      <c r="AC89" s="41">
        <f>'Survival-1cycle NMA'!BA90</f>
        <v>1.8255609429474145E-3</v>
      </c>
      <c r="AD89" s="41">
        <f>'Survival-1cycle NMA'!AV90</f>
        <v>0.17286668079913883</v>
      </c>
      <c r="AE89" s="12">
        <f t="shared" si="35"/>
        <v>0.10796163934556953</v>
      </c>
      <c r="AF89" s="41">
        <f>'Survival-1cycle NMA'!AW90</f>
        <v>6.4905041453569304E-2</v>
      </c>
      <c r="AG89" s="12">
        <v>8.9177377452701406E-2</v>
      </c>
      <c r="AH89" s="12">
        <f t="shared" si="36"/>
        <v>8.5584587872439735E-2</v>
      </c>
      <c r="AI89" s="12">
        <v>3.5927895802616702E-3</v>
      </c>
      <c r="AJ89" s="41">
        <f>'Survival-1cycle NMA'!AX90</f>
        <v>9.0859714419080098E-2</v>
      </c>
      <c r="AK89" s="12">
        <f t="shared" si="37"/>
        <v>7.1533695169112843E-2</v>
      </c>
      <c r="AL89" s="41">
        <f>'Survival-1cycle NMA'!AY90</f>
        <v>1.9326019249967255E-2</v>
      </c>
      <c r="AM89" s="41">
        <f t="shared" si="38"/>
        <v>6.6953853217030068E-2</v>
      </c>
      <c r="AN89" s="41">
        <f t="shared" si="39"/>
        <v>6.512829227408265E-2</v>
      </c>
      <c r="AO89" s="41">
        <f t="shared" si="40"/>
        <v>1.8255609429474145E-3</v>
      </c>
    </row>
    <row r="90" spans="1:41">
      <c r="A90" s="12">
        <v>87</v>
      </c>
      <c r="B90" s="12">
        <f t="shared" si="22"/>
        <v>4.9479452054794519</v>
      </c>
      <c r="C90" s="41">
        <f>'Survival-1cycle NMA'!AP91</f>
        <v>0.11438057310845175</v>
      </c>
      <c r="D90" s="41">
        <f>'Survival-1cycle NMA'!AQ91</f>
        <v>3.8961820636999399E-2</v>
      </c>
      <c r="E90" s="12">
        <f t="shared" si="23"/>
        <v>7.5418752471452355E-2</v>
      </c>
      <c r="F90" s="12">
        <v>8.7625554375331802E-2</v>
      </c>
      <c r="G90" s="12">
        <v>3.4583489262869499E-3</v>
      </c>
      <c r="H90" s="12">
        <f t="shared" si="24"/>
        <v>8.4167205449044852E-2</v>
      </c>
      <c r="I90" s="41">
        <f>'Survival-1cycle NMA'!AR91</f>
        <v>0.11803578781201082</v>
      </c>
      <c r="J90" s="12">
        <f t="shared" si="25"/>
        <v>7.3606112698464218E-2</v>
      </c>
      <c r="K90" s="41">
        <f>'Survival-1cycle NMA'!AS91</f>
        <v>4.4429675113546604E-2</v>
      </c>
      <c r="L90" s="12">
        <v>8.4120843428811001E-2</v>
      </c>
      <c r="M90" s="12">
        <v>8.7625554375331802E-2</v>
      </c>
      <c r="N90" s="12">
        <v>3.4583489262869499E-3</v>
      </c>
      <c r="O90" s="41">
        <f t="shared" si="26"/>
        <v>0.11803578781201082</v>
      </c>
      <c r="P90" s="41">
        <f t="shared" si="27"/>
        <v>7.3606112698464218E-2</v>
      </c>
      <c r="Q90" s="41">
        <f t="shared" si="28"/>
        <v>4.4429675113546604E-2</v>
      </c>
      <c r="R90" s="12">
        <v>8.7625554375331802E-2</v>
      </c>
      <c r="S90" s="12">
        <f t="shared" si="29"/>
        <v>8.4167205449044852E-2</v>
      </c>
      <c r="T90" s="12">
        <v>3.4583489262869499E-3</v>
      </c>
      <c r="U90" s="41">
        <f>'Survival-1cycle NMA'!AT91</f>
        <v>0.11734768137104439</v>
      </c>
      <c r="V90" s="12">
        <f t="shared" si="30"/>
        <v>3.9475447243315864E-2</v>
      </c>
      <c r="W90" s="41">
        <f>'Survival-1cycle NMA'!AU91</f>
        <v>7.7872234127728521E-2</v>
      </c>
      <c r="X90" s="41">
        <f t="shared" si="31"/>
        <v>0.11803578781201082</v>
      </c>
      <c r="Y90" s="41">
        <f t="shared" si="32"/>
        <v>7.3606112698464218E-2</v>
      </c>
      <c r="Z90" s="41">
        <f t="shared" si="33"/>
        <v>4.4429675113546604E-2</v>
      </c>
      <c r="AA90" s="41">
        <f>'Survival-1cycle NMA'!AZ91</f>
        <v>6.5425868357507244E-2</v>
      </c>
      <c r="AB90" s="12">
        <f t="shared" si="34"/>
        <v>6.3711868646484648E-2</v>
      </c>
      <c r="AC90" s="41">
        <f>'Survival-1cycle NMA'!BA91</f>
        <v>1.7139997110225962E-3</v>
      </c>
      <c r="AD90" s="41">
        <f>'Survival-1cycle NMA'!AV91</f>
        <v>0.17002448544325471</v>
      </c>
      <c r="AE90" s="12">
        <f t="shared" si="35"/>
        <v>0.10629371617581658</v>
      </c>
      <c r="AF90" s="41">
        <f>'Survival-1cycle NMA'!AW91</f>
        <v>6.3730769267438134E-2</v>
      </c>
      <c r="AG90" s="12">
        <v>8.7625554375331802E-2</v>
      </c>
      <c r="AH90" s="12">
        <f t="shared" si="36"/>
        <v>8.4167205449044852E-2</v>
      </c>
      <c r="AI90" s="12">
        <v>3.4583489262869499E-3</v>
      </c>
      <c r="AJ90" s="41">
        <f>'Survival-1cycle NMA'!AX91</f>
        <v>8.8922729956855517E-2</v>
      </c>
      <c r="AK90" s="12">
        <f t="shared" si="37"/>
        <v>7.0403276669148598E-2</v>
      </c>
      <c r="AL90" s="41">
        <f>'Survival-1cycle NMA'!AY91</f>
        <v>1.8519453287706922E-2</v>
      </c>
      <c r="AM90" s="41">
        <f t="shared" si="38"/>
        <v>6.5425868357507244E-2</v>
      </c>
      <c r="AN90" s="41">
        <f t="shared" si="39"/>
        <v>6.3711868646484648E-2</v>
      </c>
      <c r="AO90" s="41">
        <f t="shared" si="40"/>
        <v>1.7139997110225962E-3</v>
      </c>
    </row>
    <row r="91" spans="1:41">
      <c r="A91" s="12">
        <v>88</v>
      </c>
      <c r="B91" s="12">
        <f t="shared" si="22"/>
        <v>5.0054794520547947</v>
      </c>
      <c r="C91" s="41">
        <f>'Survival-1cycle NMA'!AP92</f>
        <v>0.11226172917041395</v>
      </c>
      <c r="D91" s="41">
        <f>'Survival-1cycle NMA'!AQ92</f>
        <v>3.8330264802590788E-2</v>
      </c>
      <c r="E91" s="12">
        <f t="shared" si="23"/>
        <v>7.3931464367823163E-2</v>
      </c>
      <c r="F91" s="12">
        <v>8.6111461486808594E-2</v>
      </c>
      <c r="G91" s="12">
        <v>3.32991259366445E-3</v>
      </c>
      <c r="H91" s="12">
        <f t="shared" si="24"/>
        <v>8.2781548893144138E-2</v>
      </c>
      <c r="I91" s="41">
        <f>'Survival-1cycle NMA'!AR92</f>
        <v>0.1161050285878308</v>
      </c>
      <c r="J91" s="12">
        <f t="shared" si="25"/>
        <v>7.2506733294815925E-2</v>
      </c>
      <c r="K91" s="41">
        <f>'Survival-1cycle NMA'!AS92</f>
        <v>4.3598295293014871E-2</v>
      </c>
      <c r="L91" s="12">
        <v>8.2429457519929306E-2</v>
      </c>
      <c r="M91" s="12">
        <v>8.6111461486808594E-2</v>
      </c>
      <c r="N91" s="12">
        <v>3.32991259366445E-3</v>
      </c>
      <c r="O91" s="41">
        <f t="shared" si="26"/>
        <v>0.1161050285878308</v>
      </c>
      <c r="P91" s="41">
        <f t="shared" si="27"/>
        <v>7.2506733294815925E-2</v>
      </c>
      <c r="Q91" s="41">
        <f t="shared" si="28"/>
        <v>4.3598295293014871E-2</v>
      </c>
      <c r="R91" s="12">
        <v>8.6111461486808594E-2</v>
      </c>
      <c r="S91" s="12">
        <f t="shared" si="29"/>
        <v>8.2781548893144138E-2</v>
      </c>
      <c r="T91" s="12">
        <v>3.32991259366445E-3</v>
      </c>
      <c r="U91" s="41">
        <f>'Survival-1cycle NMA'!AT92</f>
        <v>0.11531614360700231</v>
      </c>
      <c r="V91" s="12">
        <f t="shared" si="30"/>
        <v>3.883253203119956E-2</v>
      </c>
      <c r="W91" s="41">
        <f>'Survival-1cycle NMA'!AU92</f>
        <v>7.6483611575802746E-2</v>
      </c>
      <c r="X91" s="41">
        <f t="shared" si="31"/>
        <v>0.1161050285878308</v>
      </c>
      <c r="Y91" s="41">
        <f t="shared" si="32"/>
        <v>7.2506733294815925E-2</v>
      </c>
      <c r="Z91" s="41">
        <f t="shared" si="33"/>
        <v>4.3598295293014871E-2</v>
      </c>
      <c r="AA91" s="41">
        <f>'Survival-1cycle NMA'!AZ92</f>
        <v>6.3940767501963813E-2</v>
      </c>
      <c r="AB91" s="12">
        <f t="shared" si="34"/>
        <v>6.2331148478351195E-2</v>
      </c>
      <c r="AC91" s="41">
        <f>'Survival-1cycle NMA'!BA92</f>
        <v>1.609619023612621E-3</v>
      </c>
      <c r="AD91" s="41">
        <f>'Survival-1cycle NMA'!AV92</f>
        <v>0.16724097521256071</v>
      </c>
      <c r="AE91" s="12">
        <f t="shared" si="35"/>
        <v>0.10465431161006004</v>
      </c>
      <c r="AF91" s="41">
        <f>'Survival-1cycle NMA'!AW92</f>
        <v>6.2586663602500661E-2</v>
      </c>
      <c r="AG91" s="12">
        <v>8.6111461486808594E-2</v>
      </c>
      <c r="AH91" s="12">
        <f t="shared" si="36"/>
        <v>8.2781548893144138E-2</v>
      </c>
      <c r="AI91" s="12">
        <v>3.32991259366445E-3</v>
      </c>
      <c r="AJ91" s="41">
        <f>'Survival-1cycle NMA'!AX92</f>
        <v>8.7036179044849199E-2</v>
      </c>
      <c r="AK91" s="12">
        <f t="shared" si="37"/>
        <v>6.9287629949350171E-2</v>
      </c>
      <c r="AL91" s="41">
        <f>'Survival-1cycle NMA'!AY92</f>
        <v>1.7748549095499024E-2</v>
      </c>
      <c r="AM91" s="41">
        <f t="shared" si="38"/>
        <v>6.3940767501963813E-2</v>
      </c>
      <c r="AN91" s="41">
        <f t="shared" si="39"/>
        <v>6.2331148478351195E-2</v>
      </c>
      <c r="AO91" s="41">
        <f t="shared" si="40"/>
        <v>1.609619023612621E-3</v>
      </c>
    </row>
    <row r="92" spans="1:41">
      <c r="A92" s="12">
        <v>89</v>
      </c>
      <c r="B92" s="12">
        <f t="shared" si="22"/>
        <v>5.0630136986301366</v>
      </c>
      <c r="C92" s="41">
        <f>'Survival-1cycle NMA'!AP93</f>
        <v>0.11019269793332653</v>
      </c>
      <c r="D92" s="41">
        <f>'Survival-1cycle NMA'!AQ93</f>
        <v>3.771518777743213E-2</v>
      </c>
      <c r="E92" s="12">
        <f t="shared" si="23"/>
        <v>7.2477510155894403E-2</v>
      </c>
      <c r="F92" s="12">
        <v>8.4633900416340904E-2</v>
      </c>
      <c r="G92" s="12">
        <v>3.2071675995043502E-3</v>
      </c>
      <c r="H92" s="12">
        <f t="shared" si="24"/>
        <v>8.1426732816836558E-2</v>
      </c>
      <c r="I92" s="41">
        <f>'Survival-1cycle NMA'!AR93</f>
        <v>0.11421768488669366</v>
      </c>
      <c r="J92" s="12">
        <f t="shared" si="25"/>
        <v>7.1428359638975036E-2</v>
      </c>
      <c r="K92" s="41">
        <f>'Survival-1cycle NMA'!AS93</f>
        <v>4.2789325247718633E-2</v>
      </c>
      <c r="L92" s="12">
        <v>8.0782587834319394E-2</v>
      </c>
      <c r="M92" s="12">
        <v>8.4633900416340904E-2</v>
      </c>
      <c r="N92" s="12">
        <v>3.2071675995043502E-3</v>
      </c>
      <c r="O92" s="41">
        <f t="shared" si="26"/>
        <v>0.11421768488669366</v>
      </c>
      <c r="P92" s="41">
        <f t="shared" si="27"/>
        <v>7.1428359638975036E-2</v>
      </c>
      <c r="Q92" s="41">
        <f t="shared" si="28"/>
        <v>4.2789325247718633E-2</v>
      </c>
      <c r="R92" s="12">
        <v>8.4633900416340904E-2</v>
      </c>
      <c r="S92" s="12">
        <f t="shared" si="29"/>
        <v>8.1426732816836558E-2</v>
      </c>
      <c r="T92" s="12">
        <v>3.2071675995043502E-3</v>
      </c>
      <c r="U92" s="41">
        <f>'Survival-1cycle NMA'!AT93</f>
        <v>0.11333110249833077</v>
      </c>
      <c r="V92" s="12">
        <f t="shared" si="30"/>
        <v>3.8201780644891339E-2</v>
      </c>
      <c r="W92" s="41">
        <f>'Survival-1cycle NMA'!AU93</f>
        <v>7.5129321853439429E-2</v>
      </c>
      <c r="X92" s="41">
        <f t="shared" si="31"/>
        <v>0.11421768488669366</v>
      </c>
      <c r="Y92" s="41">
        <f t="shared" si="32"/>
        <v>7.1428359638975036E-2</v>
      </c>
      <c r="Z92" s="41">
        <f t="shared" si="33"/>
        <v>4.2789325247718633E-2</v>
      </c>
      <c r="AA92" s="41">
        <f>'Survival-1cycle NMA'!AZ93</f>
        <v>6.249709850588054E-2</v>
      </c>
      <c r="AB92" s="12">
        <f t="shared" si="34"/>
        <v>6.0985166446123139E-2</v>
      </c>
      <c r="AC92" s="41">
        <f>'Survival-1cycle NMA'!BA93</f>
        <v>1.5119320597573988E-3</v>
      </c>
      <c r="AD92" s="41">
        <f>'Survival-1cycle NMA'!AV93</f>
        <v>0.16451464946011687</v>
      </c>
      <c r="AE92" s="12">
        <f t="shared" si="35"/>
        <v>0.10304294322850019</v>
      </c>
      <c r="AF92" s="41">
        <f>'Survival-1cycle NMA'!AW93</f>
        <v>6.1471706231616678E-2</v>
      </c>
      <c r="AG92" s="12">
        <v>8.4633900416340904E-2</v>
      </c>
      <c r="AH92" s="12">
        <f t="shared" si="36"/>
        <v>8.1426732816836558E-2</v>
      </c>
      <c r="AI92" s="12">
        <v>3.2071675995043502E-3</v>
      </c>
      <c r="AJ92" s="41">
        <f>'Survival-1cycle NMA'!AX93</f>
        <v>8.5198480777640903E-2</v>
      </c>
      <c r="AK92" s="12">
        <f t="shared" si="37"/>
        <v>6.8186846250510372E-2</v>
      </c>
      <c r="AL92" s="41">
        <f>'Survival-1cycle NMA'!AY93</f>
        <v>1.7011634527130528E-2</v>
      </c>
      <c r="AM92" s="41">
        <f t="shared" si="38"/>
        <v>6.249709850588054E-2</v>
      </c>
      <c r="AN92" s="41">
        <f t="shared" si="39"/>
        <v>6.0985166446123139E-2</v>
      </c>
      <c r="AO92" s="41">
        <f t="shared" si="40"/>
        <v>1.5119320597573988E-3</v>
      </c>
    </row>
    <row r="93" spans="1:41">
      <c r="A93" s="12">
        <v>90</v>
      </c>
      <c r="B93" s="12">
        <f t="shared" si="22"/>
        <v>5.1205479452054794</v>
      </c>
      <c r="C93" s="41">
        <f>'Survival-1cycle NMA'!AP94</f>
        <v>0.1081720270161453</v>
      </c>
      <c r="D93" s="41">
        <f>'Survival-1cycle NMA'!AQ94</f>
        <v>3.7116000747084023E-2</v>
      </c>
      <c r="E93" s="12">
        <f t="shared" si="23"/>
        <v>7.1056026269061268E-2</v>
      </c>
      <c r="F93" s="12">
        <v>8.3191720161624697E-2</v>
      </c>
      <c r="G93" s="12">
        <v>3.0898196574600701E-3</v>
      </c>
      <c r="H93" s="12">
        <f t="shared" si="24"/>
        <v>8.010190050416463E-2</v>
      </c>
      <c r="I93" s="41">
        <f>'Survival-1cycle NMA'!AR94</f>
        <v>0.11237248548456413</v>
      </c>
      <c r="J93" s="12">
        <f t="shared" si="25"/>
        <v>7.0370515360169333E-2</v>
      </c>
      <c r="K93" s="41">
        <f>'Survival-1cycle NMA'!AS94</f>
        <v>4.20019701243948E-2</v>
      </c>
      <c r="L93" s="12">
        <v>7.9178769346902503E-2</v>
      </c>
      <c r="M93" s="12">
        <v>8.3191720161624697E-2</v>
      </c>
      <c r="N93" s="12">
        <v>3.0898196574600701E-3</v>
      </c>
      <c r="O93" s="41">
        <f t="shared" si="26"/>
        <v>0.11237248548456413</v>
      </c>
      <c r="P93" s="41">
        <f t="shared" si="27"/>
        <v>7.0370515360169333E-2</v>
      </c>
      <c r="Q93" s="41">
        <f t="shared" si="28"/>
        <v>4.20019701243948E-2</v>
      </c>
      <c r="R93" s="12">
        <v>8.3191720161624697E-2</v>
      </c>
      <c r="S93" s="12">
        <f t="shared" si="29"/>
        <v>8.010190050416463E-2</v>
      </c>
      <c r="T93" s="12">
        <v>3.0898196574600701E-3</v>
      </c>
      <c r="U93" s="41">
        <f>'Survival-1cycle NMA'!AT94</f>
        <v>0.11139120291428847</v>
      </c>
      <c r="V93" s="12">
        <f t="shared" si="30"/>
        <v>3.7582943621530127E-2</v>
      </c>
      <c r="W93" s="41">
        <f>'Survival-1cycle NMA'!AU94</f>
        <v>7.3808259292758346E-2</v>
      </c>
      <c r="X93" s="41">
        <f t="shared" si="31"/>
        <v>0.11237248548456413</v>
      </c>
      <c r="Y93" s="41">
        <f t="shared" si="32"/>
        <v>7.0370515360169333E-2</v>
      </c>
      <c r="Z93" s="41">
        <f t="shared" si="33"/>
        <v>4.20019701243948E-2</v>
      </c>
      <c r="AA93" s="41">
        <f>'Survival-1cycle NMA'!AZ94</f>
        <v>6.1093467447076541E-2</v>
      </c>
      <c r="AB93" s="12">
        <f t="shared" si="34"/>
        <v>5.9672980687512353E-2</v>
      </c>
      <c r="AC93" s="41">
        <f>'Survival-1cycle NMA'!BA94</f>
        <v>1.4204867595641855E-3</v>
      </c>
      <c r="AD93" s="41">
        <f>'Survival-1cycle NMA'!AV94</f>
        <v>0.16184405417779718</v>
      </c>
      <c r="AE93" s="12">
        <f t="shared" si="35"/>
        <v>0.10145913241869509</v>
      </c>
      <c r="AF93" s="41">
        <f>'Survival-1cycle NMA'!AW94</f>
        <v>6.0384921759102095E-2</v>
      </c>
      <c r="AG93" s="12">
        <v>8.3191720161624697E-2</v>
      </c>
      <c r="AH93" s="12">
        <f t="shared" si="36"/>
        <v>8.010190050416463E-2</v>
      </c>
      <c r="AI93" s="12">
        <v>3.0898196574600701E-3</v>
      </c>
      <c r="AJ93" s="41">
        <f>'Survival-1cycle NMA'!AX94</f>
        <v>8.3408112963744355E-2</v>
      </c>
      <c r="AK93" s="12">
        <f t="shared" si="37"/>
        <v>6.7100992349339555E-2</v>
      </c>
      <c r="AL93" s="41">
        <f>'Survival-1cycle NMA'!AY94</f>
        <v>1.6307120614404792E-2</v>
      </c>
      <c r="AM93" s="41">
        <f t="shared" si="38"/>
        <v>6.1093467447076541E-2</v>
      </c>
      <c r="AN93" s="41">
        <f t="shared" si="39"/>
        <v>5.9672980687512353E-2</v>
      </c>
      <c r="AO93" s="41">
        <f t="shared" si="40"/>
        <v>1.4204867595641855E-3</v>
      </c>
    </row>
    <row r="94" spans="1:41">
      <c r="A94" s="12">
        <v>91</v>
      </c>
      <c r="B94" s="12">
        <f t="shared" si="22"/>
        <v>5.1780821917808222</v>
      </c>
      <c r="C94" s="41">
        <f>'Survival-1cycle NMA'!AP95</f>
        <v>0.10619831533676997</v>
      </c>
      <c r="D94" s="41">
        <f>'Survival-1cycle NMA'!AQ95</f>
        <v>3.6532141515303838E-2</v>
      </c>
      <c r="E94" s="12">
        <f t="shared" si="23"/>
        <v>6.9666173821466143E-2</v>
      </c>
      <c r="F94" s="12">
        <v>8.1783814840737296E-2</v>
      </c>
      <c r="G94" s="12">
        <v>2.9775919169719302E-3</v>
      </c>
      <c r="H94" s="12">
        <f t="shared" si="24"/>
        <v>7.8806222923765365E-2</v>
      </c>
      <c r="I94" s="41">
        <f>'Survival-1cycle NMA'!AR95</f>
        <v>0.11056820557062144</v>
      </c>
      <c r="J94" s="12">
        <f t="shared" si="25"/>
        <v>6.9332735451967609E-2</v>
      </c>
      <c r="K94" s="41">
        <f>'Survival-1cycle NMA'!AS95</f>
        <v>4.1235470118653833E-2</v>
      </c>
      <c r="L94" s="12">
        <v>7.7616595208706604E-2</v>
      </c>
      <c r="M94" s="12">
        <v>8.1783814840737296E-2</v>
      </c>
      <c r="N94" s="12">
        <v>2.9775919169719302E-3</v>
      </c>
      <c r="O94" s="41">
        <f t="shared" si="26"/>
        <v>0.11056820557062144</v>
      </c>
      <c r="P94" s="41">
        <f t="shared" si="27"/>
        <v>6.9332735451967609E-2</v>
      </c>
      <c r="Q94" s="41">
        <f t="shared" si="28"/>
        <v>4.1235470118653833E-2</v>
      </c>
      <c r="R94" s="12">
        <v>8.1783814840737296E-2</v>
      </c>
      <c r="S94" s="12">
        <f t="shared" si="29"/>
        <v>7.8806222923765365E-2</v>
      </c>
      <c r="T94" s="12">
        <v>2.9775919169719302E-3</v>
      </c>
      <c r="U94" s="41">
        <f>'Survival-1cycle NMA'!AT95</f>
        <v>0.10949513836098321</v>
      </c>
      <c r="V94" s="12">
        <f t="shared" si="30"/>
        <v>3.6975775864229524E-2</v>
      </c>
      <c r="W94" s="41">
        <f>'Survival-1cycle NMA'!AU95</f>
        <v>7.2519362496753684E-2</v>
      </c>
      <c r="X94" s="41">
        <f t="shared" si="31"/>
        <v>0.11056820557062144</v>
      </c>
      <c r="Y94" s="41">
        <f t="shared" si="32"/>
        <v>6.9332735451967609E-2</v>
      </c>
      <c r="Z94" s="41">
        <f t="shared" si="33"/>
        <v>4.1235470118653833E-2</v>
      </c>
      <c r="AA94" s="41">
        <f>'Survival-1cycle NMA'!AZ95</f>
        <v>5.9728535910354513E-2</v>
      </c>
      <c r="AB94" s="12">
        <f t="shared" si="34"/>
        <v>5.8393672699293221E-2</v>
      </c>
      <c r="AC94" s="41">
        <f>'Survival-1cycle NMA'!BA95</f>
        <v>1.3348632110612934E-3</v>
      </c>
      <c r="AD94" s="41">
        <f>'Survival-1cycle NMA'!AV95</f>
        <v>0.15922778027232223</v>
      </c>
      <c r="AE94" s="12">
        <f t="shared" si="35"/>
        <v>9.99024048139871E-2</v>
      </c>
      <c r="AF94" s="41">
        <f>'Survival-1cycle NMA'!AW95</f>
        <v>5.9325375458335133E-2</v>
      </c>
      <c r="AG94" s="12">
        <v>8.1783814840737296E-2</v>
      </c>
      <c r="AH94" s="12">
        <f t="shared" si="36"/>
        <v>7.8806222923765365E-2</v>
      </c>
      <c r="AI94" s="12">
        <v>2.9775919169719302E-3</v>
      </c>
      <c r="AJ94" s="41">
        <f>'Survival-1cycle NMA'!AX95</f>
        <v>8.1663609584308849E-2</v>
      </c>
      <c r="AK94" s="12">
        <f t="shared" si="37"/>
        <v>6.6030112403769589E-2</v>
      </c>
      <c r="AL94" s="41">
        <f>'Survival-1cycle NMA'!AY95</f>
        <v>1.5633497180539257E-2</v>
      </c>
      <c r="AM94" s="41">
        <f t="shared" si="38"/>
        <v>5.9728535910354513E-2</v>
      </c>
      <c r="AN94" s="41">
        <f t="shared" si="39"/>
        <v>5.8393672699293221E-2</v>
      </c>
      <c r="AO94" s="41">
        <f t="shared" si="40"/>
        <v>1.3348632110612934E-3</v>
      </c>
    </row>
    <row r="95" spans="1:41">
      <c r="A95" s="12">
        <v>92</v>
      </c>
      <c r="B95" s="12">
        <f t="shared" si="22"/>
        <v>5.2356164383561641</v>
      </c>
      <c r="C95" s="41">
        <f>'Survival-1cycle NMA'!AP96</f>
        <v>0.10427021096587541</v>
      </c>
      <c r="D95" s="41">
        <f>'Survival-1cycle NMA'!AQ96</f>
        <v>3.596307305269543E-2</v>
      </c>
      <c r="E95" s="12">
        <f t="shared" si="23"/>
        <v>6.830713791317998E-2</v>
      </c>
      <c r="F95" s="12">
        <v>8.0409121568699699E-2</v>
      </c>
      <c r="G95" s="12">
        <v>2.8702237972789701E-3</v>
      </c>
      <c r="H95" s="12">
        <f t="shared" si="24"/>
        <v>7.7538897771420728E-2</v>
      </c>
      <c r="I95" s="41">
        <f>'Survival-1cycle NMA'!AR96</f>
        <v>0.10880366470531114</v>
      </c>
      <c r="J95" s="12">
        <f t="shared" si="25"/>
        <v>6.8314566078804595E-2</v>
      </c>
      <c r="K95" s="41">
        <f>'Survival-1cycle NMA'!AS96</f>
        <v>4.0489098626506535E-2</v>
      </c>
      <c r="L95" s="12">
        <v>7.6094714036954697E-2</v>
      </c>
      <c r="M95" s="12">
        <v>8.0409121568699699E-2</v>
      </c>
      <c r="N95" s="12">
        <v>2.8702237972789701E-3</v>
      </c>
      <c r="O95" s="41">
        <f t="shared" si="26"/>
        <v>0.10880366470531114</v>
      </c>
      <c r="P95" s="41">
        <f t="shared" si="27"/>
        <v>6.8314566078804595E-2</v>
      </c>
      <c r="Q95" s="41">
        <f t="shared" si="28"/>
        <v>4.0489098626506535E-2</v>
      </c>
      <c r="R95" s="12">
        <v>8.0409121568699699E-2</v>
      </c>
      <c r="S95" s="12">
        <f t="shared" si="29"/>
        <v>7.7538897771420728E-2</v>
      </c>
      <c r="T95" s="12">
        <v>2.8702237972789701E-3</v>
      </c>
      <c r="U95" s="41">
        <f>'Survival-1cycle NMA'!AT96</f>
        <v>0.10764164889256135</v>
      </c>
      <c r="V95" s="12">
        <f t="shared" si="30"/>
        <v>3.6380036681309347E-2</v>
      </c>
      <c r="W95" s="41">
        <f>'Survival-1cycle NMA'!AU96</f>
        <v>7.1261612211252004E-2</v>
      </c>
      <c r="X95" s="41">
        <f t="shared" si="31"/>
        <v>0.10880366470531114</v>
      </c>
      <c r="Y95" s="41">
        <f t="shared" si="32"/>
        <v>6.8314566078804595E-2</v>
      </c>
      <c r="Z95" s="41">
        <f t="shared" si="33"/>
        <v>4.0489098626506535E-2</v>
      </c>
      <c r="AA95" s="41">
        <f>'Survival-1cycle NMA'!AZ96</f>
        <v>5.8401018417071973E-2</v>
      </c>
      <c r="AB95" s="12">
        <f t="shared" si="34"/>
        <v>5.714634717334259E-2</v>
      </c>
      <c r="AC95" s="41">
        <f>'Survival-1cycle NMA'!BA96</f>
        <v>1.2546712437293793E-3</v>
      </c>
      <c r="AD95" s="41">
        <f>'Survival-1cycle NMA'!AV96</f>
        <v>0.15666446191535816</v>
      </c>
      <c r="AE95" s="12">
        <f t="shared" si="35"/>
        <v>9.8372290678565288E-2</v>
      </c>
      <c r="AF95" s="41">
        <f>'Survival-1cycle NMA'!AW96</f>
        <v>5.8292171236792867E-2</v>
      </c>
      <c r="AG95" s="12">
        <v>8.0409121568699699E-2</v>
      </c>
      <c r="AH95" s="12">
        <f t="shared" si="36"/>
        <v>7.7538897771420728E-2</v>
      </c>
      <c r="AI95" s="12">
        <v>2.8702237972789701E-3</v>
      </c>
      <c r="AJ95" s="41">
        <f>'Survival-1cycle NMA'!AX96</f>
        <v>7.9963558377940336E-2</v>
      </c>
      <c r="AK95" s="12">
        <f t="shared" si="37"/>
        <v>6.4974229679634635E-2</v>
      </c>
      <c r="AL95" s="41">
        <f>'Survival-1cycle NMA'!AY96</f>
        <v>1.4989328698305701E-2</v>
      </c>
      <c r="AM95" s="41">
        <f t="shared" si="38"/>
        <v>5.8401018417071973E-2</v>
      </c>
      <c r="AN95" s="41">
        <f t="shared" si="39"/>
        <v>5.714634717334259E-2</v>
      </c>
      <c r="AO95" s="41">
        <f t="shared" si="40"/>
        <v>1.2546712437293793E-3</v>
      </c>
    </row>
    <row r="96" spans="1:41">
      <c r="A96" s="12">
        <v>93</v>
      </c>
      <c r="B96" s="12">
        <f t="shared" si="22"/>
        <v>5.2931506849315069</v>
      </c>
      <c r="C96" s="41">
        <f>'Survival-1cycle NMA'!AP97</f>
        <v>0.10238640908491918</v>
      </c>
      <c r="D96" s="41">
        <f>'Survival-1cycle NMA'!AQ97</f>
        <v>3.5408282137787586E-2</v>
      </c>
      <c r="E96" s="12">
        <f t="shared" si="23"/>
        <v>6.6978126947131594E-2</v>
      </c>
      <c r="F96" s="12">
        <v>7.9066618450796697E-2</v>
      </c>
      <c r="G96" s="12">
        <v>2.7674699083418699E-3</v>
      </c>
      <c r="H96" s="12">
        <f t="shared" si="24"/>
        <v>7.6299148542454828E-2</v>
      </c>
      <c r="I96" s="41">
        <f>'Survival-1cycle NMA'!AR97</f>
        <v>0.10707772488375031</v>
      </c>
      <c r="J96" s="12">
        <f t="shared" si="25"/>
        <v>6.7315564374461012E-2</v>
      </c>
      <c r="K96" s="41">
        <f>'Survival-1cycle NMA'!AS97</f>
        <v>3.9762160509289289E-2</v>
      </c>
      <c r="L96" s="12">
        <v>7.4611827349872498E-2</v>
      </c>
      <c r="M96" s="12">
        <v>7.9066618450796697E-2</v>
      </c>
      <c r="N96" s="12">
        <v>2.7674699083418699E-3</v>
      </c>
      <c r="O96" s="41">
        <f t="shared" si="26"/>
        <v>0.10707772488375031</v>
      </c>
      <c r="P96" s="41">
        <f t="shared" si="27"/>
        <v>6.7315564374461012E-2</v>
      </c>
      <c r="Q96" s="41">
        <f t="shared" si="28"/>
        <v>3.9762160509289289E-2</v>
      </c>
      <c r="R96" s="12">
        <v>7.9066618450796697E-2</v>
      </c>
      <c r="S96" s="12">
        <f t="shared" si="29"/>
        <v>7.6299148542454828E-2</v>
      </c>
      <c r="T96" s="12">
        <v>2.7674699083418699E-3</v>
      </c>
      <c r="U96" s="41">
        <f>'Survival-1cycle NMA'!AT97</f>
        <v>0.10582951912717084</v>
      </c>
      <c r="V96" s="12">
        <f t="shared" si="30"/>
        <v>3.5795489810751438E-2</v>
      </c>
      <c r="W96" s="41">
        <f>'Survival-1cycle NMA'!AU97</f>
        <v>7.0034029316419402E-2</v>
      </c>
      <c r="X96" s="41">
        <f t="shared" si="31"/>
        <v>0.10707772488375031</v>
      </c>
      <c r="Y96" s="41">
        <f t="shared" si="32"/>
        <v>6.7315564374461012E-2</v>
      </c>
      <c r="Z96" s="41">
        <f t="shared" si="33"/>
        <v>3.9762160509289289E-2</v>
      </c>
      <c r="AA96" s="41">
        <f>'Survival-1cycle NMA'!AZ97</f>
        <v>5.7109679990913216E-2</v>
      </c>
      <c r="AB96" s="12">
        <f t="shared" si="34"/>
        <v>5.5930131779384482E-2</v>
      </c>
      <c r="AC96" s="41">
        <f>'Survival-1cycle NMA'!BA97</f>
        <v>1.1795482115287373E-3</v>
      </c>
      <c r="AD96" s="41">
        <f>'Survival-1cycle NMA'!AV97</f>
        <v>0.15415277496406748</v>
      </c>
      <c r="AE96" s="12">
        <f t="shared" si="35"/>
        <v>9.6868325244133274E-2</v>
      </c>
      <c r="AF96" s="41">
        <f>'Survival-1cycle NMA'!AW97</f>
        <v>5.7284449719934211E-2</v>
      </c>
      <c r="AG96" s="12">
        <v>7.9066618450796697E-2</v>
      </c>
      <c r="AH96" s="12">
        <f t="shared" si="36"/>
        <v>7.6299148542454828E-2</v>
      </c>
      <c r="AI96" s="12">
        <v>2.7674699083418699E-3</v>
      </c>
      <c r="AJ96" s="41">
        <f>'Survival-1cycle NMA'!AX97</f>
        <v>7.8306598544574973E-2</v>
      </c>
      <c r="AK96" s="12">
        <f t="shared" si="37"/>
        <v>6.3933348166046192E-2</v>
      </c>
      <c r="AL96" s="41">
        <f>'Survival-1cycle NMA'!AY97</f>
        <v>1.4373250378528777E-2</v>
      </c>
      <c r="AM96" s="41">
        <f t="shared" si="38"/>
        <v>5.7109679990913216E-2</v>
      </c>
      <c r="AN96" s="41">
        <f t="shared" si="39"/>
        <v>5.5930131779384482E-2</v>
      </c>
      <c r="AO96" s="41">
        <f t="shared" si="40"/>
        <v>1.1795482115287373E-3</v>
      </c>
    </row>
    <row r="97" spans="1:41">
      <c r="A97" s="12">
        <v>94</v>
      </c>
      <c r="B97" s="12">
        <f t="shared" si="22"/>
        <v>5.3506849315068497</v>
      </c>
      <c r="C97" s="41">
        <f>'Survival-1cycle NMA'!AP98</f>
        <v>0.10054565004256784</v>
      </c>
      <c r="D97" s="41">
        <f>'Survival-1cycle NMA'!AQ98</f>
        <v>3.4867278083825032E-2</v>
      </c>
      <c r="E97" s="12">
        <f t="shared" si="23"/>
        <v>6.5678371958742807E-2</v>
      </c>
      <c r="F97" s="12">
        <v>7.7755322685311906E-2</v>
      </c>
      <c r="G97" s="12">
        <v>2.6690990515324401E-3</v>
      </c>
      <c r="H97" s="12">
        <f t="shared" si="24"/>
        <v>7.5086223633779467E-2</v>
      </c>
      <c r="I97" s="41">
        <f>'Survival-1cycle NMA'!AR98</f>
        <v>0.10538928869825007</v>
      </c>
      <c r="J97" s="12">
        <f t="shared" si="25"/>
        <v>6.6335298234185144E-2</v>
      </c>
      <c r="K97" s="41">
        <f>'Survival-1cycle NMA'!AS98</f>
        <v>3.9053990464064922E-2</v>
      </c>
      <c r="L97" s="12">
        <v>7.3166687137522904E-2</v>
      </c>
      <c r="M97" s="12">
        <v>7.7755322685311906E-2</v>
      </c>
      <c r="N97" s="12">
        <v>2.6690990515324401E-3</v>
      </c>
      <c r="O97" s="41">
        <f t="shared" si="26"/>
        <v>0.10538928869825007</v>
      </c>
      <c r="P97" s="41">
        <f t="shared" si="27"/>
        <v>6.6335298234185144E-2</v>
      </c>
      <c r="Q97" s="41">
        <f t="shared" si="28"/>
        <v>3.9053990464064922E-2</v>
      </c>
      <c r="R97" s="12">
        <v>7.7755322685311906E-2</v>
      </c>
      <c r="S97" s="12">
        <f t="shared" si="29"/>
        <v>7.5086223633779467E-2</v>
      </c>
      <c r="T97" s="12">
        <v>2.6690990515324401E-3</v>
      </c>
      <c r="U97" s="41">
        <f>'Survival-1cycle NMA'!AT98</f>
        <v>0.10405757636168622</v>
      </c>
      <c r="V97" s="12">
        <f t="shared" si="30"/>
        <v>3.5221903431551044E-2</v>
      </c>
      <c r="W97" s="41">
        <f>'Survival-1cycle NMA'!AU98</f>
        <v>6.8835672930135178E-2</v>
      </c>
      <c r="X97" s="41">
        <f t="shared" si="31"/>
        <v>0.10538928869825007</v>
      </c>
      <c r="Y97" s="41">
        <f t="shared" si="32"/>
        <v>6.6335298234185144E-2</v>
      </c>
      <c r="Z97" s="41">
        <f t="shared" si="33"/>
        <v>3.9053990464064922E-2</v>
      </c>
      <c r="AA97" s="41">
        <f>'Survival-1cycle NMA'!AZ98</f>
        <v>5.5853333851727464E-2</v>
      </c>
      <c r="AB97" s="12">
        <f t="shared" si="34"/>
        <v>5.474417690198656E-2</v>
      </c>
      <c r="AC97" s="41">
        <f>'Survival-1cycle NMA'!BA98</f>
        <v>1.109156949740901E-3</v>
      </c>
      <c r="AD97" s="41">
        <f>'Survival-1cycle NMA'!AV98</f>
        <v>0.15169143544869956</v>
      </c>
      <c r="AE97" s="12">
        <f t="shared" si="35"/>
        <v>9.5390049002697611E-2</v>
      </c>
      <c r="AF97" s="41">
        <f>'Survival-1cycle NMA'!AW98</f>
        <v>5.6301386446001953E-2</v>
      </c>
      <c r="AG97" s="12">
        <v>7.7755322685311906E-2</v>
      </c>
      <c r="AH97" s="12">
        <f t="shared" si="36"/>
        <v>7.5086223633779467E-2</v>
      </c>
      <c r="AI97" s="12">
        <v>2.6690990515324401E-3</v>
      </c>
      <c r="AJ97" s="41">
        <f>'Survival-1cycle NMA'!AX98</f>
        <v>7.6691418561782521E-2</v>
      </c>
      <c r="AK97" s="12">
        <f t="shared" si="37"/>
        <v>6.2907454086336634E-2</v>
      </c>
      <c r="AL97" s="41">
        <f>'Survival-1cycle NMA'!AY98</f>
        <v>1.3783964475445887E-2</v>
      </c>
      <c r="AM97" s="41">
        <f t="shared" si="38"/>
        <v>5.5853333851727464E-2</v>
      </c>
      <c r="AN97" s="41">
        <f t="shared" si="39"/>
        <v>5.474417690198656E-2</v>
      </c>
      <c r="AO97" s="41">
        <f t="shared" si="40"/>
        <v>1.109156949740901E-3</v>
      </c>
    </row>
    <row r="98" spans="1:41">
      <c r="A98" s="12">
        <v>95</v>
      </c>
      <c r="B98" s="12">
        <f t="shared" si="22"/>
        <v>5.4082191780821915</v>
      </c>
      <c r="C98" s="41">
        <f>'Survival-1cycle NMA'!AP99</f>
        <v>9.8746717504140213E-2</v>
      </c>
      <c r="D98" s="41">
        <f>'Survival-1cycle NMA'!AQ99</f>
        <v>3.4339591545099316E-2</v>
      </c>
      <c r="E98" s="12">
        <f t="shared" si="23"/>
        <v>6.4407125959040898E-2</v>
      </c>
      <c r="F98" s="12">
        <v>7.6474288768852802E-2</v>
      </c>
      <c r="G98" s="12">
        <v>2.57489329358654E-3</v>
      </c>
      <c r="H98" s="12">
        <f t="shared" si="24"/>
        <v>7.3899395475266264E-2</v>
      </c>
      <c r="I98" s="41">
        <f>'Survival-1cycle NMA'!AR99</f>
        <v>0.10373729759413419</v>
      </c>
      <c r="J98" s="12">
        <f t="shared" si="25"/>
        <v>6.5373346101940691E-2</v>
      </c>
      <c r="K98" s="41">
        <f>'Survival-1cycle NMA'!AS99</f>
        <v>3.8363951492193502E-2</v>
      </c>
      <c r="L98" s="12">
        <v>7.1758093560552405E-2</v>
      </c>
      <c r="M98" s="12">
        <v>7.6474288768852802E-2</v>
      </c>
      <c r="N98" s="12">
        <v>2.57489329358654E-3</v>
      </c>
      <c r="O98" s="41">
        <f t="shared" si="26"/>
        <v>0.10373729759413419</v>
      </c>
      <c r="P98" s="41">
        <f t="shared" si="27"/>
        <v>6.5373346101940691E-2</v>
      </c>
      <c r="Q98" s="41">
        <f t="shared" si="28"/>
        <v>3.8363951492193502E-2</v>
      </c>
      <c r="R98" s="12">
        <v>7.6474288768852802E-2</v>
      </c>
      <c r="S98" s="12">
        <f t="shared" si="29"/>
        <v>7.3899395475266264E-2</v>
      </c>
      <c r="T98" s="12">
        <v>2.57489329358654E-3</v>
      </c>
      <c r="U98" s="41">
        <f>'Survival-1cycle NMA'!AT99</f>
        <v>0.10232468877956918</v>
      </c>
      <c r="V98" s="12">
        <f t="shared" si="30"/>
        <v>3.4659050163470512E-2</v>
      </c>
      <c r="W98" s="41">
        <f>'Survival-1cycle NMA'!AU99</f>
        <v>6.7665638616098672E-2</v>
      </c>
      <c r="X98" s="41">
        <f t="shared" si="31"/>
        <v>0.10373729759413419</v>
      </c>
      <c r="Y98" s="41">
        <f t="shared" si="32"/>
        <v>6.5373346101940691E-2</v>
      </c>
      <c r="Z98" s="41">
        <f t="shared" si="33"/>
        <v>3.8363951492193502E-2</v>
      </c>
      <c r="AA98" s="41">
        <f>'Survival-1cycle NMA'!AZ99</f>
        <v>5.46308392298335E-2</v>
      </c>
      <c r="AB98" s="12">
        <f t="shared" si="34"/>
        <v>5.3587655338529154E-2</v>
      </c>
      <c r="AC98" s="41">
        <f>'Survival-1cycle NMA'!BA99</f>
        <v>1.0431838913043476E-3</v>
      </c>
      <c r="AD98" s="41">
        <f>'Survival-1cycle NMA'!AV99</f>
        <v>0.14927919812398546</v>
      </c>
      <c r="AE98" s="12">
        <f t="shared" si="35"/>
        <v>9.3937007959582472E-2</v>
      </c>
      <c r="AF98" s="41">
        <f>'Survival-1cycle NMA'!AW99</f>
        <v>5.5342190164402991E-2</v>
      </c>
      <c r="AG98" s="12">
        <v>7.6474288768852802E-2</v>
      </c>
      <c r="AH98" s="12">
        <f t="shared" si="36"/>
        <v>7.3899395475266264E-2</v>
      </c>
      <c r="AI98" s="12">
        <v>2.57489329358654E-3</v>
      </c>
      <c r="AJ98" s="41">
        <f>'Survival-1cycle NMA'!AX99</f>
        <v>7.511675410728369E-2</v>
      </c>
      <c r="AK98" s="12">
        <f t="shared" si="37"/>
        <v>6.1896517311029568E-2</v>
      </c>
      <c r="AL98" s="41">
        <f>'Survival-1cycle NMA'!AY99</f>
        <v>1.322023679625412E-2</v>
      </c>
      <c r="AM98" s="41">
        <f t="shared" si="38"/>
        <v>5.46308392298335E-2</v>
      </c>
      <c r="AN98" s="41">
        <f t="shared" si="39"/>
        <v>5.3587655338529154E-2</v>
      </c>
      <c r="AO98" s="41">
        <f t="shared" si="40"/>
        <v>1.0431838913043476E-3</v>
      </c>
    </row>
    <row r="99" spans="1:41">
      <c r="A99" s="12">
        <v>96</v>
      </c>
      <c r="B99" s="12">
        <f t="shared" si="22"/>
        <v>5.4657534246575343</v>
      </c>
      <c r="C99" s="41">
        <f>'Survival-1cycle NMA'!AP100</f>
        <v>9.6988436688996579E-2</v>
      </c>
      <c r="D99" s="41">
        <f>'Survival-1cycle NMA'!AQ100</f>
        <v>3.3824773397148997E-2</v>
      </c>
      <c r="E99" s="12">
        <f t="shared" si="23"/>
        <v>6.3163663291847583E-2</v>
      </c>
      <c r="F99" s="12">
        <v>7.5222606797920505E-2</v>
      </c>
      <c r="G99" s="12">
        <v>2.4846471078973E-3</v>
      </c>
      <c r="H99" s="12">
        <f t="shared" si="24"/>
        <v>7.273795969002321E-2</v>
      </c>
      <c r="I99" s="41">
        <f>'Survival-1cycle NMA'!AR100</f>
        <v>0.10212073021341776</v>
      </c>
      <c r="J99" s="12">
        <f t="shared" si="25"/>
        <v>6.442929675407949E-2</v>
      </c>
      <c r="K99" s="41">
        <f>'Survival-1cycle NMA'!AS100</f>
        <v>3.7691433459338265E-2</v>
      </c>
      <c r="L99" s="12">
        <v>7.0384892769271498E-2</v>
      </c>
      <c r="M99" s="12">
        <v>7.5222606797920505E-2</v>
      </c>
      <c r="N99" s="12">
        <v>2.4846471078973E-3</v>
      </c>
      <c r="O99" s="41">
        <f t="shared" si="26"/>
        <v>0.10212073021341776</v>
      </c>
      <c r="P99" s="41">
        <f t="shared" si="27"/>
        <v>6.442929675407949E-2</v>
      </c>
      <c r="Q99" s="41">
        <f t="shared" si="28"/>
        <v>3.7691433459338265E-2</v>
      </c>
      <c r="R99" s="12">
        <v>7.5222606797920505E-2</v>
      </c>
      <c r="S99" s="12">
        <f t="shared" si="29"/>
        <v>7.273795969002321E-2</v>
      </c>
      <c r="T99" s="12">
        <v>2.4846471078973E-3</v>
      </c>
      <c r="U99" s="41">
        <f>'Survival-1cycle NMA'!AT100</f>
        <v>0.10062976374659817</v>
      </c>
      <c r="V99" s="12">
        <f t="shared" si="30"/>
        <v>3.4106707056544908E-2</v>
      </c>
      <c r="W99" s="41">
        <f>'Survival-1cycle NMA'!AU100</f>
        <v>6.6523056690053262E-2</v>
      </c>
      <c r="X99" s="41">
        <f t="shared" si="31"/>
        <v>0.10212073021341776</v>
      </c>
      <c r="Y99" s="41">
        <f t="shared" si="32"/>
        <v>6.442929675407949E-2</v>
      </c>
      <c r="Z99" s="41">
        <f t="shared" si="33"/>
        <v>3.7691433459338265E-2</v>
      </c>
      <c r="AA99" s="41">
        <f>'Survival-1cycle NMA'!AZ100</f>
        <v>5.3441099293697024E-2</v>
      </c>
      <c r="AB99" s="12">
        <f t="shared" si="34"/>
        <v>5.2459761964134176E-2</v>
      </c>
      <c r="AC99" s="41">
        <f>'Survival-1cycle NMA'!BA100</f>
        <v>9.8133732956284499E-4</v>
      </c>
      <c r="AD99" s="41">
        <f>'Survival-1cycle NMA'!AV100</f>
        <v>0.14691485508127997</v>
      </c>
      <c r="AE99" s="12">
        <f t="shared" si="35"/>
        <v>9.2508753850400555E-2</v>
      </c>
      <c r="AF99" s="41">
        <f>'Survival-1cycle NMA'!AW100</f>
        <v>5.4406101230879411E-2</v>
      </c>
      <c r="AG99" s="12">
        <v>7.5222606797920505E-2</v>
      </c>
      <c r="AH99" s="12">
        <f t="shared" si="36"/>
        <v>7.273795969002321E-2</v>
      </c>
      <c r="AI99" s="12">
        <v>2.4846471078973E-3</v>
      </c>
      <c r="AJ99" s="41">
        <f>'Survival-1cycle NMA'!AX100</f>
        <v>7.3581386081849443E-2</v>
      </c>
      <c r="AK99" s="12">
        <f t="shared" si="37"/>
        <v>6.0900492678900485E-2</v>
      </c>
      <c r="AL99" s="41">
        <f>'Survival-1cycle NMA'!AY100</f>
        <v>1.2680893402948958E-2</v>
      </c>
      <c r="AM99" s="41">
        <f t="shared" si="38"/>
        <v>5.3441099293697024E-2</v>
      </c>
      <c r="AN99" s="41">
        <f t="shared" si="39"/>
        <v>5.2459761964134176E-2</v>
      </c>
      <c r="AO99" s="41">
        <f t="shared" si="40"/>
        <v>9.8133732956284499E-4</v>
      </c>
    </row>
    <row r="100" spans="1:41">
      <c r="A100" s="12">
        <v>97</v>
      </c>
      <c r="B100" s="12">
        <f t="shared" si="22"/>
        <v>5.5232876712328771</v>
      </c>
      <c r="C100" s="41">
        <f>'Survival-1cycle NMA'!AP101</f>
        <v>9.5269672691113541E-2</v>
      </c>
      <c r="D100" s="41">
        <f>'Survival-1cycle NMA'!AQ101</f>
        <v>3.3322393685609124E-2</v>
      </c>
      <c r="E100" s="12">
        <f t="shared" si="23"/>
        <v>6.1947279005504417E-2</v>
      </c>
      <c r="F100" s="12">
        <v>7.3999400860819201E-2</v>
      </c>
      <c r="G100" s="12">
        <v>2.3981665777485098E-3</v>
      </c>
      <c r="H100" s="12">
        <f t="shared" si="24"/>
        <v>7.1601234283070692E-2</v>
      </c>
      <c r="I100" s="41">
        <f>'Survival-1cycle NMA'!AR101</f>
        <v>0.10053860082126667</v>
      </c>
      <c r="J100" s="12">
        <f t="shared" si="25"/>
        <v>6.35027490805809E-2</v>
      </c>
      <c r="K100" s="41">
        <f>'Survival-1cycle NMA'!AS101</f>
        <v>3.7035851740685764E-2</v>
      </c>
      <c r="L100" s="12">
        <v>6.9045974835984805E-2</v>
      </c>
      <c r="M100" s="12">
        <v>7.3999400860819201E-2</v>
      </c>
      <c r="N100" s="12">
        <v>2.3981665777485098E-3</v>
      </c>
      <c r="O100" s="41">
        <f t="shared" si="26"/>
        <v>0.10053860082126667</v>
      </c>
      <c r="P100" s="41">
        <f t="shared" si="27"/>
        <v>6.35027490805809E-2</v>
      </c>
      <c r="Q100" s="41">
        <f t="shared" si="28"/>
        <v>3.7035851740685764E-2</v>
      </c>
      <c r="R100" s="12">
        <v>7.3999400860819201E-2</v>
      </c>
      <c r="S100" s="12">
        <f t="shared" si="29"/>
        <v>7.1601234283070692E-2</v>
      </c>
      <c r="T100" s="12">
        <v>2.3981665777485098E-3</v>
      </c>
      <c r="U100" s="41">
        <f>'Survival-1cycle NMA'!AT101</f>
        <v>9.8971746189536997E-2</v>
      </c>
      <c r="V100" s="12">
        <f t="shared" si="30"/>
        <v>3.3564655571559229E-2</v>
      </c>
      <c r="W100" s="41">
        <f>'Survival-1cycle NMA'!AU101</f>
        <v>6.5407090617977767E-2</v>
      </c>
      <c r="X100" s="41">
        <f t="shared" si="31"/>
        <v>0.10053860082126667</v>
      </c>
      <c r="Y100" s="41">
        <f t="shared" si="32"/>
        <v>6.35027490805809E-2</v>
      </c>
      <c r="Z100" s="41">
        <f t="shared" si="33"/>
        <v>3.7035851740685764E-2</v>
      </c>
      <c r="AA100" s="41">
        <f>'Survival-1cycle NMA'!AZ101</f>
        <v>5.2283059184349098E-2</v>
      </c>
      <c r="AB100" s="12">
        <f t="shared" si="34"/>
        <v>5.1359713368878505E-2</v>
      </c>
      <c r="AC100" s="41">
        <f>'Survival-1cycle NMA'!BA101</f>
        <v>9.2334581547059015E-4</v>
      </c>
      <c r="AD100" s="41">
        <f>'Survival-1cycle NMA'!AV101</f>
        <v>0.14459723441855113</v>
      </c>
      <c r="AE100" s="12">
        <f t="shared" si="35"/>
        <v>9.1104844325373996E-2</v>
      </c>
      <c r="AF100" s="41">
        <f>'Survival-1cycle NMA'!AW101</f>
        <v>5.3492390093177133E-2</v>
      </c>
      <c r="AG100" s="12">
        <v>7.3999400860819201E-2</v>
      </c>
      <c r="AH100" s="12">
        <f t="shared" si="36"/>
        <v>7.1601234283070692E-2</v>
      </c>
      <c r="AI100" s="12">
        <v>2.3981665777485098E-3</v>
      </c>
      <c r="AJ100" s="41">
        <f>'Survival-1cycle NMA'!AX101</f>
        <v>7.2084138727105201E-2</v>
      </c>
      <c r="AK100" s="12">
        <f t="shared" si="37"/>
        <v>5.99193212318231E-2</v>
      </c>
      <c r="AL100" s="41">
        <f>'Survival-1cycle NMA'!AY101</f>
        <v>1.2164817495282101E-2</v>
      </c>
      <c r="AM100" s="41">
        <f t="shared" si="38"/>
        <v>5.2283059184349098E-2</v>
      </c>
      <c r="AN100" s="41">
        <f t="shared" si="39"/>
        <v>5.1359713368878505E-2</v>
      </c>
      <c r="AO100" s="41">
        <f t="shared" si="40"/>
        <v>9.2334581547059015E-4</v>
      </c>
    </row>
    <row r="101" spans="1:41">
      <c r="A101" s="12">
        <v>98</v>
      </c>
      <c r="B101" s="12">
        <f t="shared" si="22"/>
        <v>5.580821917808219</v>
      </c>
      <c r="C101" s="41">
        <f>'Survival-1cycle NMA'!AP102</f>
        <v>9.3589328878372874E-2</v>
      </c>
      <c r="D101" s="41">
        <f>'Survival-1cycle NMA'!AQ102</f>
        <v>3.2832040638906476E-2</v>
      </c>
      <c r="E101" s="12">
        <f t="shared" si="23"/>
        <v>6.0757288239466398E-2</v>
      </c>
      <c r="F101" s="12">
        <v>7.2803827514409794E-2</v>
      </c>
      <c r="G101" s="12">
        <v>2.3152686565615201E-3</v>
      </c>
      <c r="H101" s="12">
        <f t="shared" si="24"/>
        <v>7.0488558857848271E-2</v>
      </c>
      <c r="I101" s="41">
        <f>'Survival-1cycle NMA'!AR102</f>
        <v>9.8989957810491067E-2</v>
      </c>
      <c r="J101" s="12">
        <f t="shared" si="25"/>
        <v>6.2593311864853604E-2</v>
      </c>
      <c r="K101" s="41">
        <f>'Survival-1cycle NMA'!AS102</f>
        <v>3.6396645945637462E-2</v>
      </c>
      <c r="L101" s="12">
        <v>6.77402717939527E-2</v>
      </c>
      <c r="M101" s="12">
        <v>7.2803827514409794E-2</v>
      </c>
      <c r="N101" s="12">
        <v>2.3152686565615201E-3</v>
      </c>
      <c r="O101" s="41">
        <f t="shared" si="26"/>
        <v>9.8989957810491067E-2</v>
      </c>
      <c r="P101" s="41">
        <f t="shared" si="27"/>
        <v>6.2593311864853604E-2</v>
      </c>
      <c r="Q101" s="41">
        <f t="shared" si="28"/>
        <v>3.6396645945637462E-2</v>
      </c>
      <c r="R101" s="12">
        <v>7.2803827514409794E-2</v>
      </c>
      <c r="S101" s="12">
        <f t="shared" si="29"/>
        <v>7.0488558857848271E-2</v>
      </c>
      <c r="T101" s="12">
        <v>2.3152686565615201E-3</v>
      </c>
      <c r="U101" s="41">
        <f>'Survival-1cycle NMA'!AT102</f>
        <v>9.7349617053123366E-2</v>
      </c>
      <c r="V101" s="12">
        <f t="shared" si="30"/>
        <v>3.3032681552591023E-2</v>
      </c>
      <c r="W101" s="41">
        <f>'Survival-1cycle NMA'!AU102</f>
        <v>6.4316935500532343E-2</v>
      </c>
      <c r="X101" s="41">
        <f t="shared" si="31"/>
        <v>9.8989957810491067E-2</v>
      </c>
      <c r="Y101" s="41">
        <f t="shared" si="32"/>
        <v>6.2593311864853604E-2</v>
      </c>
      <c r="Z101" s="41">
        <f t="shared" si="33"/>
        <v>3.6396645945637462E-2</v>
      </c>
      <c r="AA101" s="41">
        <f>'Survival-1cycle NMA'!AZ102</f>
        <v>5.115570415034814E-2</v>
      </c>
      <c r="AB101" s="12">
        <f t="shared" si="34"/>
        <v>5.0286747472025259E-2</v>
      </c>
      <c r="AC101" s="41">
        <f>'Survival-1cycle NMA'!BA102</f>
        <v>8.6895667832287849E-4</v>
      </c>
      <c r="AD101" s="41">
        <f>'Survival-1cycle NMA'!AV102</f>
        <v>0.1423251989654763</v>
      </c>
      <c r="AE101" s="12">
        <f t="shared" si="35"/>
        <v>8.9724843104094121E-2</v>
      </c>
      <c r="AF101" s="41">
        <f>'Survival-1cycle NMA'!AW102</f>
        <v>5.2600355861382175E-2</v>
      </c>
      <c r="AG101" s="12">
        <v>7.2803827514409794E-2</v>
      </c>
      <c r="AH101" s="12">
        <f t="shared" si="36"/>
        <v>7.0488558857848271E-2</v>
      </c>
      <c r="AI101" s="12">
        <v>2.3152686565615201E-3</v>
      </c>
      <c r="AJ101" s="41">
        <f>'Survival-1cycle NMA'!AX102</f>
        <v>7.0623877833097121E-2</v>
      </c>
      <c r="AK101" s="12">
        <f t="shared" si="37"/>
        <v>5.8952931368749219E-2</v>
      </c>
      <c r="AL101" s="41">
        <f>'Survival-1cycle NMA'!AY102</f>
        <v>1.16709464643479E-2</v>
      </c>
      <c r="AM101" s="41">
        <f t="shared" si="38"/>
        <v>5.115570415034814E-2</v>
      </c>
      <c r="AN101" s="41">
        <f t="shared" si="39"/>
        <v>5.0286747472025259E-2</v>
      </c>
      <c r="AO101" s="41">
        <f t="shared" si="40"/>
        <v>8.6895667832287849E-4</v>
      </c>
    </row>
    <row r="102" spans="1:41">
      <c r="A102" s="12">
        <v>99</v>
      </c>
      <c r="B102" s="12">
        <f t="shared" si="22"/>
        <v>5.6383561643835618</v>
      </c>
      <c r="C102" s="41">
        <f>'Survival-1cycle NMA'!AP103</f>
        <v>9.1946345366362675E-2</v>
      </c>
      <c r="D102" s="41">
        <f>'Survival-1cycle NMA'!AQ103</f>
        <v>3.2353319740371235E-2</v>
      </c>
      <c r="E102" s="12">
        <f t="shared" si="23"/>
        <v>5.959302562599144E-2</v>
      </c>
      <c r="F102" s="12">
        <v>7.1635074340586594E-2</v>
      </c>
      <c r="G102" s="12">
        <v>2.2357804806572099E-3</v>
      </c>
      <c r="H102" s="12">
        <f t="shared" si="24"/>
        <v>6.9399293859929378E-2</v>
      </c>
      <c r="I102" s="41">
        <f>'Survival-1cycle NMA'!AR103</f>
        <v>9.7473882279631885E-2</v>
      </c>
      <c r="J102" s="12">
        <f t="shared" si="25"/>
        <v>6.1700603562971731E-2</v>
      </c>
      <c r="K102" s="41">
        <f>'Survival-1cycle NMA'!AS103</f>
        <v>3.5773278716660153E-2</v>
      </c>
      <c r="L102" s="12">
        <v>6.6466755776791703E-2</v>
      </c>
      <c r="M102" s="12">
        <v>7.1635074340586594E-2</v>
      </c>
      <c r="N102" s="12">
        <v>2.2357804806572099E-3</v>
      </c>
      <c r="O102" s="41">
        <f t="shared" si="26"/>
        <v>9.7473882279631885E-2</v>
      </c>
      <c r="P102" s="41">
        <f t="shared" si="27"/>
        <v>6.1700603562971731E-2</v>
      </c>
      <c r="Q102" s="41">
        <f t="shared" si="28"/>
        <v>3.5773278716660153E-2</v>
      </c>
      <c r="R102" s="12">
        <v>7.1635074340586594E-2</v>
      </c>
      <c r="S102" s="12">
        <f t="shared" si="29"/>
        <v>6.9399293859929378E-2</v>
      </c>
      <c r="T102" s="12">
        <v>2.2357804806572099E-3</v>
      </c>
      <c r="U102" s="41">
        <f>'Survival-1cycle NMA'!AT103</f>
        <v>9.5762391831047539E-2</v>
      </c>
      <c r="V102" s="12">
        <f t="shared" si="30"/>
        <v>3.2510575192604918E-2</v>
      </c>
      <c r="W102" s="41">
        <f>'Survival-1cycle NMA'!AU103</f>
        <v>6.3251816638442621E-2</v>
      </c>
      <c r="X102" s="41">
        <f t="shared" si="31"/>
        <v>9.7473882279631885E-2</v>
      </c>
      <c r="Y102" s="41">
        <f t="shared" si="32"/>
        <v>6.1700603562971731E-2</v>
      </c>
      <c r="Z102" s="41">
        <f t="shared" si="33"/>
        <v>3.5773278716660153E-2</v>
      </c>
      <c r="AA102" s="41">
        <f>'Survival-1cycle NMA'!AZ103</f>
        <v>5.0058057777486481E-2</v>
      </c>
      <c r="AB102" s="12">
        <f t="shared" si="34"/>
        <v>4.924012311747291E-2</v>
      </c>
      <c r="AC102" s="41">
        <f>'Survival-1cycle NMA'!BA103</f>
        <v>8.1793466001357361E-4</v>
      </c>
      <c r="AD102" s="41">
        <f>'Survival-1cycle NMA'!AV103</f>
        <v>0.14009764506104452</v>
      </c>
      <c r="AE102" s="12">
        <f t="shared" si="35"/>
        <v>8.8368320103530296E-2</v>
      </c>
      <c r="AF102" s="41">
        <f>'Survival-1cycle NMA'!AW103</f>
        <v>5.1729324957514228E-2</v>
      </c>
      <c r="AG102" s="12">
        <v>7.1635074340586594E-2</v>
      </c>
      <c r="AH102" s="12">
        <f t="shared" si="36"/>
        <v>6.9399293859929378E-2</v>
      </c>
      <c r="AI102" s="12">
        <v>2.2357804806572099E-3</v>
      </c>
      <c r="AJ102" s="41">
        <f>'Survival-1cycle NMA'!AX103</f>
        <v>6.9199509030787129E-2</v>
      </c>
      <c r="AK102" s="12">
        <f t="shared" si="37"/>
        <v>5.8001239923842811E-2</v>
      </c>
      <c r="AL102" s="41">
        <f>'Survival-1cycle NMA'!AY103</f>
        <v>1.1198269106944318E-2</v>
      </c>
      <c r="AM102" s="41">
        <f t="shared" si="38"/>
        <v>5.0058057777486481E-2</v>
      </c>
      <c r="AN102" s="41">
        <f t="shared" si="39"/>
        <v>4.924012311747291E-2</v>
      </c>
      <c r="AO102" s="41">
        <f t="shared" si="40"/>
        <v>8.1793466001357361E-4</v>
      </c>
    </row>
    <row r="103" spans="1:41">
      <c r="A103" s="12">
        <v>100</v>
      </c>
      <c r="B103" s="12">
        <f t="shared" si="22"/>
        <v>5.6958904109589037</v>
      </c>
      <c r="C103" s="41">
        <f>'Survival-1cycle NMA'!AP104</f>
        <v>9.033969756273845E-2</v>
      </c>
      <c r="D103" s="41">
        <f>'Survival-1cycle NMA'!AQ104</f>
        <v>3.1885852855683509E-2</v>
      </c>
      <c r="E103" s="12">
        <f t="shared" si="23"/>
        <v>5.845384470705494E-2</v>
      </c>
      <c r="F103" s="12">
        <v>7.0492358577704306E-2</v>
      </c>
      <c r="G103" s="12">
        <v>2.1595387304224798E-3</v>
      </c>
      <c r="H103" s="12">
        <f t="shared" si="24"/>
        <v>6.8332819847281831E-2</v>
      </c>
      <c r="I103" s="41">
        <f>'Survival-1cycle NMA'!AR104</f>
        <v>9.5989486680484598E-2</v>
      </c>
      <c r="J103" s="12">
        <f t="shared" si="25"/>
        <v>6.0824252083100605E-2</v>
      </c>
      <c r="K103" s="41">
        <f>'Survival-1cycle NMA'!AS104</f>
        <v>3.5165234597383993E-2</v>
      </c>
      <c r="L103" s="12">
        <v>6.5224437252520098E-2</v>
      </c>
      <c r="M103" s="12">
        <v>7.0492358577704306E-2</v>
      </c>
      <c r="N103" s="12">
        <v>2.1595387304224798E-3</v>
      </c>
      <c r="O103" s="41">
        <f t="shared" si="26"/>
        <v>9.5989486680484598E-2</v>
      </c>
      <c r="P103" s="41">
        <f t="shared" si="27"/>
        <v>6.0824252083100605E-2</v>
      </c>
      <c r="Q103" s="41">
        <f t="shared" si="28"/>
        <v>3.5165234597383993E-2</v>
      </c>
      <c r="R103" s="12">
        <v>7.0492358577704306E-2</v>
      </c>
      <c r="S103" s="12">
        <f t="shared" si="29"/>
        <v>6.8332819847281831E-2</v>
      </c>
      <c r="T103" s="12">
        <v>2.1595387304224798E-3</v>
      </c>
      <c r="U103" s="41">
        <f>'Survival-1cycle NMA'!AT104</f>
        <v>9.4209119166860103E-2</v>
      </c>
      <c r="V103" s="12">
        <f t="shared" si="30"/>
        <v>3.1998130992983126E-2</v>
      </c>
      <c r="W103" s="41">
        <f>'Survival-1cycle NMA'!AU104</f>
        <v>6.2210988173876977E-2</v>
      </c>
      <c r="X103" s="41">
        <f t="shared" si="31"/>
        <v>9.5989486680484598E-2</v>
      </c>
      <c r="Y103" s="41">
        <f t="shared" si="32"/>
        <v>6.0824252083100605E-2</v>
      </c>
      <c r="Z103" s="41">
        <f t="shared" si="33"/>
        <v>3.5165234597383993E-2</v>
      </c>
      <c r="AA103" s="41">
        <f>'Survival-1cycle NMA'!AZ104</f>
        <v>4.8989180307816294E-2</v>
      </c>
      <c r="AB103" s="12">
        <f t="shared" si="34"/>
        <v>4.8219119654146658E-2</v>
      </c>
      <c r="AC103" s="41">
        <f>'Survival-1cycle NMA'!BA104</f>
        <v>7.7006065366963766E-4</v>
      </c>
      <c r="AD103" s="41">
        <f>'Survival-1cycle NMA'!AV104</f>
        <v>0.13791350138120373</v>
      </c>
      <c r="AE103" s="12">
        <f t="shared" si="35"/>
        <v>8.7034851541845731E-2</v>
      </c>
      <c r="AF103" s="41">
        <f>'Survival-1cycle NMA'!AW104</f>
        <v>5.0878649839357998E-2</v>
      </c>
      <c r="AG103" s="12">
        <v>7.0492358577704306E-2</v>
      </c>
      <c r="AH103" s="12">
        <f t="shared" si="36"/>
        <v>6.8332819847281831E-2</v>
      </c>
      <c r="AI103" s="12">
        <v>2.1595387304224798E-3</v>
      </c>
      <c r="AJ103" s="41">
        <f>'Survival-1cycle NMA'!AX104</f>
        <v>6.7809976164932409E-2</v>
      </c>
      <c r="AK103" s="12">
        <f t="shared" si="37"/>
        <v>5.7064153173481257E-2</v>
      </c>
      <c r="AL103" s="41">
        <f>'Survival-1cycle NMA'!AY104</f>
        <v>1.0745822991451152E-2</v>
      </c>
      <c r="AM103" s="41">
        <f t="shared" si="38"/>
        <v>4.8989180307816294E-2</v>
      </c>
      <c r="AN103" s="41">
        <f t="shared" si="39"/>
        <v>4.8219119654146658E-2</v>
      </c>
      <c r="AO103" s="41">
        <f t="shared" si="40"/>
        <v>7.7006065366963766E-4</v>
      </c>
    </row>
    <row r="104" spans="1:41">
      <c r="A104" s="12">
        <v>101</v>
      </c>
      <c r="B104" s="12">
        <f t="shared" si="22"/>
        <v>5.7534246575342465</v>
      </c>
      <c r="C104" s="41">
        <f>'Survival-1cycle NMA'!AP105</f>
        <v>8.87683947784281E-2</v>
      </c>
      <c r="D104" s="41">
        <f>'Survival-1cycle NMA'!AQ105</f>
        <v>3.1429277411886038E-2</v>
      </c>
      <c r="E104" s="12">
        <f t="shared" si="23"/>
        <v>5.7339117366542063E-2</v>
      </c>
      <c r="F104" s="12">
        <v>6.9374925822503597E-2</v>
      </c>
      <c r="G104" s="12">
        <v>2.0863890361224398E-3</v>
      </c>
      <c r="H104" s="12">
        <f t="shared" si="24"/>
        <v>6.7288536786381151E-2</v>
      </c>
      <c r="I104" s="41">
        <f>'Survival-1cycle NMA'!AR105</f>
        <v>9.4535913531168608E-2</v>
      </c>
      <c r="J104" s="12">
        <f t="shared" si="25"/>
        <v>5.9963894565769248E-2</v>
      </c>
      <c r="K104" s="41">
        <f>'Survival-1cycle NMA'!AS105</f>
        <v>3.4572018965399361E-2</v>
      </c>
      <c r="L104" s="12">
        <v>6.4012363346826806E-2</v>
      </c>
      <c r="M104" s="12">
        <v>6.9374925822503597E-2</v>
      </c>
      <c r="N104" s="12">
        <v>2.0863890361224398E-3</v>
      </c>
      <c r="O104" s="41">
        <f t="shared" si="26"/>
        <v>9.4535913531168608E-2</v>
      </c>
      <c r="P104" s="41">
        <f t="shared" si="27"/>
        <v>5.9963894565769248E-2</v>
      </c>
      <c r="Q104" s="41">
        <f t="shared" si="28"/>
        <v>3.4572018965399361E-2</v>
      </c>
      <c r="R104" s="12">
        <v>6.9374925822503597E-2</v>
      </c>
      <c r="S104" s="12">
        <f t="shared" si="29"/>
        <v>6.7288536786381151E-2</v>
      </c>
      <c r="T104" s="12">
        <v>2.0863890361224398E-3</v>
      </c>
      <c r="U104" s="41">
        <f>'Survival-1cycle NMA'!AT105</f>
        <v>9.2688879520999162E-2</v>
      </c>
      <c r="V104" s="12">
        <f t="shared" si="30"/>
        <v>3.1495147717787803E-2</v>
      </c>
      <c r="W104" s="41">
        <f>'Survival-1cycle NMA'!AU105</f>
        <v>6.119373180321136E-2</v>
      </c>
      <c r="X104" s="41">
        <f t="shared" si="31"/>
        <v>9.4535913531168608E-2</v>
      </c>
      <c r="Y104" s="41">
        <f t="shared" si="32"/>
        <v>5.9963894565769248E-2</v>
      </c>
      <c r="Z104" s="41">
        <f t="shared" si="33"/>
        <v>3.4572018965399361E-2</v>
      </c>
      <c r="AA104" s="41">
        <f>'Survival-1cycle NMA'!AZ105</f>
        <v>4.7948167042913679E-2</v>
      </c>
      <c r="AB104" s="12">
        <f t="shared" si="34"/>
        <v>4.7223036504626947E-2</v>
      </c>
      <c r="AC104" s="41">
        <f>'Survival-1cycle NMA'!BA105</f>
        <v>7.2513053828672893E-4</v>
      </c>
      <c r="AD104" s="41">
        <f>'Survival-1cycle NMA'!AV105</f>
        <v>0.13577172781421734</v>
      </c>
      <c r="AE104" s="12">
        <f t="shared" si="35"/>
        <v>8.5724020020348193E-2</v>
      </c>
      <c r="AF104" s="41">
        <f>'Survival-1cycle NMA'!AW105</f>
        <v>5.0047707793869148E-2</v>
      </c>
      <c r="AG104" s="12">
        <v>6.9374925822503597E-2</v>
      </c>
      <c r="AH104" s="12">
        <f t="shared" si="36"/>
        <v>6.7288536786381151E-2</v>
      </c>
      <c r="AI104" s="12">
        <v>2.0863890361224398E-3</v>
      </c>
      <c r="AJ104" s="41">
        <f>'Survival-1cycle NMA'!AX105</f>
        <v>6.6454259743076671E-2</v>
      </c>
      <c r="AK104" s="12">
        <f t="shared" si="37"/>
        <v>5.6141567776548121E-2</v>
      </c>
      <c r="AL104" s="41">
        <f>'Survival-1cycle NMA'!AY105</f>
        <v>1.0312691966528552E-2</v>
      </c>
      <c r="AM104" s="41">
        <f t="shared" si="38"/>
        <v>4.7948167042913679E-2</v>
      </c>
      <c r="AN104" s="41">
        <f t="shared" si="39"/>
        <v>4.7223036504626947E-2</v>
      </c>
      <c r="AO104" s="41">
        <f t="shared" si="40"/>
        <v>7.2513053828672893E-4</v>
      </c>
    </row>
    <row r="105" spans="1:41">
      <c r="A105" s="12">
        <v>102</v>
      </c>
      <c r="B105" s="12">
        <f t="shared" si="22"/>
        <v>5.8109589041095893</v>
      </c>
      <c r="C105" s="41">
        <f>'Survival-1cycle NMA'!AP106</f>
        <v>8.7231478902186146E-2</v>
      </c>
      <c r="D105" s="41">
        <f>'Survival-1cycle NMA'!AQ106</f>
        <v>3.0983245624482042E-2</v>
      </c>
      <c r="E105" s="12">
        <f t="shared" si="23"/>
        <v>5.6248233277704104E-2</v>
      </c>
      <c r="F105" s="12">
        <v>6.8282048798381997E-2</v>
      </c>
      <c r="G105" s="12">
        <v>2.0161854249182301E-3</v>
      </c>
      <c r="H105" s="12">
        <f t="shared" si="24"/>
        <v>6.6265863373463768E-2</v>
      </c>
      <c r="I105" s="41">
        <f>'Survival-1cycle NMA'!AR106</f>
        <v>9.3112334191098267E-2</v>
      </c>
      <c r="J105" s="12">
        <f t="shared" si="25"/>
        <v>5.9119177165559325E-2</v>
      </c>
      <c r="K105" s="41">
        <f>'Survival-1cycle NMA'!AS106</f>
        <v>3.3993157025538942E-2</v>
      </c>
      <c r="L105" s="12">
        <v>6.2829616250485096E-2</v>
      </c>
      <c r="M105" s="12">
        <v>6.8282048798381997E-2</v>
      </c>
      <c r="N105" s="12">
        <v>2.0161854249182301E-3</v>
      </c>
      <c r="O105" s="41">
        <f t="shared" si="26"/>
        <v>9.3112334191098267E-2</v>
      </c>
      <c r="P105" s="41">
        <f t="shared" si="27"/>
        <v>5.9119177165559325E-2</v>
      </c>
      <c r="Q105" s="41">
        <f t="shared" si="28"/>
        <v>3.3993157025538942E-2</v>
      </c>
      <c r="R105" s="12">
        <v>6.8282048798381997E-2</v>
      </c>
      <c r="S105" s="12">
        <f t="shared" si="29"/>
        <v>6.6265863373463768E-2</v>
      </c>
      <c r="T105" s="12">
        <v>2.0161854249182301E-3</v>
      </c>
      <c r="U105" s="41">
        <f>'Survival-1cycle NMA'!AT106</f>
        <v>9.1200783900361918E-2</v>
      </c>
      <c r="V105" s="12">
        <f t="shared" si="30"/>
        <v>3.1001428343474274E-2</v>
      </c>
      <c r="W105" s="41">
        <f>'Survival-1cycle NMA'!AU106</f>
        <v>6.0199355556887643E-2</v>
      </c>
      <c r="X105" s="41">
        <f t="shared" si="31"/>
        <v>9.3112334191098267E-2</v>
      </c>
      <c r="Y105" s="41">
        <f t="shared" si="32"/>
        <v>5.9119177165559325E-2</v>
      </c>
      <c r="Z105" s="41">
        <f t="shared" si="33"/>
        <v>3.3993157025538942E-2</v>
      </c>
      <c r="AA105" s="41">
        <f>'Survival-1cycle NMA'!AZ106</f>
        <v>4.6934146826624307E-2</v>
      </c>
      <c r="AB105" s="12">
        <f t="shared" si="34"/>
        <v>4.625119272492953E-2</v>
      </c>
      <c r="AC105" s="41">
        <f>'Survival-1cycle NMA'!BA106</f>
        <v>6.8295410169477396E-4</v>
      </c>
      <c r="AD105" s="41">
        <f>'Survival-1cycle NMA'!AV106</f>
        <v>0.13367131438152</v>
      </c>
      <c r="AE105" s="12">
        <f t="shared" si="35"/>
        <v>8.4435414585700669E-2</v>
      </c>
      <c r="AF105" s="41">
        <f>'Survival-1cycle NMA'!AW106</f>
        <v>4.9235899795819327E-2</v>
      </c>
      <c r="AG105" s="12">
        <v>6.8282048798381997E-2</v>
      </c>
      <c r="AH105" s="12">
        <f t="shared" si="36"/>
        <v>6.6265863373463768E-2</v>
      </c>
      <c r="AI105" s="12">
        <v>2.0161854249182301E-3</v>
      </c>
      <c r="AJ105" s="41">
        <f>'Survival-1cycle NMA'!AX106</f>
        <v>6.5131375456633347E-2</v>
      </c>
      <c r="AK105" s="12">
        <f t="shared" si="37"/>
        <v>5.5233371652171286E-2</v>
      </c>
      <c r="AL105" s="41">
        <f>'Survival-1cycle NMA'!AY106</f>
        <v>9.8980038044620602E-3</v>
      </c>
      <c r="AM105" s="41">
        <f t="shared" si="38"/>
        <v>4.6934146826624307E-2</v>
      </c>
      <c r="AN105" s="41">
        <f t="shared" si="39"/>
        <v>4.625119272492953E-2</v>
      </c>
      <c r="AO105" s="41">
        <f t="shared" si="40"/>
        <v>6.8295410169477396E-4</v>
      </c>
    </row>
    <row r="106" spans="1:41">
      <c r="A106" s="12">
        <v>103</v>
      </c>
      <c r="B106" s="12">
        <f t="shared" si="22"/>
        <v>5.8684931506849312</v>
      </c>
      <c r="C106" s="41">
        <f>'Survival-1cycle NMA'!AP107</f>
        <v>8.5728023135203918E-2</v>
      </c>
      <c r="D106" s="41">
        <f>'Survival-1cycle NMA'!AQ107</f>
        <v>3.0547423769403153E-2</v>
      </c>
      <c r="E106" s="12">
        <f t="shared" si="23"/>
        <v>5.5180599365800762E-2</v>
      </c>
      <c r="F106" s="12">
        <v>6.7213026186132105E-2</v>
      </c>
      <c r="G106" s="12">
        <v>1.9487898059404099E-3</v>
      </c>
      <c r="H106" s="12">
        <f t="shared" si="24"/>
        <v>6.5264236380191701E-2</v>
      </c>
      <c r="I106" s="41">
        <f>'Survival-1cycle NMA'!AR107</f>
        <v>9.171794769443975E-2</v>
      </c>
      <c r="J106" s="12">
        <f t="shared" si="25"/>
        <v>5.828975483469865E-2</v>
      </c>
      <c r="K106" s="41">
        <f>'Survival-1cycle NMA'!AS107</f>
        <v>3.34281928597411E-2</v>
      </c>
      <c r="L106" s="12">
        <v>6.1675311706152397E-2</v>
      </c>
      <c r="M106" s="12">
        <v>6.7213026186132105E-2</v>
      </c>
      <c r="N106" s="12">
        <v>1.9487898059404099E-3</v>
      </c>
      <c r="O106" s="41">
        <f t="shared" si="26"/>
        <v>9.171794769443975E-2</v>
      </c>
      <c r="P106" s="41">
        <f t="shared" si="27"/>
        <v>5.828975483469865E-2</v>
      </c>
      <c r="Q106" s="41">
        <f t="shared" si="28"/>
        <v>3.34281928597411E-2</v>
      </c>
      <c r="R106" s="12">
        <v>6.7213026186132105E-2</v>
      </c>
      <c r="S106" s="12">
        <f t="shared" si="29"/>
        <v>6.5264236380191701E-2</v>
      </c>
      <c r="T106" s="12">
        <v>1.9487898059404099E-3</v>
      </c>
      <c r="U106" s="41">
        <f>'Survival-1cycle NMA'!AT107</f>
        <v>8.9743972647062298E-2</v>
      </c>
      <c r="V106" s="12">
        <f t="shared" si="30"/>
        <v>3.0516780004694585E-2</v>
      </c>
      <c r="W106" s="41">
        <f>'Survival-1cycle NMA'!AU107</f>
        <v>5.9227192642367713E-2</v>
      </c>
      <c r="X106" s="41">
        <f t="shared" si="31"/>
        <v>9.171794769443975E-2</v>
      </c>
      <c r="Y106" s="41">
        <f t="shared" si="32"/>
        <v>5.828975483469865E-2</v>
      </c>
      <c r="Z106" s="41">
        <f t="shared" si="33"/>
        <v>3.34281928597411E-2</v>
      </c>
      <c r="AA106" s="41">
        <f>'Survival-1cycle NMA'!AZ107</f>
        <v>4.5946280602830507E-2</v>
      </c>
      <c r="AB106" s="12">
        <f t="shared" si="34"/>
        <v>4.5302926558005011E-2</v>
      </c>
      <c r="AC106" s="41">
        <f>'Survival-1cycle NMA'!BA107</f>
        <v>6.4335404482549624E-4</v>
      </c>
      <c r="AD106" s="41">
        <f>'Survival-1cycle NMA'!AV107</f>
        <v>0.13161128020197477</v>
      </c>
      <c r="AE106" s="12">
        <f t="shared" si="35"/>
        <v>8.3168630774322461E-2</v>
      </c>
      <c r="AF106" s="41">
        <f>'Survival-1cycle NMA'!AW107</f>
        <v>4.8442649427652314E-2</v>
      </c>
      <c r="AG106" s="12">
        <v>6.7213026186132105E-2</v>
      </c>
      <c r="AH106" s="12">
        <f t="shared" si="36"/>
        <v>6.5264236380191701E-2</v>
      </c>
      <c r="AI106" s="12">
        <v>1.9487898059404099E-3</v>
      </c>
      <c r="AJ106" s="41">
        <f>'Survival-1cycle NMA'!AX107</f>
        <v>6.3840372770278972E-2</v>
      </c>
      <c r="AK106" s="12">
        <f t="shared" si="37"/>
        <v>5.4339444798805807E-2</v>
      </c>
      <c r="AL106" s="41">
        <f>'Survival-1cycle NMA'!AY107</f>
        <v>9.5009279714731668E-3</v>
      </c>
      <c r="AM106" s="41">
        <f t="shared" si="38"/>
        <v>4.5946280602830507E-2</v>
      </c>
      <c r="AN106" s="41">
        <f t="shared" si="39"/>
        <v>4.5302926558005011E-2</v>
      </c>
      <c r="AO106" s="41">
        <f t="shared" si="40"/>
        <v>6.4335404482549624E-4</v>
      </c>
    </row>
    <row r="107" spans="1:41">
      <c r="A107" s="12">
        <v>104</v>
      </c>
      <c r="B107" s="12">
        <f t="shared" si="22"/>
        <v>5.9260273972602739</v>
      </c>
      <c r="C107" s="41">
        <f>'Survival-1cycle NMA'!AP108</f>
        <v>8.4257130782674827E-2</v>
      </c>
      <c r="D107" s="41">
        <f>'Survival-1cycle NMA'!AQ108</f>
        <v>3.0121491496870448E-2</v>
      </c>
      <c r="E107" s="12">
        <f t="shared" si="23"/>
        <v>5.4135639285804379E-2</v>
      </c>
      <c r="F107" s="12">
        <v>6.6167181513520898E-2</v>
      </c>
      <c r="G107" s="12">
        <v>1.88407149053062E-3</v>
      </c>
      <c r="H107" s="12">
        <f t="shared" si="24"/>
        <v>6.4283110022990281E-2</v>
      </c>
      <c r="I107" s="41">
        <f>'Survival-1cycle NMA'!AR108</f>
        <v>9.0351979638846017E-2</v>
      </c>
      <c r="J107" s="12">
        <f t="shared" si="25"/>
        <v>5.7475291108977054E-2</v>
      </c>
      <c r="K107" s="41">
        <f>'Survival-1cycle NMA'!AS108</f>
        <v>3.2876688529868962E-2</v>
      </c>
      <c r="L107" s="12">
        <v>6.0548597570098103E-2</v>
      </c>
      <c r="M107" s="12">
        <v>6.6167181513520898E-2</v>
      </c>
      <c r="N107" s="12">
        <v>1.88407149053062E-3</v>
      </c>
      <c r="O107" s="41">
        <f t="shared" si="26"/>
        <v>9.0351979638846017E-2</v>
      </c>
      <c r="P107" s="41">
        <f t="shared" si="27"/>
        <v>5.7475291108977054E-2</v>
      </c>
      <c r="Q107" s="41">
        <f t="shared" si="28"/>
        <v>3.2876688529868962E-2</v>
      </c>
      <c r="R107" s="12">
        <v>6.6167181513520898E-2</v>
      </c>
      <c r="S107" s="12">
        <f t="shared" si="29"/>
        <v>6.4283110022990281E-2</v>
      </c>
      <c r="T107" s="12">
        <v>1.88407149053062E-3</v>
      </c>
      <c r="U107" s="41">
        <f>'Survival-1cycle NMA'!AT108</f>
        <v>8.8317614283216397E-2</v>
      </c>
      <c r="V107" s="12">
        <f t="shared" si="30"/>
        <v>3.0041013936769598E-2</v>
      </c>
      <c r="W107" s="41">
        <f>'Survival-1cycle NMA'!AU108</f>
        <v>5.82766003464468E-2</v>
      </c>
      <c r="X107" s="41">
        <f t="shared" si="31"/>
        <v>9.0351979638846017E-2</v>
      </c>
      <c r="Y107" s="41">
        <f t="shared" si="32"/>
        <v>5.7475291108977054E-2</v>
      </c>
      <c r="Z107" s="41">
        <f t="shared" si="33"/>
        <v>3.2876688529868962E-2</v>
      </c>
      <c r="AA107" s="41">
        <f>'Survival-1cycle NMA'!AZ108</f>
        <v>4.4983760044058206E-2</v>
      </c>
      <c r="AB107" s="12">
        <f t="shared" si="34"/>
        <v>4.4377594983218055E-2</v>
      </c>
      <c r="AC107" s="41">
        <f>'Survival-1cycle NMA'!BA108</f>
        <v>6.0616506084014898E-4</v>
      </c>
      <c r="AD107" s="41">
        <f>'Survival-1cycle NMA'!AV108</f>
        <v>0.1295906724975377</v>
      </c>
      <c r="AE107" s="12">
        <f t="shared" si="35"/>
        <v>8.1923270640740092E-2</v>
      </c>
      <c r="AF107" s="41">
        <f>'Survival-1cycle NMA'!AW108</f>
        <v>4.7667401856797596E-2</v>
      </c>
      <c r="AG107" s="12">
        <v>6.6167181513520898E-2</v>
      </c>
      <c r="AH107" s="12">
        <f t="shared" si="36"/>
        <v>6.4283110022990281E-2</v>
      </c>
      <c r="AI107" s="12">
        <v>1.88407149053062E-3</v>
      </c>
      <c r="AJ107" s="41">
        <f>'Survival-1cycle NMA'!AX108</f>
        <v>6.2580333576090039E-2</v>
      </c>
      <c r="AK107" s="12">
        <f t="shared" si="37"/>
        <v>5.345966005831683E-2</v>
      </c>
      <c r="AL107" s="41">
        <f>'Survival-1cycle NMA'!AY108</f>
        <v>9.1206735177732107E-3</v>
      </c>
      <c r="AM107" s="41">
        <f t="shared" si="38"/>
        <v>4.4983760044058206E-2</v>
      </c>
      <c r="AN107" s="41">
        <f t="shared" si="39"/>
        <v>4.4377594983218055E-2</v>
      </c>
      <c r="AO107" s="41">
        <f t="shared" si="40"/>
        <v>6.0616506084014898E-4</v>
      </c>
    </row>
    <row r="108" spans="1:41">
      <c r="A108" s="12">
        <v>105</v>
      </c>
      <c r="B108" s="12">
        <f t="shared" si="22"/>
        <v>5.9835616438356167</v>
      </c>
      <c r="C108" s="41">
        <f>'Survival-1cycle NMA'!AP109</f>
        <v>8.2817934099398485E-2</v>
      </c>
      <c r="D108" s="41">
        <f>'Survival-1cycle NMA'!AQ109</f>
        <v>2.9705141184396815E-2</v>
      </c>
      <c r="E108" s="12">
        <f t="shared" si="23"/>
        <v>5.3112792915001671E-2</v>
      </c>
      <c r="F108" s="12">
        <v>6.5143862100327493E-2</v>
      </c>
      <c r="G108" s="12">
        <v>1.82190674500399E-3</v>
      </c>
      <c r="H108" s="12">
        <f t="shared" si="24"/>
        <v>6.3321955355323506E-2</v>
      </c>
      <c r="I108" s="41">
        <f>'Survival-1cycle NMA'!AR109</f>
        <v>8.9013681126470262E-2</v>
      </c>
      <c r="J108" s="12">
        <f t="shared" si="25"/>
        <v>5.6675457896344837E-2</v>
      </c>
      <c r="K108" s="41">
        <f>'Survival-1cycle NMA'!AS109</f>
        <v>3.2338223230125425E-2</v>
      </c>
      <c r="L108" s="12">
        <v>5.9448652444678299E-2</v>
      </c>
      <c r="M108" s="12">
        <v>6.5143862100327493E-2</v>
      </c>
      <c r="N108" s="12">
        <v>1.82190674500399E-3</v>
      </c>
      <c r="O108" s="41">
        <f t="shared" si="26"/>
        <v>8.9013681126470262E-2</v>
      </c>
      <c r="P108" s="41">
        <f t="shared" si="27"/>
        <v>5.6675457896344837E-2</v>
      </c>
      <c r="Q108" s="41">
        <f t="shared" si="28"/>
        <v>3.2338223230125425E-2</v>
      </c>
      <c r="R108" s="12">
        <v>6.5143862100327493E-2</v>
      </c>
      <c r="S108" s="12">
        <f t="shared" si="29"/>
        <v>6.3321955355323506E-2</v>
      </c>
      <c r="T108" s="12">
        <v>1.82190674500399E-3</v>
      </c>
      <c r="U108" s="41">
        <f>'Survival-1cycle NMA'!AT109</f>
        <v>8.6920904408795241E-2</v>
      </c>
      <c r="V108" s="12">
        <f t="shared" si="30"/>
        <v>2.9573945415350439E-2</v>
      </c>
      <c r="W108" s="41">
        <f>'Survival-1cycle NMA'!AU109</f>
        <v>5.7346958993444802E-2</v>
      </c>
      <c r="X108" s="41">
        <f t="shared" si="31"/>
        <v>8.9013681126470262E-2</v>
      </c>
      <c r="Y108" s="41">
        <f t="shared" si="32"/>
        <v>5.6675457896344837E-2</v>
      </c>
      <c r="Z108" s="41">
        <f t="shared" si="33"/>
        <v>3.2338223230125425E-2</v>
      </c>
      <c r="AA108" s="41">
        <f>'Survival-1cycle NMA'!AZ109</f>
        <v>4.4045806247004909E-2</v>
      </c>
      <c r="AB108" s="12">
        <f t="shared" si="34"/>
        <v>4.3474573263793836E-2</v>
      </c>
      <c r="AC108" s="41">
        <f>'Survival-1cycle NMA'!BA109</f>
        <v>5.7123298321107524E-4</v>
      </c>
      <c r="AD108" s="41">
        <f>'Survival-1cycle NMA'!AV109</f>
        <v>0.12760856563844847</v>
      </c>
      <c r="AE108" s="12">
        <f t="shared" si="35"/>
        <v>8.0698942771496501E-2</v>
      </c>
      <c r="AF108" s="41">
        <f>'Survival-1cycle NMA'!AW109</f>
        <v>4.6909622866951967E-2</v>
      </c>
      <c r="AG108" s="12">
        <v>6.5143862100327493E-2</v>
      </c>
      <c r="AH108" s="12">
        <f t="shared" si="36"/>
        <v>6.3321955355323506E-2</v>
      </c>
      <c r="AI108" s="12">
        <v>1.82190674500399E-3</v>
      </c>
      <c r="AJ108" s="41">
        <f>'Survival-1cycle NMA'!AX109</f>
        <v>6.1350370909074255E-2</v>
      </c>
      <c r="AK108" s="12">
        <f t="shared" si="37"/>
        <v>5.259388382850199E-2</v>
      </c>
      <c r="AL108" s="41">
        <f>'Survival-1cycle NMA'!AY109</f>
        <v>8.7564870805722644E-3</v>
      </c>
      <c r="AM108" s="41">
        <f t="shared" si="38"/>
        <v>4.4045806247004909E-2</v>
      </c>
      <c r="AN108" s="41">
        <f t="shared" si="39"/>
        <v>4.3474573263793836E-2</v>
      </c>
      <c r="AO108" s="41">
        <f t="shared" si="40"/>
        <v>5.7123298321107524E-4</v>
      </c>
    </row>
    <row r="109" spans="1:41">
      <c r="A109" s="12">
        <v>106</v>
      </c>
      <c r="B109" s="12">
        <f t="shared" si="22"/>
        <v>6.0410958904109586</v>
      </c>
      <c r="C109" s="41">
        <f>'Survival-1cycle NMA'!AP110</f>
        <v>8.1409593186666254E-2</v>
      </c>
      <c r="D109" s="41">
        <f>'Survival-1cycle NMA'!AQ110</f>
        <v>2.9298077326378652E-2</v>
      </c>
      <c r="E109" s="12">
        <f t="shared" si="23"/>
        <v>5.2111515860287602E-2</v>
      </c>
      <c r="F109" s="12">
        <v>6.4142438055667106E-2</v>
      </c>
      <c r="G109" s="12">
        <v>1.7621783735022199E-3</v>
      </c>
      <c r="H109" s="12">
        <f t="shared" si="24"/>
        <v>6.2380259682164887E-2</v>
      </c>
      <c r="I109" s="41">
        <f>'Survival-1cycle NMA'!AR110</f>
        <v>8.7702327754430195E-2</v>
      </c>
      <c r="J109" s="12">
        <f t="shared" si="25"/>
        <v>5.5889935268492022E-2</v>
      </c>
      <c r="K109" s="41">
        <f>'Survival-1cycle NMA'!AS110</f>
        <v>3.1812392485938173E-2</v>
      </c>
      <c r="L109" s="12">
        <v>5.8374684377633199E-2</v>
      </c>
      <c r="M109" s="12">
        <v>6.4142438055667106E-2</v>
      </c>
      <c r="N109" s="12">
        <v>1.7621783735022199E-3</v>
      </c>
      <c r="O109" s="41">
        <f t="shared" si="26"/>
        <v>8.7702327754430195E-2</v>
      </c>
      <c r="P109" s="41">
        <f t="shared" si="27"/>
        <v>5.5889935268492022E-2</v>
      </c>
      <c r="Q109" s="41">
        <f t="shared" si="28"/>
        <v>3.1812392485938173E-2</v>
      </c>
      <c r="R109" s="12">
        <v>6.4142438055667106E-2</v>
      </c>
      <c r="S109" s="12">
        <f t="shared" si="29"/>
        <v>6.2380259682164887E-2</v>
      </c>
      <c r="T109" s="12">
        <v>1.7621783735022199E-3</v>
      </c>
      <c r="U109" s="41">
        <f>'Survival-1cycle NMA'!AT110</f>
        <v>8.5553064649749488E-2</v>
      </c>
      <c r="V109" s="12">
        <f t="shared" si="30"/>
        <v>2.9115393693729542E-2</v>
      </c>
      <c r="W109" s="41">
        <f>'Survival-1cycle NMA'!AU110</f>
        <v>5.6437670956019946E-2</v>
      </c>
      <c r="X109" s="41">
        <f t="shared" si="31"/>
        <v>8.7702327754430195E-2</v>
      </c>
      <c r="Y109" s="41">
        <f t="shared" si="32"/>
        <v>5.5889935268492022E-2</v>
      </c>
      <c r="Z109" s="41">
        <f t="shared" si="33"/>
        <v>3.1812392485938173E-2</v>
      </c>
      <c r="AA109" s="41">
        <f>'Survival-1cycle NMA'!AZ110</f>
        <v>4.3131668491306188E-2</v>
      </c>
      <c r="AB109" s="12">
        <f t="shared" si="34"/>
        <v>4.2593254493966982E-2</v>
      </c>
      <c r="AC109" s="41">
        <f>'Survival-1cycle NMA'!BA110</f>
        <v>5.3841399733920727E-4</v>
      </c>
      <c r="AD109" s="41">
        <f>'Survival-1cycle NMA'!AV110</f>
        <v>0.12566406022614804</v>
      </c>
      <c r="AE109" s="12">
        <f t="shared" si="35"/>
        <v>7.9495262286074772E-2</v>
      </c>
      <c r="AF109" s="41">
        <f>'Survival-1cycle NMA'!AW110</f>
        <v>4.6168797940073267E-2</v>
      </c>
      <c r="AG109" s="12">
        <v>6.4142438055667106E-2</v>
      </c>
      <c r="AH109" s="12">
        <f t="shared" si="36"/>
        <v>6.2380259682164887E-2</v>
      </c>
      <c r="AI109" s="12">
        <v>1.7621783735022199E-3</v>
      </c>
      <c r="AJ109" s="41">
        <f>'Survival-1cycle NMA'!AX110</f>
        <v>6.0149627720928821E-2</v>
      </c>
      <c r="AK109" s="12">
        <f t="shared" si="37"/>
        <v>5.1741976727271204E-2</v>
      </c>
      <c r="AL109" s="41">
        <f>'Survival-1cycle NMA'!AY110</f>
        <v>8.4076509936576189E-3</v>
      </c>
      <c r="AM109" s="41">
        <f t="shared" si="38"/>
        <v>4.3131668491306188E-2</v>
      </c>
      <c r="AN109" s="41">
        <f t="shared" si="39"/>
        <v>4.2593254493966982E-2</v>
      </c>
      <c r="AO109" s="41">
        <f t="shared" si="40"/>
        <v>5.3841399733920727E-4</v>
      </c>
    </row>
    <row r="110" spans="1:41">
      <c r="A110" s="12">
        <v>107</v>
      </c>
      <c r="B110" s="12">
        <f t="shared" si="22"/>
        <v>6.0986301369863014</v>
      </c>
      <c r="C110" s="41">
        <f>'Survival-1cycle NMA'!AP111</f>
        <v>8.0031294937837075E-2</v>
      </c>
      <c r="D110" s="41">
        <f>'Survival-1cycle NMA'!AQ111</f>
        <v>2.890001595791317E-2</v>
      </c>
      <c r="E110" s="12">
        <f t="shared" si="23"/>
        <v>5.1131278979923908E-2</v>
      </c>
      <c r="F110" s="12">
        <v>6.3162301324640902E-2</v>
      </c>
      <c r="G110" s="12">
        <v>1.70477532870586E-3</v>
      </c>
      <c r="H110" s="12">
        <f t="shared" si="24"/>
        <v>6.1457525995935042E-2</v>
      </c>
      <c r="I110" s="41">
        <f>'Survival-1cycle NMA'!AR111</f>
        <v>8.6417218652077674E-2</v>
      </c>
      <c r="J110" s="12">
        <f t="shared" si="25"/>
        <v>5.5118411255664794E-2</v>
      </c>
      <c r="K110" s="41">
        <f>'Survival-1cycle NMA'!AS111</f>
        <v>3.129880739641288E-2</v>
      </c>
      <c r="L110" s="12">
        <v>5.7325929624528899E-2</v>
      </c>
      <c r="M110" s="12">
        <v>6.3162301324640902E-2</v>
      </c>
      <c r="N110" s="12">
        <v>1.70477532870586E-3</v>
      </c>
      <c r="O110" s="41">
        <f t="shared" si="26"/>
        <v>8.6417218652077674E-2</v>
      </c>
      <c r="P110" s="41">
        <f t="shared" si="27"/>
        <v>5.5118411255664794E-2</v>
      </c>
      <c r="Q110" s="41">
        <f t="shared" si="28"/>
        <v>3.129880739641288E-2</v>
      </c>
      <c r="R110" s="12">
        <v>6.3162301324640902E-2</v>
      </c>
      <c r="S110" s="12">
        <f t="shared" si="29"/>
        <v>6.1457525995935042E-2</v>
      </c>
      <c r="T110" s="12">
        <v>1.70477532870586E-3</v>
      </c>
      <c r="U110" s="41">
        <f>'Survival-1cycle NMA'!AT111</f>
        <v>8.4213341653787133E-2</v>
      </c>
      <c r="V110" s="12">
        <f t="shared" si="30"/>
        <v>2.8665181938223254E-2</v>
      </c>
      <c r="W110" s="41">
        <f>'Survival-1cycle NMA'!AU111</f>
        <v>5.5548159715563879E-2</v>
      </c>
      <c r="X110" s="41">
        <f t="shared" si="31"/>
        <v>8.6417218652077674E-2</v>
      </c>
      <c r="Y110" s="41">
        <f t="shared" si="32"/>
        <v>5.5118411255664794E-2</v>
      </c>
      <c r="Z110" s="41">
        <f t="shared" si="33"/>
        <v>3.129880739641288E-2</v>
      </c>
      <c r="AA110" s="41">
        <f>'Survival-1cycle NMA'!AZ111</f>
        <v>4.2240623058088497E-2</v>
      </c>
      <c r="AB110" s="12">
        <f t="shared" si="34"/>
        <v>4.1733049147352527E-2</v>
      </c>
      <c r="AC110" s="41">
        <f>'Survival-1cycle NMA'!BA111</f>
        <v>5.0757391073596829E-4</v>
      </c>
      <c r="AD110" s="41">
        <f>'Survival-1cycle NMA'!AV111</f>
        <v>0.12375628221222872</v>
      </c>
      <c r="AE110" s="12">
        <f t="shared" si="35"/>
        <v>7.8311850826175103E-2</v>
      </c>
      <c r="AF110" s="41">
        <f>'Survival-1cycle NMA'!AW111</f>
        <v>4.5444431386053613E-2</v>
      </c>
      <c r="AG110" s="12">
        <v>6.3162301324640902E-2</v>
      </c>
      <c r="AH110" s="12">
        <f t="shared" si="36"/>
        <v>6.1457525995935042E-2</v>
      </c>
      <c r="AI110" s="12">
        <v>1.70477532870586E-3</v>
      </c>
      <c r="AJ110" s="41">
        <f>'Survival-1cycle NMA'!AX111</f>
        <v>5.8977275709049863E-2</v>
      </c>
      <c r="AK110" s="12">
        <f t="shared" si="37"/>
        <v>5.0903794211512525E-2</v>
      </c>
      <c r="AL110" s="41">
        <f>'Survival-1cycle NMA'!AY111</f>
        <v>8.0734814975373364E-3</v>
      </c>
      <c r="AM110" s="41">
        <f t="shared" si="38"/>
        <v>4.2240623058088497E-2</v>
      </c>
      <c r="AN110" s="41">
        <f t="shared" si="39"/>
        <v>4.1733049147352527E-2</v>
      </c>
      <c r="AO110" s="41">
        <f t="shared" si="40"/>
        <v>5.0757391073596829E-4</v>
      </c>
    </row>
    <row r="111" spans="1:41">
      <c r="A111" s="12">
        <v>108</v>
      </c>
      <c r="B111" s="12">
        <f t="shared" si="22"/>
        <v>6.1561643835616442</v>
      </c>
      <c r="C111" s="41">
        <f>'Survival-1cycle NMA'!AP112</f>
        <v>7.8682252030154873E-2</v>
      </c>
      <c r="D111" s="41">
        <f>'Survival-1cycle NMA'!AQ112</f>
        <v>2.85106841106504E-2</v>
      </c>
      <c r="E111" s="12">
        <f t="shared" si="23"/>
        <v>5.0171567919504473E-2</v>
      </c>
      <c r="F111" s="12">
        <v>6.2202864781535097E-2</v>
      </c>
      <c r="G111" s="12">
        <v>1.6495923483552E-3</v>
      </c>
      <c r="H111" s="12">
        <f t="shared" si="24"/>
        <v>6.05532724331799E-2</v>
      </c>
      <c r="I111" s="41">
        <f>'Survival-1cycle NMA'!AR112</f>
        <v>8.5157675562583315E-2</v>
      </c>
      <c r="J111" s="12">
        <f t="shared" si="25"/>
        <v>5.4360581644927568E-2</v>
      </c>
      <c r="K111" s="41">
        <f>'Survival-1cycle NMA'!AS112</f>
        <v>3.0797093917655748E-2</v>
      </c>
      <c r="L111" s="12">
        <v>5.6301651470886102E-2</v>
      </c>
      <c r="M111" s="12">
        <v>6.2202864781535097E-2</v>
      </c>
      <c r="N111" s="12">
        <v>1.6495923483552E-3</v>
      </c>
      <c r="O111" s="41">
        <f t="shared" si="26"/>
        <v>8.5157675562583315E-2</v>
      </c>
      <c r="P111" s="41">
        <f t="shared" si="27"/>
        <v>5.4360581644927568E-2</v>
      </c>
      <c r="Q111" s="41">
        <f t="shared" si="28"/>
        <v>3.0797093917655748E-2</v>
      </c>
      <c r="R111" s="12">
        <v>6.2202864781535097E-2</v>
      </c>
      <c r="S111" s="12">
        <f t="shared" si="29"/>
        <v>6.05532724331799E-2</v>
      </c>
      <c r="T111" s="12">
        <v>1.6495923483552E-3</v>
      </c>
      <c r="U111" s="41">
        <f>'Survival-1cycle NMA'!AT112</f>
        <v>8.2901006131331598E-2</v>
      </c>
      <c r="V111" s="12">
        <f t="shared" si="30"/>
        <v>2.8223137161994288E-2</v>
      </c>
      <c r="W111" s="41">
        <f>'Survival-1cycle NMA'!AU112</f>
        <v>5.4677868969337309E-2</v>
      </c>
      <c r="X111" s="41">
        <f t="shared" si="31"/>
        <v>8.5157675562583315E-2</v>
      </c>
      <c r="Y111" s="41">
        <f t="shared" si="32"/>
        <v>5.4360581644927568E-2</v>
      </c>
      <c r="Z111" s="41">
        <f t="shared" si="33"/>
        <v>3.0797093917655748E-2</v>
      </c>
      <c r="AA111" s="41">
        <f>'Survival-1cycle NMA'!AZ112</f>
        <v>4.1371972105063402E-2</v>
      </c>
      <c r="AB111" s="12">
        <f t="shared" si="34"/>
        <v>4.0893384627857528E-2</v>
      </c>
      <c r="AC111" s="41">
        <f>'Survival-1cycle NMA'!BA112</f>
        <v>4.7858747720587507E-4</v>
      </c>
      <c r="AD111" s="41">
        <f>'Survival-1cycle NMA'!AV112</f>
        <v>0.12188438205179834</v>
      </c>
      <c r="AE111" s="12">
        <f t="shared" si="35"/>
        <v>7.7148336534554426E-2</v>
      </c>
      <c r="AF111" s="41">
        <f>'Survival-1cycle NMA'!AW112</f>
        <v>4.4736045517243916E-2</v>
      </c>
      <c r="AG111" s="12">
        <v>6.2202864781535097E-2</v>
      </c>
      <c r="AH111" s="12">
        <f t="shared" si="36"/>
        <v>6.05532724331799E-2</v>
      </c>
      <c r="AI111" s="12">
        <v>1.6495923483552E-3</v>
      </c>
      <c r="AJ111" s="41">
        <f>'Survival-1cycle NMA'!AX112</f>
        <v>5.7832514197981501E-2</v>
      </c>
      <c r="AK111" s="12">
        <f t="shared" si="37"/>
        <v>5.0079187153481239E-2</v>
      </c>
      <c r="AL111" s="41">
        <f>'Survival-1cycle NMA'!AY112</f>
        <v>7.7533270445002654E-3</v>
      </c>
      <c r="AM111" s="41">
        <f t="shared" si="38"/>
        <v>4.1371972105063402E-2</v>
      </c>
      <c r="AN111" s="41">
        <f t="shared" si="39"/>
        <v>4.0893384627857528E-2</v>
      </c>
      <c r="AO111" s="41">
        <f t="shared" si="40"/>
        <v>4.7858747720587507E-4</v>
      </c>
    </row>
    <row r="112" spans="1:41">
      <c r="A112" s="12">
        <v>109</v>
      </c>
      <c r="B112" s="12">
        <f t="shared" si="22"/>
        <v>6.2136986301369861</v>
      </c>
      <c r="C112" s="41">
        <f>'Survival-1cycle NMA'!AP113</f>
        <v>7.7361701960495757E-2</v>
      </c>
      <c r="D112" s="41">
        <f>'Survival-1cycle NMA'!AQ113</f>
        <v>2.8129819298642372E-2</v>
      </c>
      <c r="E112" s="12">
        <f t="shared" si="23"/>
        <v>4.9231882661853382E-2</v>
      </c>
      <c r="F112" s="12">
        <v>6.1263561366969199E-2</v>
      </c>
      <c r="G112" s="12">
        <v>1.59652961569379E-3</v>
      </c>
      <c r="H112" s="12">
        <f t="shared" si="24"/>
        <v>5.9667031751275412E-2</v>
      </c>
      <c r="I112" s="41">
        <f>'Survival-1cycle NMA'!AR113</f>
        <v>8.3923041966493847E-2</v>
      </c>
      <c r="J112" s="12">
        <f t="shared" si="25"/>
        <v>5.3616149782042336E-2</v>
      </c>
      <c r="K112" s="41">
        <f>'Survival-1cycle NMA'!AS113</f>
        <v>3.0306892184451508E-2</v>
      </c>
      <c r="L112" s="12">
        <v>5.5301139110750401E-2</v>
      </c>
      <c r="M112" s="12">
        <v>6.1263561366969199E-2</v>
      </c>
      <c r="N112" s="12">
        <v>1.59652961569379E-3</v>
      </c>
      <c r="O112" s="41">
        <f t="shared" si="26"/>
        <v>8.3923041966493847E-2</v>
      </c>
      <c r="P112" s="41">
        <f t="shared" si="27"/>
        <v>5.3616149782042336E-2</v>
      </c>
      <c r="Q112" s="41">
        <f t="shared" si="28"/>
        <v>3.0306892184451508E-2</v>
      </c>
      <c r="R112" s="12">
        <v>6.1263561366969199E-2</v>
      </c>
      <c r="S112" s="12">
        <f t="shared" si="29"/>
        <v>5.9667031751275412E-2</v>
      </c>
      <c r="T112" s="12">
        <v>1.59652961569379E-3</v>
      </c>
      <c r="U112" s="41">
        <f>'Survival-1cycle NMA'!AT113</f>
        <v>8.1615351939334266E-2</v>
      </c>
      <c r="V112" s="12">
        <f t="shared" si="30"/>
        <v>2.7789090157650853E-2</v>
      </c>
      <c r="W112" s="41">
        <f>'Survival-1cycle NMA'!AU113</f>
        <v>5.3826261781683413E-2</v>
      </c>
      <c r="X112" s="41">
        <f t="shared" si="31"/>
        <v>8.3923041966493847E-2</v>
      </c>
      <c r="Y112" s="41">
        <f t="shared" si="32"/>
        <v>5.3616149782042336E-2</v>
      </c>
      <c r="Z112" s="41">
        <f t="shared" si="33"/>
        <v>3.0306892184451508E-2</v>
      </c>
      <c r="AA112" s="41">
        <f>'Survival-1cycle NMA'!AZ113</f>
        <v>4.0525042595113601E-2</v>
      </c>
      <c r="AB112" s="12">
        <f t="shared" si="34"/>
        <v>4.0073704824274817E-2</v>
      </c>
      <c r="AC112" s="41">
        <f>'Survival-1cycle NMA'!BA113</f>
        <v>4.5133777083878192E-4</v>
      </c>
      <c r="AD112" s="41">
        <f>'Survival-1cycle NMA'!AV113</f>
        <v>0.12004753388972343</v>
      </c>
      <c r="AE112" s="12">
        <f t="shared" si="35"/>
        <v>7.6004354024536716E-2</v>
      </c>
      <c r="AF112" s="41">
        <f>'Survival-1cycle NMA'!AW113</f>
        <v>4.4043179865186716E-2</v>
      </c>
      <c r="AG112" s="12">
        <v>6.1263561366969199E-2</v>
      </c>
      <c r="AH112" s="12">
        <f t="shared" si="36"/>
        <v>5.9667031751275412E-2</v>
      </c>
      <c r="AI112" s="12">
        <v>1.59652961569379E-3</v>
      </c>
      <c r="AJ112" s="41">
        <f>'Survival-1cycle NMA'!AX113</f>
        <v>5.6714569070652386E-2</v>
      </c>
      <c r="AK112" s="12">
        <f t="shared" si="37"/>
        <v>4.9268002377375532E-2</v>
      </c>
      <c r="AL112" s="41">
        <f>'Survival-1cycle NMA'!AY113</f>
        <v>7.4465666932768551E-3</v>
      </c>
      <c r="AM112" s="41">
        <f t="shared" si="38"/>
        <v>4.0525042595113601E-2</v>
      </c>
      <c r="AN112" s="41">
        <f t="shared" si="39"/>
        <v>4.0073704824274817E-2</v>
      </c>
      <c r="AO112" s="41">
        <f t="shared" si="40"/>
        <v>4.5133777083878192E-4</v>
      </c>
    </row>
    <row r="113" spans="1:41">
      <c r="A113" s="12">
        <v>110</v>
      </c>
      <c r="B113" s="12">
        <f t="shared" si="22"/>
        <v>6.2712328767123289</v>
      </c>
      <c r="C113" s="41">
        <f>'Survival-1cycle NMA'!AP114</f>
        <v>7.6068906122867985E-2</v>
      </c>
      <c r="D113" s="41">
        <f>'Survival-1cycle NMA'!AQ114</f>
        <v>2.7757169032303044E-2</v>
      </c>
      <c r="E113" s="12">
        <f t="shared" si="23"/>
        <v>4.8311737090564938E-2</v>
      </c>
      <c r="F113" s="12">
        <v>6.0343843266559297E-2</v>
      </c>
      <c r="G113" s="12">
        <v>1.54549244209963E-3</v>
      </c>
      <c r="H113" s="12">
        <f t="shared" si="24"/>
        <v>5.8798350824459666E-2</v>
      </c>
      <c r="I113" s="41">
        <f>'Survival-1cycle NMA'!AR114</f>
        <v>8.2712682245064326E-2</v>
      </c>
      <c r="J113" s="12">
        <f t="shared" si="25"/>
        <v>5.2884826377104059E-2</v>
      </c>
      <c r="K113" s="41">
        <f>'Survival-1cycle NMA'!AS114</f>
        <v>2.9827855867960267E-2</v>
      </c>
      <c r="L113" s="12">
        <v>5.4323706578655102E-2</v>
      </c>
      <c r="M113" s="12">
        <v>6.0343843266559297E-2</v>
      </c>
      <c r="N113" s="12">
        <v>1.54549244209963E-3</v>
      </c>
      <c r="O113" s="41">
        <f t="shared" si="26"/>
        <v>8.2712682245064326E-2</v>
      </c>
      <c r="P113" s="41">
        <f t="shared" si="27"/>
        <v>5.2884826377104059E-2</v>
      </c>
      <c r="Q113" s="41">
        <f t="shared" si="28"/>
        <v>2.9827855867960267E-2</v>
      </c>
      <c r="R113" s="12">
        <v>6.0343843266559297E-2</v>
      </c>
      <c r="S113" s="12">
        <f t="shared" si="29"/>
        <v>5.8798350824459666E-2</v>
      </c>
      <c r="T113" s="12">
        <v>1.54549244209963E-3</v>
      </c>
      <c r="U113" s="41">
        <f>'Survival-1cycle NMA'!AT114</f>
        <v>8.0355695205752212E-2</v>
      </c>
      <c r="V113" s="12">
        <f t="shared" si="30"/>
        <v>2.7362875428918472E-2</v>
      </c>
      <c r="W113" s="41">
        <f>'Survival-1cycle NMA'!AU114</f>
        <v>5.299281977683374E-2</v>
      </c>
      <c r="X113" s="41">
        <f t="shared" si="31"/>
        <v>8.2712682245064326E-2</v>
      </c>
      <c r="Y113" s="41">
        <f t="shared" si="32"/>
        <v>5.2884826377104059E-2</v>
      </c>
      <c r="Z113" s="41">
        <f t="shared" si="33"/>
        <v>2.9827855867960267E-2</v>
      </c>
      <c r="AA113" s="41">
        <f>'Survival-1cycle NMA'!AZ114</f>
        <v>3.9699185275507191E-2</v>
      </c>
      <c r="AB113" s="12">
        <f t="shared" si="34"/>
        <v>3.9273469669545431E-2</v>
      </c>
      <c r="AC113" s="41">
        <f>'Survival-1cycle NMA'!BA114</f>
        <v>4.2571560596176163E-4</v>
      </c>
      <c r="AD113" s="41">
        <f>'Survival-1cycle NMA'!AV114</f>
        <v>0.11824493477829735</v>
      </c>
      <c r="AE113" s="12">
        <f t="shared" si="35"/>
        <v>7.4879544341202461E-2</v>
      </c>
      <c r="AF113" s="41">
        <f>'Survival-1cycle NMA'!AW114</f>
        <v>4.3365390437094892E-2</v>
      </c>
      <c r="AG113" s="12">
        <v>6.0343843266559297E-2</v>
      </c>
      <c r="AH113" s="12">
        <f t="shared" si="36"/>
        <v>5.8798350824459666E-2</v>
      </c>
      <c r="AI113" s="12">
        <v>1.54549244209963E-3</v>
      </c>
      <c r="AJ113" s="41">
        <f>'Survival-1cycle NMA'!AX114</f>
        <v>5.562269174690096E-2</v>
      </c>
      <c r="AK113" s="12">
        <f t="shared" si="37"/>
        <v>4.8470083158600928E-2</v>
      </c>
      <c r="AL113" s="41">
        <f>'Survival-1cycle NMA'!AY114</f>
        <v>7.1526085883000315E-3</v>
      </c>
      <c r="AM113" s="41">
        <f t="shared" si="38"/>
        <v>3.9699185275507191E-2</v>
      </c>
      <c r="AN113" s="41">
        <f t="shared" si="39"/>
        <v>3.9273469669545431E-2</v>
      </c>
      <c r="AO113" s="41">
        <f t="shared" si="40"/>
        <v>4.2571560596176163E-4</v>
      </c>
    </row>
    <row r="114" spans="1:41">
      <c r="A114" s="12">
        <v>111</v>
      </c>
      <c r="B114" s="12">
        <f t="shared" si="22"/>
        <v>6.3287671232876717</v>
      </c>
      <c r="C114" s="41">
        <f>'Survival-1cycle NMA'!AP115</f>
        <v>7.4803148925604468E-2</v>
      </c>
      <c r="D114" s="41">
        <f>'Survival-1cycle NMA'!AQ115</f>
        <v>2.7392490358719334E-2</v>
      </c>
      <c r="E114" s="12">
        <f t="shared" si="23"/>
        <v>4.741065856688513E-2</v>
      </c>
      <c r="F114" s="12">
        <v>5.9443181128811202E-2</v>
      </c>
      <c r="G114" s="12">
        <v>1.49639097030602E-3</v>
      </c>
      <c r="H114" s="12">
        <f t="shared" si="24"/>
        <v>5.7946790158505179E-2</v>
      </c>
      <c r="I114" s="41">
        <f>'Survival-1cycle NMA'!AR115</f>
        <v>8.1525980881293383E-2</v>
      </c>
      <c r="J114" s="12">
        <f t="shared" si="25"/>
        <v>5.2166329314041915E-2</v>
      </c>
      <c r="K114" s="41">
        <f>'Survival-1cycle NMA'!AS115</f>
        <v>2.9359651567251469E-2</v>
      </c>
      <c r="L114" s="12">
        <v>5.3368691732109098E-2</v>
      </c>
      <c r="M114" s="12">
        <v>5.9443181128811202E-2</v>
      </c>
      <c r="N114" s="12">
        <v>1.49639097030602E-3</v>
      </c>
      <c r="O114" s="41">
        <f t="shared" si="26"/>
        <v>8.1525980881293383E-2</v>
      </c>
      <c r="P114" s="41">
        <f t="shared" si="27"/>
        <v>5.2166329314041915E-2</v>
      </c>
      <c r="Q114" s="41">
        <f t="shared" si="28"/>
        <v>2.9359651567251469E-2</v>
      </c>
      <c r="R114" s="12">
        <v>5.9443181128811202E-2</v>
      </c>
      <c r="S114" s="12">
        <f t="shared" si="29"/>
        <v>5.7946790158505179E-2</v>
      </c>
      <c r="T114" s="12">
        <v>1.49639097030602E-3</v>
      </c>
      <c r="U114" s="41">
        <f>'Survival-1cycle NMA'!AT115</f>
        <v>7.9121373492625352E-2</v>
      </c>
      <c r="V114" s="12">
        <f t="shared" si="30"/>
        <v>2.6944331121654501E-2</v>
      </c>
      <c r="W114" s="41">
        <f>'Survival-1cycle NMA'!AU115</f>
        <v>5.2177042370970851E-2</v>
      </c>
      <c r="X114" s="41">
        <f t="shared" si="31"/>
        <v>8.1525980881293383E-2</v>
      </c>
      <c r="Y114" s="41">
        <f t="shared" si="32"/>
        <v>5.2166329314041915E-2</v>
      </c>
      <c r="Z114" s="41">
        <f t="shared" si="33"/>
        <v>2.9359651567251469E-2</v>
      </c>
      <c r="AA114" s="41">
        <f>'Survival-1cycle NMA'!AZ115</f>
        <v>3.8893773705044939E-2</v>
      </c>
      <c r="AB114" s="12">
        <f t="shared" si="34"/>
        <v>3.8492154705532661E-2</v>
      </c>
      <c r="AC114" s="41">
        <f>'Survival-1cycle NMA'!BA115</f>
        <v>4.0161899951228068E-4</v>
      </c>
      <c r="AD114" s="41">
        <f>'Survival-1cycle NMA'!AV115</f>
        <v>0.116475803924946</v>
      </c>
      <c r="AE114" s="12">
        <f t="shared" si="35"/>
        <v>7.3773554915178258E-2</v>
      </c>
      <c r="AF114" s="41">
        <f>'Survival-1cycle NMA'!AW115</f>
        <v>4.2702249009767733E-2</v>
      </c>
      <c r="AG114" s="12">
        <v>5.9443181128811202E-2</v>
      </c>
      <c r="AH114" s="12">
        <f t="shared" si="36"/>
        <v>5.7946790158505179E-2</v>
      </c>
      <c r="AI114" s="12">
        <v>1.49639097030602E-3</v>
      </c>
      <c r="AJ114" s="41">
        <f>'Survival-1cycle NMA'!AX115</f>
        <v>5.4556158206926338E-2</v>
      </c>
      <c r="AK114" s="12">
        <f t="shared" si="37"/>
        <v>4.7685269688068951E-2</v>
      </c>
      <c r="AL114" s="41">
        <f>'Survival-1cycle NMA'!AY115</f>
        <v>6.8708885188573871E-3</v>
      </c>
      <c r="AM114" s="41">
        <f t="shared" si="38"/>
        <v>3.8893773705044939E-2</v>
      </c>
      <c r="AN114" s="41">
        <f t="shared" si="39"/>
        <v>3.8492154705532661E-2</v>
      </c>
      <c r="AO114" s="41">
        <f t="shared" si="40"/>
        <v>4.0161899951228068E-4</v>
      </c>
    </row>
    <row r="115" spans="1:41">
      <c r="A115" s="12">
        <v>112</v>
      </c>
      <c r="B115" s="12">
        <f t="shared" si="22"/>
        <v>6.3863013698630136</v>
      </c>
      <c r="C115" s="41">
        <f>'Survival-1cycle NMA'!AP116</f>
        <v>7.3563736946301056E-2</v>
      </c>
      <c r="D115" s="41">
        <f>'Survival-1cycle NMA'!AQ116</f>
        <v>2.70355494266847E-2</v>
      </c>
      <c r="E115" s="12">
        <f t="shared" si="23"/>
        <v>4.6528187519616356E-2</v>
      </c>
      <c r="F115" s="12">
        <v>5.8561063320099797E-2</v>
      </c>
      <c r="G115" s="12">
        <v>1.4491398967404099E-3</v>
      </c>
      <c r="H115" s="12">
        <f t="shared" si="24"/>
        <v>5.7111923423359384E-2</v>
      </c>
      <c r="I115" s="41">
        <f>'Survival-1cycle NMA'!AR116</f>
        <v>8.0362341696711179E-2</v>
      </c>
      <c r="J115" s="12">
        <f t="shared" si="25"/>
        <v>5.1460383464064091E-2</v>
      </c>
      <c r="K115" s="41">
        <f>'Survival-1cycle NMA'!AS116</f>
        <v>2.8901958232647088E-2</v>
      </c>
      <c r="L115" s="12">
        <v>5.2435455281915198E-2</v>
      </c>
      <c r="M115" s="12">
        <v>5.8561063320099797E-2</v>
      </c>
      <c r="N115" s="12">
        <v>1.4491398967404099E-3</v>
      </c>
      <c r="O115" s="41">
        <f t="shared" si="26"/>
        <v>8.0362341696711179E-2</v>
      </c>
      <c r="P115" s="41">
        <f t="shared" si="27"/>
        <v>5.1460383464064091E-2</v>
      </c>
      <c r="Q115" s="41">
        <f t="shared" si="28"/>
        <v>2.8901958232647088E-2</v>
      </c>
      <c r="R115" s="12">
        <v>5.8561063320099797E-2</v>
      </c>
      <c r="S115" s="12">
        <f t="shared" si="29"/>
        <v>5.7111923423359384E-2</v>
      </c>
      <c r="T115" s="12">
        <v>1.4491398967404099E-3</v>
      </c>
      <c r="U115" s="41">
        <f>'Survival-1cycle NMA'!AT116</f>
        <v>7.7911744995805082E-2</v>
      </c>
      <c r="V115" s="12">
        <f t="shared" si="30"/>
        <v>2.6533298954435604E-2</v>
      </c>
      <c r="W115" s="41">
        <f>'Survival-1cycle NMA'!AU116</f>
        <v>5.1378446041369479E-2</v>
      </c>
      <c r="X115" s="41">
        <f t="shared" si="31"/>
        <v>8.0362341696711179E-2</v>
      </c>
      <c r="Y115" s="41">
        <f t="shared" si="32"/>
        <v>5.1460383464064091E-2</v>
      </c>
      <c r="Z115" s="41">
        <f t="shared" si="33"/>
        <v>2.8901958232647088E-2</v>
      </c>
      <c r="AA115" s="41">
        <f>'Survival-1cycle NMA'!AZ116</f>
        <v>3.810820332660441E-2</v>
      </c>
      <c r="AB115" s="12">
        <f t="shared" si="34"/>
        <v>3.7729250654024438E-2</v>
      </c>
      <c r="AC115" s="41">
        <f>'Survival-1cycle NMA'!BA116</f>
        <v>3.7895267257997002E-4</v>
      </c>
      <c r="AD115" s="41">
        <f>'Survival-1cycle NMA'!AV116</f>
        <v>0.11473938196865306</v>
      </c>
      <c r="AE115" s="12">
        <f t="shared" si="35"/>
        <v>7.2686039509857275E-2</v>
      </c>
      <c r="AF115" s="41">
        <f>'Survival-1cycle NMA'!AW116</f>
        <v>4.2053342458795794E-2</v>
      </c>
      <c r="AG115" s="12">
        <v>5.8561063320099797E-2</v>
      </c>
      <c r="AH115" s="12">
        <f t="shared" si="36"/>
        <v>5.7111923423359384E-2</v>
      </c>
      <c r="AI115" s="12">
        <v>1.4491398967404099E-3</v>
      </c>
      <c r="AJ115" s="41">
        <f>'Survival-1cycle NMA'!AX116</f>
        <v>5.3514268057434144E-2</v>
      </c>
      <c r="AK115" s="12">
        <f t="shared" si="37"/>
        <v>4.6913399503730135E-2</v>
      </c>
      <c r="AL115" s="41">
        <f>'Survival-1cycle NMA'!AY116</f>
        <v>6.6008685537040082E-3</v>
      </c>
      <c r="AM115" s="41">
        <f t="shared" si="38"/>
        <v>3.810820332660441E-2</v>
      </c>
      <c r="AN115" s="41">
        <f t="shared" si="39"/>
        <v>3.7729250654024438E-2</v>
      </c>
      <c r="AO115" s="41">
        <f t="shared" si="40"/>
        <v>3.7895267257997002E-4</v>
      </c>
    </row>
    <row r="116" spans="1:41">
      <c r="A116" s="12">
        <v>113</v>
      </c>
      <c r="B116" s="12">
        <f t="shared" si="22"/>
        <v>6.4438356164383563</v>
      </c>
      <c r="C116" s="41">
        <f>'Survival-1cycle NMA'!AP117</f>
        <v>7.2349998122667833E-2</v>
      </c>
      <c r="D116" s="41">
        <f>'Survival-1cycle NMA'!AQ117</f>
        <v>2.6686121074931863E-2</v>
      </c>
      <c r="E116" s="12">
        <f t="shared" si="23"/>
        <v>4.5663877047735973E-2</v>
      </c>
      <c r="F116" s="12">
        <v>5.7696995214726703E-2</v>
      </c>
      <c r="G116" s="12">
        <v>1.4036582116239099E-3</v>
      </c>
      <c r="H116" s="12">
        <f t="shared" si="24"/>
        <v>5.6293337003102795E-2</v>
      </c>
      <c r="I116" s="41">
        <f>'Survival-1cycle NMA'!AR117</f>
        <v>7.9221187122088949E-2</v>
      </c>
      <c r="J116" s="12">
        <f t="shared" si="25"/>
        <v>5.0766720503112477E-2</v>
      </c>
      <c r="K116" s="41">
        <f>'Survival-1cycle NMA'!AS117</f>
        <v>2.8454466618976472E-2</v>
      </c>
      <c r="L116" s="12">
        <v>5.1523379867782E-2</v>
      </c>
      <c r="M116" s="12">
        <v>5.7696995214726703E-2</v>
      </c>
      <c r="N116" s="12">
        <v>1.4036582116239099E-3</v>
      </c>
      <c r="O116" s="41">
        <f t="shared" si="26"/>
        <v>7.9221187122088949E-2</v>
      </c>
      <c r="P116" s="41">
        <f t="shared" si="27"/>
        <v>5.0766720503112477E-2</v>
      </c>
      <c r="Q116" s="41">
        <f t="shared" si="28"/>
        <v>2.8454466618976472E-2</v>
      </c>
      <c r="R116" s="12">
        <v>5.7696995214726703E-2</v>
      </c>
      <c r="S116" s="12">
        <f t="shared" si="29"/>
        <v>5.6293337003102795E-2</v>
      </c>
      <c r="T116" s="12">
        <v>1.4036582116239099E-3</v>
      </c>
      <c r="U116" s="41">
        <f>'Survival-1cycle NMA'!AT117</f>
        <v>7.672618777950195E-2</v>
      </c>
      <c r="V116" s="12">
        <f t="shared" si="30"/>
        <v>2.6129624148938116E-2</v>
      </c>
      <c r="W116" s="41">
        <f>'Survival-1cycle NMA'!AU117</f>
        <v>5.0596563630563834E-2</v>
      </c>
      <c r="X116" s="41">
        <f t="shared" si="31"/>
        <v>7.9221187122088949E-2</v>
      </c>
      <c r="Y116" s="41">
        <f t="shared" si="32"/>
        <v>5.0766720503112477E-2</v>
      </c>
      <c r="Z116" s="41">
        <f t="shared" si="33"/>
        <v>2.8454466618976472E-2</v>
      </c>
      <c r="AA116" s="41">
        <f>'Survival-1cycle NMA'!AZ117</f>
        <v>3.7341890582698309E-2</v>
      </c>
      <c r="AB116" s="12">
        <f t="shared" si="34"/>
        <v>3.6984262994572921E-2</v>
      </c>
      <c r="AC116" s="41">
        <f>'Survival-1cycle NMA'!BA117</f>
        <v>3.576275881253857E-4</v>
      </c>
      <c r="AD116" s="41">
        <f>'Survival-1cycle NMA'!AV117</f>
        <v>0.11303493028385905</v>
      </c>
      <c r="AE116" s="12">
        <f t="shared" si="35"/>
        <v>7.1616658162823352E-2</v>
      </c>
      <c r="AF116" s="41">
        <f>'Survival-1cycle NMA'!AW117</f>
        <v>4.1418272121035701E-2</v>
      </c>
      <c r="AG116" s="12">
        <v>5.7696995214726703E-2</v>
      </c>
      <c r="AH116" s="12">
        <f t="shared" si="36"/>
        <v>5.6293337003102795E-2</v>
      </c>
      <c r="AI116" s="12">
        <v>1.4036582116239099E-3</v>
      </c>
      <c r="AJ116" s="41">
        <f>'Survival-1cycle NMA'!AX117</f>
        <v>5.2496343638374465E-2</v>
      </c>
      <c r="AK116" s="12">
        <f t="shared" si="37"/>
        <v>4.6154307891412213E-2</v>
      </c>
      <c r="AL116" s="41">
        <f>'Survival-1cycle NMA'!AY117</f>
        <v>6.3420357469622501E-3</v>
      </c>
      <c r="AM116" s="41">
        <f t="shared" si="38"/>
        <v>3.7341890582698309E-2</v>
      </c>
      <c r="AN116" s="41">
        <f t="shared" si="39"/>
        <v>3.6984262994572921E-2</v>
      </c>
      <c r="AO116" s="41">
        <f t="shared" si="40"/>
        <v>3.576275881253857E-4</v>
      </c>
    </row>
    <row r="117" spans="1:41">
      <c r="A117" s="12">
        <v>114</v>
      </c>
      <c r="B117" s="12">
        <f t="shared" si="22"/>
        <v>6.5013698630136982</v>
      </c>
      <c r="C117" s="41">
        <f>'Survival-1cycle NMA'!AP118</f>
        <v>7.1161280977549049E-2</v>
      </c>
      <c r="D117" s="41">
        <f>'Survival-1cycle NMA'!AQ118</f>
        <v>2.6343988442153386E-2</v>
      </c>
      <c r="E117" s="12">
        <f t="shared" si="23"/>
        <v>4.4817292535395667E-2</v>
      </c>
      <c r="F117" s="12">
        <v>5.6850498518163498E-2</v>
      </c>
      <c r="G117" s="12">
        <v>1.3598689555797999E-3</v>
      </c>
      <c r="H117" s="12">
        <f t="shared" si="24"/>
        <v>5.5490629562583695E-2</v>
      </c>
      <c r="I117" s="41">
        <f>'Survival-1cycle NMA'!AR118</f>
        <v>7.8101957500334981E-2</v>
      </c>
      <c r="J117" s="12">
        <f t="shared" si="25"/>
        <v>5.0085078733358143E-2</v>
      </c>
      <c r="K117" s="41">
        <f>'Survival-1cycle NMA'!AS118</f>
        <v>2.8016878766976838E-2</v>
      </c>
      <c r="L117" s="12">
        <v>5.0631869176844799E-2</v>
      </c>
      <c r="M117" s="12">
        <v>5.6850498518163498E-2</v>
      </c>
      <c r="N117" s="12">
        <v>1.3598689555797999E-3</v>
      </c>
      <c r="O117" s="41">
        <f t="shared" si="26"/>
        <v>7.8101957500334981E-2</v>
      </c>
      <c r="P117" s="41">
        <f t="shared" si="27"/>
        <v>5.0085078733358143E-2</v>
      </c>
      <c r="Q117" s="41">
        <f t="shared" si="28"/>
        <v>2.8016878766976838E-2</v>
      </c>
      <c r="R117" s="12">
        <v>5.6850498518163498E-2</v>
      </c>
      <c r="S117" s="12">
        <f t="shared" si="29"/>
        <v>5.5490629562583695E-2</v>
      </c>
      <c r="T117" s="12">
        <v>1.3598689555797999E-3</v>
      </c>
      <c r="U117" s="41">
        <f>'Survival-1cycle NMA'!AT118</f>
        <v>7.5564099043914063E-2</v>
      </c>
      <c r="V117" s="12">
        <f t="shared" si="30"/>
        <v>2.5733155360290326E-2</v>
      </c>
      <c r="W117" s="41">
        <f>'Survival-1cycle NMA'!AU118</f>
        <v>4.9830943683623737E-2</v>
      </c>
      <c r="X117" s="41">
        <f t="shared" si="31"/>
        <v>7.8101957500334981E-2</v>
      </c>
      <c r="Y117" s="41">
        <f t="shared" si="32"/>
        <v>5.0085078733358143E-2</v>
      </c>
      <c r="Z117" s="41">
        <f t="shared" si="33"/>
        <v>2.8016878766976838E-2</v>
      </c>
      <c r="AA117" s="41">
        <f>'Survival-1cycle NMA'!AZ118</f>
        <v>3.6594272071796913E-2</v>
      </c>
      <c r="AB117" s="12">
        <f t="shared" si="34"/>
        <v>3.6256711549673276E-2</v>
      </c>
      <c r="AC117" s="41">
        <f>'Survival-1cycle NMA'!BA118</f>
        <v>3.3756052212363766E-4</v>
      </c>
      <c r="AD117" s="41">
        <f>'Survival-1cycle NMA'!AV118</f>
        <v>0.11136173031063376</v>
      </c>
      <c r="AE117" s="12">
        <f t="shared" si="35"/>
        <v>7.056507712216209E-2</v>
      </c>
      <c r="AF117" s="41">
        <f>'Survival-1cycle NMA'!AW118</f>
        <v>4.0796653188471678E-2</v>
      </c>
      <c r="AG117" s="12">
        <v>5.6850498518163498E-2</v>
      </c>
      <c r="AH117" s="12">
        <f t="shared" si="36"/>
        <v>5.5490629562583695E-2</v>
      </c>
      <c r="AI117" s="12">
        <v>1.3598689555797999E-3</v>
      </c>
      <c r="AJ117" s="41">
        <f>'Survival-1cycle NMA'!AX118</f>
        <v>5.1501729168275584E-2</v>
      </c>
      <c r="AK117" s="12">
        <f t="shared" si="37"/>
        <v>4.5407828256897015E-2</v>
      </c>
      <c r="AL117" s="41">
        <f>'Survival-1cycle NMA'!AY118</f>
        <v>6.0939009113785726E-3</v>
      </c>
      <c r="AM117" s="41">
        <f t="shared" si="38"/>
        <v>3.6594272071796913E-2</v>
      </c>
      <c r="AN117" s="41">
        <f t="shared" si="39"/>
        <v>3.6256711549673276E-2</v>
      </c>
      <c r="AO117" s="41">
        <f t="shared" si="40"/>
        <v>3.3756052212363766E-4</v>
      </c>
    </row>
    <row r="118" spans="1:41">
      <c r="A118" s="12">
        <v>115</v>
      </c>
      <c r="B118" s="12">
        <f t="shared" si="22"/>
        <v>6.558904109589041</v>
      </c>
      <c r="C118" s="41">
        <f>'Survival-1cycle NMA'!AP119</f>
        <v>6.9996953876474644E-2</v>
      </c>
      <c r="D118" s="41">
        <f>'Survival-1cycle NMA'!AQ119</f>
        <v>2.6008942597491504E-2</v>
      </c>
      <c r="E118" s="12">
        <f t="shared" si="23"/>
        <v>4.3988011278983136E-2</v>
      </c>
      <c r="F118" s="12">
        <v>5.60211106217108E-2</v>
      </c>
      <c r="G118" s="12">
        <v>1.3176989915956699E-3</v>
      </c>
      <c r="H118" s="12">
        <f t="shared" si="24"/>
        <v>5.4703411630115127E-2</v>
      </c>
      <c r="I118" s="41">
        <f>'Survival-1cycle NMA'!AR119</f>
        <v>7.7004110419953364E-2</v>
      </c>
      <c r="J118" s="12">
        <f t="shared" si="25"/>
        <v>4.9415202908764957E-2</v>
      </c>
      <c r="K118" s="41">
        <f>'Survival-1cycle NMA'!AS119</f>
        <v>2.7588907511188403E-2</v>
      </c>
      <c r="L118" s="12">
        <v>4.9760347102846998E-2</v>
      </c>
      <c r="M118" s="12">
        <v>5.60211106217108E-2</v>
      </c>
      <c r="N118" s="12">
        <v>1.3176989915956699E-3</v>
      </c>
      <c r="O118" s="41">
        <f t="shared" si="26"/>
        <v>7.7004110419953364E-2</v>
      </c>
      <c r="P118" s="41">
        <f t="shared" si="27"/>
        <v>4.9415202908764957E-2</v>
      </c>
      <c r="Q118" s="41">
        <f t="shared" si="28"/>
        <v>2.7588907511188403E-2</v>
      </c>
      <c r="R118" s="12">
        <v>5.60211106217108E-2</v>
      </c>
      <c r="S118" s="12">
        <f t="shared" si="29"/>
        <v>5.4703411630115127E-2</v>
      </c>
      <c r="T118" s="12">
        <v>1.3176989915956699E-3</v>
      </c>
      <c r="U118" s="41">
        <f>'Survival-1cycle NMA'!AT119</f>
        <v>7.442489442430647E-2</v>
      </c>
      <c r="V118" s="12">
        <f t="shared" si="30"/>
        <v>2.5343744607567692E-2</v>
      </c>
      <c r="W118" s="41">
        <f>'Survival-1cycle NMA'!AU119</f>
        <v>4.9081149816738778E-2</v>
      </c>
      <c r="X118" s="41">
        <f t="shared" si="31"/>
        <v>7.7004110419953364E-2</v>
      </c>
      <c r="Y118" s="41">
        <f t="shared" si="32"/>
        <v>4.9415202908764957E-2</v>
      </c>
      <c r="Z118" s="41">
        <f t="shared" si="33"/>
        <v>2.7588907511188403E-2</v>
      </c>
      <c r="AA118" s="41">
        <f>'Survival-1cycle NMA'!AZ119</f>
        <v>3.586480374330267E-2</v>
      </c>
      <c r="AB118" s="12">
        <f t="shared" si="34"/>
        <v>3.5546130077702624E-2</v>
      </c>
      <c r="AC118" s="41">
        <f>'Survival-1cycle NMA'!BA119</f>
        <v>3.1867366560004432E-4</v>
      </c>
      <c r="AD118" s="41">
        <f>'Survival-1cycle NMA'!AV119</f>
        <v>0.10971908290999854</v>
      </c>
      <c r="AE118" s="12">
        <f t="shared" si="35"/>
        <v>6.9530968778299312E-2</v>
      </c>
      <c r="AF118" s="41">
        <f>'Survival-1cycle NMA'!AW119</f>
        <v>4.0188114131699239E-2</v>
      </c>
      <c r="AG118" s="12">
        <v>5.60211106217108E-2</v>
      </c>
      <c r="AH118" s="12">
        <f t="shared" si="36"/>
        <v>5.4703411630115127E-2</v>
      </c>
      <c r="AI118" s="12">
        <v>1.3176989915956699E-3</v>
      </c>
      <c r="AJ118" s="41">
        <f>'Survival-1cycle NMA'!AX119</f>
        <v>5.0529789926297058E-2</v>
      </c>
      <c r="AK118" s="12">
        <f t="shared" si="37"/>
        <v>4.4673792471060528E-2</v>
      </c>
      <c r="AL118" s="41">
        <f>'Survival-1cycle NMA'!AY119</f>
        <v>5.8559974552365307E-3</v>
      </c>
      <c r="AM118" s="41">
        <f t="shared" si="38"/>
        <v>3.586480374330267E-2</v>
      </c>
      <c r="AN118" s="41">
        <f t="shared" si="39"/>
        <v>3.5546130077702624E-2</v>
      </c>
      <c r="AO118" s="41">
        <f t="shared" si="40"/>
        <v>3.1867366560004432E-4</v>
      </c>
    </row>
    <row r="119" spans="1:41">
      <c r="A119" s="12">
        <v>116</v>
      </c>
      <c r="B119" s="12">
        <f t="shared" si="22"/>
        <v>6.6164383561643838</v>
      </c>
      <c r="C119" s="41">
        <f>'Survival-1cycle NMA'!AP120</f>
        <v>6.8856404316185421E-2</v>
      </c>
      <c r="D119" s="41">
        <f>'Survival-1cycle NMA'!AQ120</f>
        <v>2.5680782190268377E-2</v>
      </c>
      <c r="E119" s="12">
        <f t="shared" si="23"/>
        <v>4.3175622125917044E-2</v>
      </c>
      <c r="F119" s="12">
        <v>5.5208383986903198E-2</v>
      </c>
      <c r="G119" s="12">
        <v>1.2770787912718901E-3</v>
      </c>
      <c r="H119" s="12">
        <f t="shared" si="24"/>
        <v>5.3931305195631309E-2</v>
      </c>
      <c r="I119" s="41">
        <f>'Survival-1cycle NMA'!AR120</f>
        <v>7.5927120077525445E-2</v>
      </c>
      <c r="J119" s="12">
        <f t="shared" si="25"/>
        <v>4.8756844064724983E-2</v>
      </c>
      <c r="K119" s="41">
        <f>'Survival-1cycle NMA'!AS120</f>
        <v>2.7170276012800462E-2</v>
      </c>
      <c r="L119" s="12">
        <v>4.8908256943867301E-2</v>
      </c>
      <c r="M119" s="12">
        <v>5.5208383986903198E-2</v>
      </c>
      <c r="N119" s="12">
        <v>1.2770787912718901E-3</v>
      </c>
      <c r="O119" s="41">
        <f t="shared" si="26"/>
        <v>7.5927120077525445E-2</v>
      </c>
      <c r="P119" s="41">
        <f t="shared" si="27"/>
        <v>4.8756844064724983E-2</v>
      </c>
      <c r="Q119" s="41">
        <f t="shared" si="28"/>
        <v>2.7170276012800462E-2</v>
      </c>
      <c r="R119" s="12">
        <v>5.5208383986903198E-2</v>
      </c>
      <c r="S119" s="12">
        <f t="shared" si="29"/>
        <v>5.3931305195631309E-2</v>
      </c>
      <c r="T119" s="12">
        <v>1.2770787912718901E-3</v>
      </c>
      <c r="U119" s="41">
        <f>'Survival-1cycle NMA'!AT120</f>
        <v>7.3308007319993221E-2</v>
      </c>
      <c r="V119" s="12">
        <f t="shared" si="30"/>
        <v>2.4961247204577604E-2</v>
      </c>
      <c r="W119" s="41">
        <f>'Survival-1cycle NMA'!AU120</f>
        <v>4.8346760115415617E-2</v>
      </c>
      <c r="X119" s="41">
        <f t="shared" si="31"/>
        <v>7.5927120077525445E-2</v>
      </c>
      <c r="Y119" s="41">
        <f t="shared" si="32"/>
        <v>4.8756844064724983E-2</v>
      </c>
      <c r="Z119" s="41">
        <f t="shared" si="33"/>
        <v>2.7170276012800462E-2</v>
      </c>
      <c r="AA119" s="41">
        <f>'Survival-1cycle NMA'!AZ120</f>
        <v>3.5152960129181343E-2</v>
      </c>
      <c r="AB119" s="12">
        <f t="shared" si="34"/>
        <v>3.4852065873955444E-2</v>
      </c>
      <c r="AC119" s="41">
        <f>'Survival-1cycle NMA'!BA120</f>
        <v>3.0089425522589858E-4</v>
      </c>
      <c r="AD119" s="41">
        <f>'Survival-1cycle NMA'!AV120</f>
        <v>0.10810630774331514</v>
      </c>
      <c r="AE119" s="12">
        <f t="shared" si="35"/>
        <v>6.8514011591940482E-2</v>
      </c>
      <c r="AF119" s="41">
        <f>'Survival-1cycle NMA'!AW120</f>
        <v>3.9592296151374655E-2</v>
      </c>
      <c r="AG119" s="12">
        <v>5.5208383986903198E-2</v>
      </c>
      <c r="AH119" s="12">
        <f t="shared" si="36"/>
        <v>5.3931305195631309E-2</v>
      </c>
      <c r="AI119" s="12">
        <v>1.2770787912718901E-3</v>
      </c>
      <c r="AJ119" s="41">
        <f>'Survival-1cycle NMA'!AX120</f>
        <v>4.9579911469219438E-2</v>
      </c>
      <c r="AK119" s="12">
        <f t="shared" si="37"/>
        <v>4.3952031189781957E-2</v>
      </c>
      <c r="AL119" s="41">
        <f>'Survival-1cycle NMA'!AY120</f>
        <v>5.6278802794374801E-3</v>
      </c>
      <c r="AM119" s="41">
        <f t="shared" si="38"/>
        <v>3.5152960129181343E-2</v>
      </c>
      <c r="AN119" s="41">
        <f t="shared" si="39"/>
        <v>3.4852065873955444E-2</v>
      </c>
      <c r="AO119" s="41">
        <f t="shared" si="40"/>
        <v>3.0089425522589858E-4</v>
      </c>
    </row>
    <row r="120" spans="1:41">
      <c r="A120" s="12">
        <v>117</v>
      </c>
      <c r="B120" s="12">
        <f t="shared" si="22"/>
        <v>6.6739726027397257</v>
      </c>
      <c r="C120" s="41">
        <f>'Survival-1cycle NMA'!AP121</f>
        <v>6.7739038242661878E-2</v>
      </c>
      <c r="D120" s="41">
        <f>'Survival-1cycle NMA'!AQ121</f>
        <v>2.5359313117814069E-2</v>
      </c>
      <c r="E120" s="12">
        <f t="shared" si="23"/>
        <v>4.2379725124847806E-2</v>
      </c>
      <c r="F120" s="12">
        <v>5.4411885558093502E-2</v>
      </c>
      <c r="G120" s="12">
        <v>1.2379422343706901E-3</v>
      </c>
      <c r="H120" s="12">
        <f t="shared" si="24"/>
        <v>5.3173943323722814E-2</v>
      </c>
      <c r="I120" s="41">
        <f>'Survival-1cycle NMA'!AR121</f>
        <v>7.4870476667765556E-2</v>
      </c>
      <c r="J120" s="12">
        <f t="shared" si="25"/>
        <v>4.8109759351755432E-2</v>
      </c>
      <c r="K120" s="41">
        <f>'Survival-1cycle NMA'!AS121</f>
        <v>2.6760717316010121E-2</v>
      </c>
      <c r="L120" s="12">
        <v>4.8075060636599498E-2</v>
      </c>
      <c r="M120" s="12">
        <v>5.4411885558093502E-2</v>
      </c>
      <c r="N120" s="12">
        <v>1.2379422343706901E-3</v>
      </c>
      <c r="O120" s="41">
        <f t="shared" si="26"/>
        <v>7.4870476667765556E-2</v>
      </c>
      <c r="P120" s="41">
        <f t="shared" si="27"/>
        <v>4.8109759351755432E-2</v>
      </c>
      <c r="Q120" s="41">
        <f t="shared" si="28"/>
        <v>2.6760717316010121E-2</v>
      </c>
      <c r="R120" s="12">
        <v>5.4411885558093502E-2</v>
      </c>
      <c r="S120" s="12">
        <f t="shared" si="29"/>
        <v>5.3173943323722814E-2</v>
      </c>
      <c r="T120" s="12">
        <v>1.2379422343706901E-3</v>
      </c>
      <c r="U120" s="41">
        <f>'Survival-1cycle NMA'!AT121</f>
        <v>7.2212888251764723E-2</v>
      </c>
      <c r="V120" s="12">
        <f t="shared" si="30"/>
        <v>2.4585521691058612E-2</v>
      </c>
      <c r="W120" s="41">
        <f>'Survival-1cycle NMA'!AU121</f>
        <v>4.7627366560706111E-2</v>
      </c>
      <c r="X120" s="41">
        <f t="shared" si="31"/>
        <v>7.4870476667765556E-2</v>
      </c>
      <c r="Y120" s="41">
        <f t="shared" si="32"/>
        <v>4.8109759351755432E-2</v>
      </c>
      <c r="Z120" s="41">
        <f t="shared" si="33"/>
        <v>2.6760717316010121E-2</v>
      </c>
      <c r="AA120" s="41">
        <f>'Survival-1cycle NMA'!AZ121</f>
        <v>3.445823361037146E-2</v>
      </c>
      <c r="AB120" s="12">
        <f t="shared" si="34"/>
        <v>3.4174079380044534E-2</v>
      </c>
      <c r="AC120" s="41">
        <f>'Survival-1cycle NMA'!BA121</f>
        <v>2.8415423032692789E-4</v>
      </c>
      <c r="AD120" s="41">
        <f>'Survival-1cycle NMA'!AV121</f>
        <v>0.10652274267471637</v>
      </c>
      <c r="AE120" s="12">
        <f t="shared" si="35"/>
        <v>6.7513890018631451E-2</v>
      </c>
      <c r="AF120" s="41">
        <f>'Survival-1cycle NMA'!AW121</f>
        <v>3.9008852656084926E-2</v>
      </c>
      <c r="AG120" s="12">
        <v>5.4411885558093502E-2</v>
      </c>
      <c r="AH120" s="12">
        <f t="shared" si="36"/>
        <v>5.3173943323722814E-2</v>
      </c>
      <c r="AI120" s="12">
        <v>1.2379422343706901E-3</v>
      </c>
      <c r="AJ120" s="41">
        <f>'Survival-1cycle NMA'!AX121</f>
        <v>4.8651498881687912E-2</v>
      </c>
      <c r="AK120" s="12">
        <f t="shared" si="37"/>
        <v>4.3242374150223674E-2</v>
      </c>
      <c r="AL120" s="41">
        <f>'Survival-1cycle NMA'!AY121</f>
        <v>5.4091247314642377E-3</v>
      </c>
      <c r="AM120" s="41">
        <f t="shared" si="38"/>
        <v>3.445823361037146E-2</v>
      </c>
      <c r="AN120" s="41">
        <f t="shared" si="39"/>
        <v>3.4174079380044534E-2</v>
      </c>
      <c r="AO120" s="41">
        <f t="shared" si="40"/>
        <v>2.8415423032692789E-4</v>
      </c>
    </row>
    <row r="121" spans="1:41">
      <c r="A121" s="12">
        <v>118</v>
      </c>
      <c r="B121" s="12">
        <f t="shared" si="22"/>
        <v>6.7315068493150685</v>
      </c>
      <c r="C121" s="41">
        <f>'Survival-1cycle NMA'!AP122</f>
        <v>6.6644279397264403E-2</v>
      </c>
      <c r="D121" s="41">
        <f>'Survival-1cycle NMA'!AQ122</f>
        <v>2.5044348210319589E-2</v>
      </c>
      <c r="E121" s="12">
        <f t="shared" si="23"/>
        <v>4.1599931186944814E-2</v>
      </c>
      <c r="F121" s="12">
        <v>5.3631196201741699E-2</v>
      </c>
      <c r="G121" s="12">
        <v>1.2002264207537001E-3</v>
      </c>
      <c r="H121" s="12">
        <f t="shared" si="24"/>
        <v>5.2430969780987997E-2</v>
      </c>
      <c r="I121" s="41">
        <f>'Survival-1cycle NMA'!AR122</f>
        <v>7.3833685799784263E-2</v>
      </c>
      <c r="J121" s="12">
        <f t="shared" si="25"/>
        <v>4.7473711873243327E-2</v>
      </c>
      <c r="K121" s="41">
        <f>'Survival-1cycle NMA'!AS122</f>
        <v>2.635997392654094E-2</v>
      </c>
      <c r="L121" s="12">
        <v>4.7260238025305497E-2</v>
      </c>
      <c r="M121" s="12">
        <v>5.3631196201741699E-2</v>
      </c>
      <c r="N121" s="12">
        <v>1.2002264207537001E-3</v>
      </c>
      <c r="O121" s="41">
        <f t="shared" si="26"/>
        <v>7.3833685799784263E-2</v>
      </c>
      <c r="P121" s="41">
        <f t="shared" si="27"/>
        <v>4.7473711873243327E-2</v>
      </c>
      <c r="Q121" s="41">
        <f t="shared" si="28"/>
        <v>2.635997392654094E-2</v>
      </c>
      <c r="R121" s="12">
        <v>5.3631196201741699E-2</v>
      </c>
      <c r="S121" s="12">
        <f t="shared" si="29"/>
        <v>5.2430969780987997E-2</v>
      </c>
      <c r="T121" s="12">
        <v>1.2002264207537001E-3</v>
      </c>
      <c r="U121" s="41">
        <f>'Survival-1cycle NMA'!AT122</f>
        <v>7.1139004246381352E-2</v>
      </c>
      <c r="V121" s="12">
        <f t="shared" si="30"/>
        <v>2.4216429764415355E-2</v>
      </c>
      <c r="W121" s="41">
        <f>'Survival-1cycle NMA'!AU122</f>
        <v>4.6922574481965997E-2</v>
      </c>
      <c r="X121" s="41">
        <f t="shared" si="31"/>
        <v>7.3833685799784263E-2</v>
      </c>
      <c r="Y121" s="41">
        <f t="shared" si="32"/>
        <v>4.7473711873243327E-2</v>
      </c>
      <c r="Z121" s="41">
        <f t="shared" si="33"/>
        <v>2.635997392654094E-2</v>
      </c>
      <c r="AA121" s="41">
        <f>'Survival-1cycle NMA'!AZ122</f>
        <v>3.3780133716200672E-2</v>
      </c>
      <c r="AB121" s="12">
        <f t="shared" si="34"/>
        <v>3.3511743801874806E-2</v>
      </c>
      <c r="AC121" s="41">
        <f>'Survival-1cycle NMA'!BA122</f>
        <v>2.683899143258653E-4</v>
      </c>
      <c r="AD121" s="41">
        <f>'Survival-1cycle NMA'!AV122</f>
        <v>0.10496774319560255</v>
      </c>
      <c r="AE121" s="12">
        <f t="shared" si="35"/>
        <v>6.6530294430423201E-2</v>
      </c>
      <c r="AF121" s="41">
        <f>'Survival-1cycle NMA'!AW122</f>
        <v>3.8437448765179349E-2</v>
      </c>
      <c r="AG121" s="12">
        <v>5.3631196201741699E-2</v>
      </c>
      <c r="AH121" s="12">
        <f t="shared" si="36"/>
        <v>5.2430969780987997E-2</v>
      </c>
      <c r="AI121" s="12">
        <v>1.2002264207537001E-3</v>
      </c>
      <c r="AJ121" s="41">
        <f>'Survival-1cycle NMA'!AX122</f>
        <v>4.7743976058117629E-2</v>
      </c>
      <c r="AK121" s="12">
        <f t="shared" si="37"/>
        <v>4.2544650444988376E-2</v>
      </c>
      <c r="AL121" s="41">
        <f>'Survival-1cycle NMA'!AY122</f>
        <v>5.199325613129256E-3</v>
      </c>
      <c r="AM121" s="41">
        <f t="shared" si="38"/>
        <v>3.3780133716200672E-2</v>
      </c>
      <c r="AN121" s="41">
        <f t="shared" si="39"/>
        <v>3.3511743801874806E-2</v>
      </c>
      <c r="AO121" s="41">
        <f t="shared" si="40"/>
        <v>2.683899143258653E-4</v>
      </c>
    </row>
    <row r="122" spans="1:41">
      <c r="A122" s="12">
        <v>119</v>
      </c>
      <c r="B122" s="12">
        <f t="shared" si="22"/>
        <v>6.7890410958904113</v>
      </c>
      <c r="C122" s="41">
        <f>'Survival-1cycle NMA'!AP123</f>
        <v>6.5571568689664156E-2</v>
      </c>
      <c r="D122" s="41">
        <f>'Survival-1cycle NMA'!AQ123</f>
        <v>2.4735706931721866E-2</v>
      </c>
      <c r="E122" s="12">
        <f t="shared" si="23"/>
        <v>4.0835861757942293E-2</v>
      </c>
      <c r="F122" s="12">
        <v>5.2865910171019298E-2</v>
      </c>
      <c r="G122" s="12">
        <v>1.1638714938648901E-3</v>
      </c>
      <c r="H122" s="12">
        <f t="shared" si="24"/>
        <v>5.1702038677154408E-2</v>
      </c>
      <c r="I122" s="41">
        <f>'Survival-1cycle NMA'!AR123</f>
        <v>7.2816267938265289E-2</v>
      </c>
      <c r="J122" s="12">
        <f t="shared" si="25"/>
        <v>4.6848470527200425E-2</v>
      </c>
      <c r="K122" s="41">
        <f>'Survival-1cycle NMA'!AS123</f>
        <v>2.5967797411064867E-2</v>
      </c>
      <c r="L122" s="12">
        <v>4.6463286163670701E-2</v>
      </c>
      <c r="M122" s="12">
        <v>5.2865910171019298E-2</v>
      </c>
      <c r="N122" s="12">
        <v>1.1638714938648901E-3</v>
      </c>
      <c r="O122" s="41">
        <f t="shared" si="26"/>
        <v>7.2816267938265289E-2</v>
      </c>
      <c r="P122" s="41">
        <f t="shared" si="27"/>
        <v>4.6848470527200425E-2</v>
      </c>
      <c r="Q122" s="41">
        <f t="shared" si="28"/>
        <v>2.5967797411064867E-2</v>
      </c>
      <c r="R122" s="12">
        <v>5.2865910171019298E-2</v>
      </c>
      <c r="S122" s="12">
        <f t="shared" si="29"/>
        <v>5.1702038677154408E-2</v>
      </c>
      <c r="T122" s="12">
        <v>1.1638714938648901E-3</v>
      </c>
      <c r="U122" s="41">
        <f>'Survival-1cycle NMA'!AT123</f>
        <v>7.0085838246828333E-2</v>
      </c>
      <c r="V122" s="12">
        <f t="shared" si="30"/>
        <v>2.3853836212079274E-2</v>
      </c>
      <c r="W122" s="41">
        <f>'Survival-1cycle NMA'!AU123</f>
        <v>4.6232002034749059E-2</v>
      </c>
      <c r="X122" s="41">
        <f t="shared" si="31"/>
        <v>7.2816267938265289E-2</v>
      </c>
      <c r="Y122" s="41">
        <f t="shared" si="32"/>
        <v>4.6848470527200425E-2</v>
      </c>
      <c r="Z122" s="41">
        <f t="shared" si="33"/>
        <v>2.5967797411064867E-2</v>
      </c>
      <c r="AA122" s="41">
        <f>'Survival-1cycle NMA'!AZ123</f>
        <v>3.3118186455136429E-2</v>
      </c>
      <c r="AB122" s="12">
        <f t="shared" si="34"/>
        <v>3.2864644736340466E-2</v>
      </c>
      <c r="AC122" s="41">
        <f>'Survival-1cycle NMA'!BA123</f>
        <v>2.535417187959657E-4</v>
      </c>
      <c r="AD122" s="41">
        <f>'Survival-1cycle NMA'!AV123</f>
        <v>0.10344068187027031</v>
      </c>
      <c r="AE122" s="12">
        <f t="shared" si="35"/>
        <v>6.5562921035065613E-2</v>
      </c>
      <c r="AF122" s="41">
        <f>'Survival-1cycle NMA'!AW123</f>
        <v>3.7877760835204694E-2</v>
      </c>
      <c r="AG122" s="12">
        <v>5.2865910171019298E-2</v>
      </c>
      <c r="AH122" s="12">
        <f t="shared" si="36"/>
        <v>5.1702038677154408E-2</v>
      </c>
      <c r="AI122" s="12">
        <v>1.1638714938648901E-3</v>
      </c>
      <c r="AJ122" s="41">
        <f>'Survival-1cycle NMA'!AX123</f>
        <v>4.6856785014751261E-2</v>
      </c>
      <c r="AK122" s="12">
        <f t="shared" si="37"/>
        <v>4.1858688775561807E-2</v>
      </c>
      <c r="AL122" s="41">
        <f>'Survival-1cycle NMA'!AY123</f>
        <v>4.9980962391894561E-3</v>
      </c>
      <c r="AM122" s="41">
        <f t="shared" si="38"/>
        <v>3.3118186455136429E-2</v>
      </c>
      <c r="AN122" s="41">
        <f t="shared" si="39"/>
        <v>3.2864644736340466E-2</v>
      </c>
      <c r="AO122" s="41">
        <f t="shared" si="40"/>
        <v>2.535417187959657E-4</v>
      </c>
    </row>
    <row r="123" spans="1:41">
      <c r="A123" s="12">
        <v>120</v>
      </c>
      <c r="B123" s="12">
        <f t="shared" si="22"/>
        <v>6.8465753424657532</v>
      </c>
      <c r="C123" s="41">
        <f>'Survival-1cycle NMA'!AP124</f>
        <v>6.4520363596318325E-2</v>
      </c>
      <c r="D123" s="41">
        <f>'Survival-1cycle NMA'!AQ124</f>
        <v>2.4433215095684517E-2</v>
      </c>
      <c r="E123" s="12">
        <f t="shared" si="23"/>
        <v>4.0087148500633808E-2</v>
      </c>
      <c r="F123" s="12">
        <v>5.2115634594425003E-2</v>
      </c>
      <c r="G123" s="12">
        <v>1.1288204749779001E-3</v>
      </c>
      <c r="H123" s="12">
        <f t="shared" si="24"/>
        <v>5.0986814119447103E-2</v>
      </c>
      <c r="I123" s="41">
        <f>'Survival-1cycle NMA'!AR124</f>
        <v>7.1817757868341103E-2</v>
      </c>
      <c r="J123" s="12">
        <f t="shared" si="25"/>
        <v>4.6233809851998153E-2</v>
      </c>
      <c r="K123" s="41">
        <f>'Survival-1cycle NMA'!AS124</f>
        <v>2.5583948016342947E-2</v>
      </c>
      <c r="L123" s="12">
        <v>4.5683718647890698E-2</v>
      </c>
      <c r="M123" s="12">
        <v>5.2115634594425003E-2</v>
      </c>
      <c r="N123" s="12">
        <v>1.1288204749779001E-3</v>
      </c>
      <c r="O123" s="41">
        <f t="shared" si="26"/>
        <v>7.1817757868341103E-2</v>
      </c>
      <c r="P123" s="41">
        <f t="shared" si="27"/>
        <v>4.6233809851998153E-2</v>
      </c>
      <c r="Q123" s="41">
        <f t="shared" si="28"/>
        <v>2.5583948016342947E-2</v>
      </c>
      <c r="R123" s="12">
        <v>5.2115634594425003E-2</v>
      </c>
      <c r="S123" s="12">
        <f t="shared" si="29"/>
        <v>5.0986814119447103E-2</v>
      </c>
      <c r="T123" s="12">
        <v>1.1288204749779001E-3</v>
      </c>
      <c r="U123" s="41">
        <f>'Survival-1cycle NMA'!AT124</f>
        <v>6.9052888547101912E-2</v>
      </c>
      <c r="V123" s="12">
        <f t="shared" si="30"/>
        <v>2.3497608844590991E-2</v>
      </c>
      <c r="W123" s="41">
        <f>'Survival-1cycle NMA'!AU124</f>
        <v>4.5555279702510922E-2</v>
      </c>
      <c r="X123" s="41">
        <f t="shared" si="31"/>
        <v>7.1817757868341103E-2</v>
      </c>
      <c r="Y123" s="41">
        <f t="shared" si="32"/>
        <v>4.6233809851998153E-2</v>
      </c>
      <c r="Z123" s="41">
        <f t="shared" si="33"/>
        <v>2.5583948016342947E-2</v>
      </c>
      <c r="AA123" s="41">
        <f>'Survival-1cycle NMA'!AZ124</f>
        <v>3.2471933675295724E-2</v>
      </c>
      <c r="AB123" s="12">
        <f t="shared" si="34"/>
        <v>3.2232379806851216E-2</v>
      </c>
      <c r="AC123" s="41">
        <f>'Survival-1cycle NMA'!BA124</f>
        <v>2.3955386844451014E-4</v>
      </c>
      <c r="AD123" s="41">
        <f>'Survival-1cycle NMA'!AV124</f>
        <v>0.10194094780179196</v>
      </c>
      <c r="AE123" s="12">
        <f t="shared" si="35"/>
        <v>6.46114717931313E-2</v>
      </c>
      <c r="AF123" s="41">
        <f>'Survival-1cycle NMA'!AW124</f>
        <v>3.7329476008660656E-2</v>
      </c>
      <c r="AG123" s="12">
        <v>5.2115634594425003E-2</v>
      </c>
      <c r="AH123" s="12">
        <f t="shared" si="36"/>
        <v>5.0986814119447103E-2</v>
      </c>
      <c r="AI123" s="12">
        <v>1.1288204749779001E-3</v>
      </c>
      <c r="AJ123" s="41">
        <f>'Survival-1cycle NMA'!AX124</f>
        <v>4.598938523044302E-2</v>
      </c>
      <c r="AK123" s="12">
        <f t="shared" si="37"/>
        <v>4.1184317686368772E-2</v>
      </c>
      <c r="AL123" s="41">
        <f>'Survival-1cycle NMA'!AY124</f>
        <v>4.805067544074248E-3</v>
      </c>
      <c r="AM123" s="41">
        <f t="shared" si="38"/>
        <v>3.2471933675295724E-2</v>
      </c>
      <c r="AN123" s="41">
        <f t="shared" si="39"/>
        <v>3.2232379806851216E-2</v>
      </c>
      <c r="AO123" s="41">
        <f t="shared" si="40"/>
        <v>2.3955386844451014E-4</v>
      </c>
    </row>
    <row r="124" spans="1:41">
      <c r="A124" s="12">
        <v>121</v>
      </c>
      <c r="B124" s="12">
        <f t="shared" si="22"/>
        <v>6.904109589041096</v>
      </c>
      <c r="C124" s="41">
        <f>'Survival-1cycle NMA'!AP125</f>
        <v>6.3490137583302297E-2</v>
      </c>
      <c r="D124" s="41">
        <f>'Survival-1cycle NMA'!AQ125</f>
        <v>2.4136704595805775E-2</v>
      </c>
      <c r="E124" s="12">
        <f t="shared" si="23"/>
        <v>3.9353432987496523E-2</v>
      </c>
      <c r="F124" s="12">
        <v>5.1379988987177903E-2</v>
      </c>
      <c r="G124" s="12">
        <v>1.0950191074848E-3</v>
      </c>
      <c r="H124" s="12">
        <f t="shared" si="24"/>
        <v>5.0284969879693102E-2</v>
      </c>
      <c r="I124" s="41">
        <f>'Survival-1cycle NMA'!AR125</f>
        <v>7.0837704183010178E-2</v>
      </c>
      <c r="J124" s="12">
        <f t="shared" si="25"/>
        <v>4.56295098760299E-2</v>
      </c>
      <c r="K124" s="41">
        <f>'Survival-1cycle NMA'!AS125</f>
        <v>2.5208194306980278E-2</v>
      </c>
      <c r="L124" s="12">
        <v>4.4921064979413297E-2</v>
      </c>
      <c r="M124" s="12">
        <v>5.1379988987177903E-2</v>
      </c>
      <c r="N124" s="12">
        <v>1.0950191074848E-3</v>
      </c>
      <c r="O124" s="41">
        <f t="shared" si="26"/>
        <v>7.0837704183010178E-2</v>
      </c>
      <c r="P124" s="41">
        <f t="shared" si="27"/>
        <v>4.56295098760299E-2</v>
      </c>
      <c r="Q124" s="41">
        <f t="shared" si="28"/>
        <v>2.5208194306980278E-2</v>
      </c>
      <c r="R124" s="12">
        <v>5.1379988987177903E-2</v>
      </c>
      <c r="S124" s="12">
        <f t="shared" si="29"/>
        <v>5.0284969879693102E-2</v>
      </c>
      <c r="T124" s="12">
        <v>1.0950191074848E-3</v>
      </c>
      <c r="U124" s="41">
        <f>'Survival-1cycle NMA'!AT125</f>
        <v>6.8039668250356913E-2</v>
      </c>
      <c r="V124" s="12">
        <f t="shared" si="30"/>
        <v>2.3147618429472598E-2</v>
      </c>
      <c r="W124" s="41">
        <f>'Survival-1cycle NMA'!AU125</f>
        <v>4.4892049820884315E-2</v>
      </c>
      <c r="X124" s="41">
        <f t="shared" si="31"/>
        <v>7.0837704183010178E-2</v>
      </c>
      <c r="Y124" s="41">
        <f t="shared" si="32"/>
        <v>4.56295098760299E-2</v>
      </c>
      <c r="Z124" s="41">
        <f t="shared" si="33"/>
        <v>2.5208194306980278E-2</v>
      </c>
      <c r="AA124" s="41">
        <f>'Survival-1cycle NMA'!AZ125</f>
        <v>3.184093245322317E-2</v>
      </c>
      <c r="AB124" s="12">
        <f t="shared" si="34"/>
        <v>3.1614558307746926E-2</v>
      </c>
      <c r="AC124" s="41">
        <f>'Survival-1cycle NMA'!BA125</f>
        <v>2.2637414547624379E-4</v>
      </c>
      <c r="AD124" s="41">
        <f>'Survival-1cycle NMA'!AV125</f>
        <v>0.10046794611729662</v>
      </c>
      <c r="AE124" s="12">
        <f t="shared" si="35"/>
        <v>6.367565433342165E-2</v>
      </c>
      <c r="AF124" s="41">
        <f>'Survival-1cycle NMA'!AW125</f>
        <v>3.6792291783874963E-2</v>
      </c>
      <c r="AG124" s="12">
        <v>5.1379988987177903E-2</v>
      </c>
      <c r="AH124" s="12">
        <f t="shared" si="36"/>
        <v>5.0284969879693102E-2</v>
      </c>
      <c r="AI124" s="12">
        <v>1.0950191074848E-3</v>
      </c>
      <c r="AJ124" s="41">
        <f>'Survival-1cycle NMA'!AX125</f>
        <v>4.5141253014814427E-2</v>
      </c>
      <c r="AK124" s="12">
        <f t="shared" si="37"/>
        <v>4.0521365780682425E-2</v>
      </c>
      <c r="AL124" s="41">
        <f>'Survival-1cycle NMA'!AY125</f>
        <v>4.6198872341320042E-3</v>
      </c>
      <c r="AM124" s="41">
        <f t="shared" si="38"/>
        <v>3.184093245322317E-2</v>
      </c>
      <c r="AN124" s="41">
        <f t="shared" si="39"/>
        <v>3.1614558307746926E-2</v>
      </c>
      <c r="AO124" s="41">
        <f t="shared" si="40"/>
        <v>2.2637414547624379E-4</v>
      </c>
    </row>
    <row r="125" spans="1:41">
      <c r="A125" s="12">
        <v>122</v>
      </c>
      <c r="B125" s="12">
        <f t="shared" si="22"/>
        <v>6.9616438356164387</v>
      </c>
      <c r="C125" s="41">
        <f>'Survival-1cycle NMA'!AP126</f>
        <v>6.248037955237893E-2</v>
      </c>
      <c r="D125" s="41">
        <f>'Survival-1cycle NMA'!AQ126</f>
        <v>2.3846013149237708E-2</v>
      </c>
      <c r="E125" s="12">
        <f t="shared" si="23"/>
        <v>3.8634366403141218E-2</v>
      </c>
      <c r="F125" s="12">
        <v>5.0658604784230503E-2</v>
      </c>
      <c r="G125" s="12">
        <v>1.06241571055627E-3</v>
      </c>
      <c r="H125" s="12">
        <f t="shared" si="24"/>
        <v>4.9596189073674232E-2</v>
      </c>
      <c r="I125" s="41">
        <f>'Survival-1cycle NMA'!AR126</f>
        <v>6.9875668792010528E-2</v>
      </c>
      <c r="J125" s="12">
        <f t="shared" si="25"/>
        <v>4.5035355971251884E-2</v>
      </c>
      <c r="K125" s="41">
        <f>'Survival-1cycle NMA'!AS126</f>
        <v>2.4840312820758645E-2</v>
      </c>
      <c r="L125" s="12">
        <v>4.4174869955847899E-2</v>
      </c>
      <c r="M125" s="12">
        <v>5.0658604784230503E-2</v>
      </c>
      <c r="N125" s="12">
        <v>1.06241571055627E-3</v>
      </c>
      <c r="O125" s="41">
        <f t="shared" si="26"/>
        <v>6.9875668792010528E-2</v>
      </c>
      <c r="P125" s="41">
        <f t="shared" si="27"/>
        <v>4.5035355971251884E-2</v>
      </c>
      <c r="Q125" s="41">
        <f t="shared" si="28"/>
        <v>2.4840312820758645E-2</v>
      </c>
      <c r="R125" s="12">
        <v>5.0658604784230503E-2</v>
      </c>
      <c r="S125" s="12">
        <f t="shared" si="29"/>
        <v>4.9596189073674232E-2</v>
      </c>
      <c r="T125" s="12">
        <v>1.06241571055627E-3</v>
      </c>
      <c r="U125" s="41">
        <f>'Survival-1cycle NMA'!AT126</f>
        <v>6.7045704749314372E-2</v>
      </c>
      <c r="V125" s="12">
        <f t="shared" si="30"/>
        <v>2.2803738625958393E-2</v>
      </c>
      <c r="W125" s="41">
        <f>'Survival-1cycle NMA'!AU126</f>
        <v>4.4241966123355979E-2</v>
      </c>
      <c r="X125" s="41">
        <f t="shared" si="31"/>
        <v>6.9875668792010528E-2</v>
      </c>
      <c r="Y125" s="41">
        <f t="shared" si="32"/>
        <v>4.5035355971251884E-2</v>
      </c>
      <c r="Z125" s="41">
        <f t="shared" si="33"/>
        <v>2.4840312820758645E-2</v>
      </c>
      <c r="AA125" s="41">
        <f>'Survival-1cycle NMA'!AZ126</f>
        <v>3.1224754509532809E-2</v>
      </c>
      <c r="AB125" s="12">
        <f t="shared" si="34"/>
        <v>3.1010800857625989E-2</v>
      </c>
      <c r="AC125" s="41">
        <f>'Survival-1cycle NMA'!BA126</f>
        <v>2.139536519068191E-4</v>
      </c>
      <c r="AD125" s="41">
        <f>'Survival-1cycle NMA'!AV126</f>
        <v>9.9021097471850172E-2</v>
      </c>
      <c r="AE125" s="12">
        <f t="shared" si="35"/>
        <v>6.2755181866980411E-2</v>
      </c>
      <c r="AF125" s="41">
        <f>'Survival-1cycle NMA'!AW126</f>
        <v>3.6265915604869761E-2</v>
      </c>
      <c r="AG125" s="12">
        <v>5.0658604784230503E-2</v>
      </c>
      <c r="AH125" s="12">
        <f t="shared" si="36"/>
        <v>4.9596189073674232E-2</v>
      </c>
      <c r="AI125" s="12">
        <v>1.06241571055627E-3</v>
      </c>
      <c r="AJ125" s="41">
        <f>'Survival-1cycle NMA'!AX126</f>
        <v>4.4311880902501925E-2</v>
      </c>
      <c r="AK125" s="12">
        <f t="shared" si="37"/>
        <v>3.9869661919555203E-2</v>
      </c>
      <c r="AL125" s="41">
        <f>'Survival-1cycle NMA'!AY126</f>
        <v>4.4422189829467235E-3</v>
      </c>
      <c r="AM125" s="41">
        <f t="shared" si="38"/>
        <v>3.1224754509532809E-2</v>
      </c>
      <c r="AN125" s="41">
        <f t="shared" si="39"/>
        <v>3.1010800857625989E-2</v>
      </c>
      <c r="AO125" s="41">
        <f t="shared" si="40"/>
        <v>2.139536519068191E-4</v>
      </c>
    </row>
    <row r="126" spans="1:41">
      <c r="A126" s="12">
        <v>123</v>
      </c>
      <c r="B126" s="12">
        <f t="shared" si="22"/>
        <v>7.0191780821917806</v>
      </c>
      <c r="C126" s="41">
        <f>'Survival-1cycle NMA'!AP127</f>
        <v>6.1490593309238659E-2</v>
      </c>
      <c r="D126" s="41">
        <f>'Survival-1cycle NMA'!AQ127</f>
        <v>2.3560984052955099E-2</v>
      </c>
      <c r="E126" s="12">
        <f t="shared" si="23"/>
        <v>3.792960925628356E-2</v>
      </c>
      <c r="F126" s="12">
        <v>4.9951124893806903E-2</v>
      </c>
      <c r="G126" s="12">
        <v>1.0309610415519799E-3</v>
      </c>
      <c r="H126" s="12">
        <f t="shared" si="24"/>
        <v>4.8920163852254922E-2</v>
      </c>
      <c r="I126" s="41">
        <f>'Survival-1cycle NMA'!AR127</f>
        <v>6.8931226451118738E-2</v>
      </c>
      <c r="J126" s="12">
        <f t="shared" si="25"/>
        <v>4.4451138710543861E-2</v>
      </c>
      <c r="K126" s="41">
        <f>'Survival-1cycle NMA'!AS127</f>
        <v>2.448008774057488E-2</v>
      </c>
      <c r="L126" s="12">
        <v>4.3444693088637597E-2</v>
      </c>
      <c r="M126" s="12">
        <v>4.9951124893806903E-2</v>
      </c>
      <c r="N126" s="12">
        <v>1.0309610415519799E-3</v>
      </c>
      <c r="O126" s="41">
        <f t="shared" si="26"/>
        <v>6.8931226451118738E-2</v>
      </c>
      <c r="P126" s="41">
        <f t="shared" si="27"/>
        <v>4.4451138710543861E-2</v>
      </c>
      <c r="Q126" s="41">
        <f t="shared" si="28"/>
        <v>2.448008774057488E-2</v>
      </c>
      <c r="R126" s="12">
        <v>4.9951124893806903E-2</v>
      </c>
      <c r="S126" s="12">
        <f t="shared" si="29"/>
        <v>4.8920163852254922E-2</v>
      </c>
      <c r="T126" s="12">
        <v>1.0309610415519799E-3</v>
      </c>
      <c r="U126" s="41">
        <f>'Survival-1cycle NMA'!AT127</f>
        <v>6.6070539227882044E-2</v>
      </c>
      <c r="V126" s="12">
        <f t="shared" si="30"/>
        <v>2.2465845920637058E-2</v>
      </c>
      <c r="W126" s="41">
        <f>'Survival-1cycle NMA'!AU127</f>
        <v>4.3604693307244986E-2</v>
      </c>
      <c r="X126" s="41">
        <f t="shared" si="31"/>
        <v>6.8931226451118738E-2</v>
      </c>
      <c r="Y126" s="41">
        <f t="shared" si="32"/>
        <v>4.4451138710543861E-2</v>
      </c>
      <c r="Z126" s="41">
        <f t="shared" si="33"/>
        <v>2.448008774057488E-2</v>
      </c>
      <c r="AA126" s="41">
        <f>'Survival-1cycle NMA'!AZ127</f>
        <v>3.0622985650084637E-2</v>
      </c>
      <c r="AB126" s="12">
        <f t="shared" si="34"/>
        <v>3.0420739061577943E-2</v>
      </c>
      <c r="AC126" s="41">
        <f>'Survival-1cycle NMA'!BA127</f>
        <v>2.0224658850669574E-4</v>
      </c>
      <c r="AD126" s="41">
        <f>'Survival-1cycle NMA'!AV127</f>
        <v>9.7599837570166006E-2</v>
      </c>
      <c r="AE126" s="12">
        <f t="shared" si="35"/>
        <v>6.1849773100008394E-2</v>
      </c>
      <c r="AF126" s="41">
        <f>'Survival-1cycle NMA'!AW127</f>
        <v>3.5750064470157612E-2</v>
      </c>
      <c r="AG126" s="12">
        <v>4.9951124893806903E-2</v>
      </c>
      <c r="AH126" s="12">
        <f t="shared" si="36"/>
        <v>4.8920163852254922E-2</v>
      </c>
      <c r="AI126" s="12">
        <v>1.0309610415519799E-3</v>
      </c>
      <c r="AJ126" s="41">
        <f>'Survival-1cycle NMA'!AX127</f>
        <v>4.3500777072280915E-2</v>
      </c>
      <c r="AK126" s="12">
        <f t="shared" si="37"/>
        <v>3.9229035404864818E-2</v>
      </c>
      <c r="AL126" s="41">
        <f>'Survival-1cycle NMA'!AY127</f>
        <v>4.2717416674160954E-3</v>
      </c>
      <c r="AM126" s="41">
        <f t="shared" si="38"/>
        <v>3.0622985650084637E-2</v>
      </c>
      <c r="AN126" s="41">
        <f t="shared" si="39"/>
        <v>3.0420739061577943E-2</v>
      </c>
      <c r="AO126" s="41">
        <f t="shared" si="40"/>
        <v>2.0224658850669574E-4</v>
      </c>
    </row>
    <row r="127" spans="1:41">
      <c r="A127" s="12">
        <v>124</v>
      </c>
      <c r="B127" s="12">
        <f t="shared" si="22"/>
        <v>7.0767123287671234</v>
      </c>
      <c r="C127" s="41">
        <f>'Survival-1cycle NMA'!AP128</f>
        <v>6.0520297052902898E-2</v>
      </c>
      <c r="D127" s="41">
        <f>'Survival-1cycle NMA'!AQ128</f>
        <v>2.3281465951959533E-2</v>
      </c>
      <c r="E127" s="12">
        <f t="shared" si="23"/>
        <v>3.7238831100943365E-2</v>
      </c>
      <c r="F127" s="12">
        <v>4.9257203270436201E-2</v>
      </c>
      <c r="G127" s="12">
        <v>1.0006081666049001E-3</v>
      </c>
      <c r="H127" s="12">
        <f t="shared" si="24"/>
        <v>4.8256595103831304E-2</v>
      </c>
      <c r="I127" s="41">
        <f>'Survival-1cycle NMA'!AR128</f>
        <v>6.8003964310900653E-2</v>
      </c>
      <c r="J127" s="12">
        <f t="shared" si="25"/>
        <v>4.3876653728827854E-2</v>
      </c>
      <c r="K127" s="41">
        <f>'Survival-1cycle NMA'!AS128</f>
        <v>2.4127310582072799E-2</v>
      </c>
      <c r="L127" s="12">
        <v>4.2730108046166899E-2</v>
      </c>
      <c r="M127" s="12">
        <v>4.9257203270436201E-2</v>
      </c>
      <c r="N127" s="12">
        <v>1.0006081666049001E-3</v>
      </c>
      <c r="O127" s="41">
        <f t="shared" si="26"/>
        <v>6.8003964310900653E-2</v>
      </c>
      <c r="P127" s="41">
        <f t="shared" si="27"/>
        <v>4.3876653728827854E-2</v>
      </c>
      <c r="Q127" s="41">
        <f t="shared" si="28"/>
        <v>2.4127310582072799E-2</v>
      </c>
      <c r="R127" s="12">
        <v>4.9257203270436201E-2</v>
      </c>
      <c r="S127" s="12">
        <f t="shared" si="29"/>
        <v>4.8256595103831304E-2</v>
      </c>
      <c r="T127" s="12">
        <v>1.0006081666049001E-3</v>
      </c>
      <c r="U127" s="41">
        <f>'Survival-1cycle NMA'!AT128</f>
        <v>6.5113726183000042E-2</v>
      </c>
      <c r="V127" s="12">
        <f t="shared" si="30"/>
        <v>2.2133819564055635E-2</v>
      </c>
      <c r="W127" s="41">
        <f>'Survival-1cycle NMA'!AU128</f>
        <v>4.2979906618944408E-2</v>
      </c>
      <c r="X127" s="41">
        <f t="shared" si="31"/>
        <v>6.8003964310900653E-2</v>
      </c>
      <c r="Y127" s="41">
        <f t="shared" si="32"/>
        <v>4.3876653728827854E-2</v>
      </c>
      <c r="Z127" s="41">
        <f t="shared" si="33"/>
        <v>2.4127310582072799E-2</v>
      </c>
      <c r="AA127" s="41">
        <f>'Survival-1cycle NMA'!AZ128</f>
        <v>3.0035225231441844E-2</v>
      </c>
      <c r="AB127" s="12">
        <f t="shared" si="34"/>
        <v>2.9844015182284387E-2</v>
      </c>
      <c r="AC127" s="41">
        <f>'Survival-1cycle NMA'!BA128</f>
        <v>1.9121004915745619E-4</v>
      </c>
      <c r="AD127" s="41">
        <f>'Survival-1cycle NMA'!AV128</f>
        <v>9.6203616705415523E-2</v>
      </c>
      <c r="AE127" s="12">
        <f t="shared" si="35"/>
        <v>6.0959152145947076E-2</v>
      </c>
      <c r="AF127" s="41">
        <f>'Survival-1cycle NMA'!AW128</f>
        <v>3.5244464559468447E-2</v>
      </c>
      <c r="AG127" s="12">
        <v>4.9257203270436201E-2</v>
      </c>
      <c r="AH127" s="12">
        <f t="shared" si="36"/>
        <v>4.8256595103831304E-2</v>
      </c>
      <c r="AI127" s="12">
        <v>1.0006081666049001E-3</v>
      </c>
      <c r="AJ127" s="41">
        <f>'Survival-1cycle NMA'!AX128</f>
        <v>4.270746478991528E-2</v>
      </c>
      <c r="AK127" s="12">
        <f t="shared" si="37"/>
        <v>3.8599316147503532E-2</v>
      </c>
      <c r="AL127" s="41">
        <f>'Survival-1cycle NMA'!AY128</f>
        <v>4.1081486424117495E-3</v>
      </c>
      <c r="AM127" s="41">
        <f t="shared" si="38"/>
        <v>3.0035225231441844E-2</v>
      </c>
      <c r="AN127" s="41">
        <f t="shared" si="39"/>
        <v>2.9844015182284387E-2</v>
      </c>
      <c r="AO127" s="41">
        <f t="shared" si="40"/>
        <v>1.9121004915745619E-4</v>
      </c>
    </row>
    <row r="128" spans="1:41">
      <c r="A128" s="12">
        <v>125</v>
      </c>
      <c r="B128" s="12">
        <f t="shared" si="22"/>
        <v>7.1342465753424653</v>
      </c>
      <c r="C128" s="41">
        <f>'Survival-1cycle NMA'!AP129</f>
        <v>5.9569022885329503E-2</v>
      </c>
      <c r="D128" s="41">
        <f>'Survival-1cycle NMA'!AQ129</f>
        <v>2.3007312618751358E-2</v>
      </c>
      <c r="E128" s="12">
        <f t="shared" si="23"/>
        <v>3.6561710266578146E-2</v>
      </c>
      <c r="F128" s="12">
        <v>4.8576504506506302E-2</v>
      </c>
      <c r="G128" s="12">
        <v>9.7131233884487403E-4</v>
      </c>
      <c r="H128" s="12">
        <f t="shared" si="24"/>
        <v>4.7605192167661431E-2</v>
      </c>
      <c r="I128" s="41">
        <f>'Survival-1cycle NMA'!AR129</f>
        <v>6.7093481483991843E-2</v>
      </c>
      <c r="J128" s="12">
        <f t="shared" si="25"/>
        <v>4.331170158787722E-2</v>
      </c>
      <c r="K128" s="41">
        <f>'Survival-1cycle NMA'!AS129</f>
        <v>2.3781779896114623E-2</v>
      </c>
      <c r="L128" s="12">
        <v>4.2030702121051297E-2</v>
      </c>
      <c r="M128" s="12">
        <v>4.8576504506506302E-2</v>
      </c>
      <c r="N128" s="12">
        <v>9.7131233884487403E-4</v>
      </c>
      <c r="O128" s="41">
        <f t="shared" si="26"/>
        <v>6.7093481483991843E-2</v>
      </c>
      <c r="P128" s="41">
        <f t="shared" si="27"/>
        <v>4.331170158787722E-2</v>
      </c>
      <c r="Q128" s="41">
        <f t="shared" si="28"/>
        <v>2.3781779896114623E-2</v>
      </c>
      <c r="R128" s="12">
        <v>4.8576504506506302E-2</v>
      </c>
      <c r="S128" s="12">
        <f t="shared" si="29"/>
        <v>4.7605192167661431E-2</v>
      </c>
      <c r="T128" s="12">
        <v>9.7131233884487403E-4</v>
      </c>
      <c r="U128" s="41">
        <f>'Survival-1cycle NMA'!AT129</f>
        <v>6.4174832965770104E-2</v>
      </c>
      <c r="V128" s="12">
        <f t="shared" si="30"/>
        <v>2.1807541508319178E-2</v>
      </c>
      <c r="W128" s="41">
        <f>'Survival-1cycle NMA'!AU129</f>
        <v>4.2367291457450926E-2</v>
      </c>
      <c r="X128" s="41">
        <f t="shared" si="31"/>
        <v>6.7093481483991843E-2</v>
      </c>
      <c r="Y128" s="41">
        <f t="shared" si="32"/>
        <v>4.331170158787722E-2</v>
      </c>
      <c r="Z128" s="41">
        <f t="shared" si="33"/>
        <v>2.3781779896114623E-2</v>
      </c>
      <c r="AA128" s="41">
        <f>'Survival-1cycle NMA'!AZ129</f>
        <v>2.946108564942047E-2</v>
      </c>
      <c r="AB128" s="12">
        <f t="shared" si="34"/>
        <v>2.9280281819924626E-2</v>
      </c>
      <c r="AC128" s="41">
        <f>'Survival-1cycle NMA'!BA129</f>
        <v>1.8080382949584514E-4</v>
      </c>
      <c r="AD128" s="41">
        <f>'Survival-1cycle NMA'!AV129</f>
        <v>9.4831899314438278E-2</v>
      </c>
      <c r="AE128" s="12">
        <f t="shared" si="35"/>
        <v>6.0083048436967566E-2</v>
      </c>
      <c r="AF128" s="41">
        <f>'Survival-1cycle NMA'!AW129</f>
        <v>3.4748850877470712E-2</v>
      </c>
      <c r="AG128" s="12">
        <v>4.8576504506506302E-2</v>
      </c>
      <c r="AH128" s="12">
        <f t="shared" si="36"/>
        <v>4.7605192167661431E-2</v>
      </c>
      <c r="AI128" s="12">
        <v>9.7131233884487403E-4</v>
      </c>
      <c r="AJ128" s="41">
        <f>'Survival-1cycle NMA'!AX129</f>
        <v>4.1931481873638689E-2</v>
      </c>
      <c r="AK128" s="12">
        <f t="shared" si="37"/>
        <v>3.7980334821672457E-2</v>
      </c>
      <c r="AL128" s="41">
        <f>'Survival-1cycle NMA'!AY129</f>
        <v>3.9511470519662329E-3</v>
      </c>
      <c r="AM128" s="41">
        <f t="shared" si="38"/>
        <v>2.946108564942047E-2</v>
      </c>
      <c r="AN128" s="41">
        <f t="shared" si="39"/>
        <v>2.9280281819924626E-2</v>
      </c>
      <c r="AO128" s="41">
        <f t="shared" si="40"/>
        <v>1.8080382949584514E-4</v>
      </c>
    </row>
    <row r="129" spans="1:41">
      <c r="A129" s="12">
        <v>126</v>
      </c>
      <c r="B129" s="12">
        <f t="shared" si="22"/>
        <v>7.1917808219178081</v>
      </c>
      <c r="C129" s="41">
        <f>'Survival-1cycle NMA'!AP130</f>
        <v>5.8636316340314971E-2</v>
      </c>
      <c r="D129" s="41">
        <f>'Survival-1cycle NMA'!AQ130</f>
        <v>2.2738382743442292E-2</v>
      </c>
      <c r="E129" s="12">
        <f t="shared" si="23"/>
        <v>3.5897933596872683E-2</v>
      </c>
      <c r="F129" s="12">
        <v>4.7908703441422403E-2</v>
      </c>
      <c r="G129" s="12">
        <v>9.4303088376475298E-4</v>
      </c>
      <c r="H129" s="12">
        <f t="shared" si="24"/>
        <v>4.6965672557657649E-2</v>
      </c>
      <c r="I129" s="41">
        <f>'Survival-1cycle NMA'!AR130</f>
        <v>6.6199388630037256E-2</v>
      </c>
      <c r="J129" s="12">
        <f t="shared" si="25"/>
        <v>4.2756087644750071E-2</v>
      </c>
      <c r="K129" s="41">
        <f>'Survival-1cycle NMA'!AS130</f>
        <v>2.3443300985287185E-2</v>
      </c>
      <c r="L129" s="12">
        <v>4.1346075720424799E-2</v>
      </c>
      <c r="M129" s="12">
        <v>4.7908703441422403E-2</v>
      </c>
      <c r="N129" s="12">
        <v>9.4303088376475298E-4</v>
      </c>
      <c r="O129" s="41">
        <f t="shared" si="26"/>
        <v>6.6199388630037256E-2</v>
      </c>
      <c r="P129" s="41">
        <f t="shared" si="27"/>
        <v>4.2756087644750071E-2</v>
      </c>
      <c r="Q129" s="41">
        <f t="shared" si="28"/>
        <v>2.3443300985287185E-2</v>
      </c>
      <c r="R129" s="12">
        <v>4.7908703441422403E-2</v>
      </c>
      <c r="S129" s="12">
        <f t="shared" si="29"/>
        <v>4.6965672557657649E-2</v>
      </c>
      <c r="T129" s="12">
        <v>9.4303088376475298E-4</v>
      </c>
      <c r="U129" s="41">
        <f>'Survival-1cycle NMA'!AT130</f>
        <v>6.3253439340984208E-2</v>
      </c>
      <c r="V129" s="12">
        <f t="shared" si="30"/>
        <v>2.148689634572562E-2</v>
      </c>
      <c r="W129" s="41">
        <f>'Survival-1cycle NMA'!AU130</f>
        <v>4.1766542995258588E-2</v>
      </c>
      <c r="X129" s="41">
        <f t="shared" si="31"/>
        <v>6.6199388630037256E-2</v>
      </c>
      <c r="Y129" s="41">
        <f t="shared" si="32"/>
        <v>4.2756087644750071E-2</v>
      </c>
      <c r="Z129" s="41">
        <f t="shared" si="33"/>
        <v>2.3443300985287185E-2</v>
      </c>
      <c r="AA129" s="41">
        <f>'Survival-1cycle NMA'!AZ130</f>
        <v>2.8900191849612029E-2</v>
      </c>
      <c r="AB129" s="12">
        <f t="shared" si="34"/>
        <v>2.872920160080537E-2</v>
      </c>
      <c r="AC129" s="41">
        <f>'Survival-1cycle NMA'!BA130</f>
        <v>1.7099024880665943E-4</v>
      </c>
      <c r="AD129" s="41">
        <f>'Survival-1cycle NMA'!AV130</f>
        <v>9.3484163548688534E-2</v>
      </c>
      <c r="AE129" s="12">
        <f t="shared" si="35"/>
        <v>5.922119663508759E-2</v>
      </c>
      <c r="AF129" s="41">
        <f>'Survival-1cycle NMA'!AW130</f>
        <v>3.4262966913600944E-2</v>
      </c>
      <c r="AG129" s="12">
        <v>4.7908703441422403E-2</v>
      </c>
      <c r="AH129" s="12">
        <f t="shared" si="36"/>
        <v>4.6965672557657649E-2</v>
      </c>
      <c r="AI129" s="12">
        <v>9.4303088376475298E-4</v>
      </c>
      <c r="AJ129" s="41">
        <f>'Survival-1cycle NMA'!AX130</f>
        <v>4.1172380181234106E-2</v>
      </c>
      <c r="AK129" s="12">
        <f t="shared" si="37"/>
        <v>3.7371923006188398E-2</v>
      </c>
      <c r="AL129" s="41">
        <f>'Survival-1cycle NMA'!AY130</f>
        <v>3.800457175045709E-3</v>
      </c>
      <c r="AM129" s="41">
        <f t="shared" si="38"/>
        <v>2.8900191849612029E-2</v>
      </c>
      <c r="AN129" s="41">
        <f t="shared" si="39"/>
        <v>2.872920160080537E-2</v>
      </c>
      <c r="AO129" s="41">
        <f t="shared" si="40"/>
        <v>1.7099024880665943E-4</v>
      </c>
    </row>
    <row r="130" spans="1:41">
      <c r="A130" s="12">
        <v>127</v>
      </c>
      <c r="B130" s="12">
        <f t="shared" si="22"/>
        <v>7.2493150684931509</v>
      </c>
      <c r="C130" s="41">
        <f>'Survival-1cycle NMA'!AP131</f>
        <v>5.772173593082576E-2</v>
      </c>
      <c r="D130" s="41">
        <f>'Survival-1cycle NMA'!AQ131</f>
        <v>2.2474539733922324E-2</v>
      </c>
      <c r="E130" s="12">
        <f t="shared" si="23"/>
        <v>3.5247196196903433E-2</v>
      </c>
      <c r="F130" s="12">
        <v>4.7253484787500299E-2</v>
      </c>
      <c r="G130" s="12">
        <v>9.1572309126786904E-4</v>
      </c>
      <c r="H130" s="12">
        <f t="shared" si="24"/>
        <v>4.6337761696232431E-2</v>
      </c>
      <c r="I130" s="41">
        <f>'Survival-1cycle NMA'!AR131</f>
        <v>6.5321307557461697E-2</v>
      </c>
      <c r="J130" s="12">
        <f t="shared" si="25"/>
        <v>4.2209621923771631E-2</v>
      </c>
      <c r="K130" s="41">
        <f>'Survival-1cycle NMA'!AS131</f>
        <v>2.3111685633690066E-2</v>
      </c>
      <c r="L130" s="12">
        <v>4.0675841878103997E-2</v>
      </c>
      <c r="M130" s="12">
        <v>4.7253484787500299E-2</v>
      </c>
      <c r="N130" s="12">
        <v>9.1572309126786904E-4</v>
      </c>
      <c r="O130" s="41">
        <f t="shared" si="26"/>
        <v>6.5321307557461697E-2</v>
      </c>
      <c r="P130" s="41">
        <f t="shared" si="27"/>
        <v>4.2209621923771631E-2</v>
      </c>
      <c r="Q130" s="41">
        <f t="shared" si="28"/>
        <v>2.3111685633690066E-2</v>
      </c>
      <c r="R130" s="12">
        <v>4.7253484787500299E-2</v>
      </c>
      <c r="S130" s="12">
        <f t="shared" si="29"/>
        <v>4.6337761696232431E-2</v>
      </c>
      <c r="T130" s="12">
        <v>9.1572309126786904E-4</v>
      </c>
      <c r="U130" s="41">
        <f>'Survival-1cycle NMA'!AT131</f>
        <v>6.234913706420471E-2</v>
      </c>
      <c r="V130" s="12">
        <f t="shared" si="30"/>
        <v>2.1171771248455096E-2</v>
      </c>
      <c r="W130" s="41">
        <f>'Survival-1cycle NMA'!AU131</f>
        <v>4.1177365815749614E-2</v>
      </c>
      <c r="X130" s="41">
        <f t="shared" si="31"/>
        <v>6.5321307557461697E-2</v>
      </c>
      <c r="Y130" s="41">
        <f t="shared" si="32"/>
        <v>4.2209621923771631E-2</v>
      </c>
      <c r="Z130" s="41">
        <f t="shared" si="33"/>
        <v>2.3111685633690066E-2</v>
      </c>
      <c r="AA130" s="41">
        <f>'Survival-1cycle NMA'!AZ131</f>
        <v>2.8352180858815024E-2</v>
      </c>
      <c r="AB130" s="12">
        <f t="shared" si="34"/>
        <v>2.8190446874610368E-2</v>
      </c>
      <c r="AC130" s="41">
        <f>'Survival-1cycle NMA'!BA131</f>
        <v>1.6173398420465647E-4</v>
      </c>
      <c r="AD130" s="41">
        <f>'Survival-1cycle NMA'!AV131</f>
        <v>9.2159900860279156E-2</v>
      </c>
      <c r="AE130" s="12">
        <f t="shared" si="35"/>
        <v>5.8373336543107029E-2</v>
      </c>
      <c r="AF130" s="41">
        <f>'Survival-1cycle NMA'!AW131</f>
        <v>3.3786564317172127E-2</v>
      </c>
      <c r="AG130" s="12">
        <v>4.7253484787500299E-2</v>
      </c>
      <c r="AH130" s="12">
        <f t="shared" si="36"/>
        <v>4.6337761696232431E-2</v>
      </c>
      <c r="AI130" s="12">
        <v>9.1572309126786904E-4</v>
      </c>
      <c r="AJ130" s="41">
        <f>'Survival-1cycle NMA'!AX131</f>
        <v>4.04297251177251E-2</v>
      </c>
      <c r="AK130" s="12">
        <f t="shared" si="37"/>
        <v>3.6773913313648265E-2</v>
      </c>
      <c r="AL130" s="41">
        <f>'Survival-1cycle NMA'!AY131</f>
        <v>3.6558118040768378E-3</v>
      </c>
      <c r="AM130" s="41">
        <f t="shared" si="38"/>
        <v>2.8352180858815024E-2</v>
      </c>
      <c r="AN130" s="41">
        <f t="shared" si="39"/>
        <v>2.8190446874610368E-2</v>
      </c>
      <c r="AO130" s="41">
        <f t="shared" si="40"/>
        <v>1.6173398420465647E-4</v>
      </c>
    </row>
    <row r="131" spans="1:41">
      <c r="A131" s="12">
        <v>128</v>
      </c>
      <c r="B131" s="12">
        <f t="shared" si="22"/>
        <v>7.3068493150684928</v>
      </c>
      <c r="C131" s="41">
        <f>'Survival-1cycle NMA'!AP132</f>
        <v>5.6824852713942019E-2</v>
      </c>
      <c r="D131" s="41">
        <f>'Survival-1cycle NMA'!AQ132</f>
        <v>2.2215651525529553E-2</v>
      </c>
      <c r="E131" s="12">
        <f t="shared" si="23"/>
        <v>3.4609201188412465E-2</v>
      </c>
      <c r="F131" s="12">
        <v>4.6610542771778202E-2</v>
      </c>
      <c r="G131" s="12">
        <v>8.8935011396799402E-4</v>
      </c>
      <c r="H131" s="12">
        <f t="shared" si="24"/>
        <v>4.572119265781021E-2</v>
      </c>
      <c r="I131" s="41">
        <f>'Survival-1cycle NMA'!AR132</f>
        <v>6.4458870841291357E-2</v>
      </c>
      <c r="J131" s="12">
        <f t="shared" si="25"/>
        <v>4.167211899199575E-2</v>
      </c>
      <c r="K131" s="41">
        <f>'Survival-1cycle NMA'!AS132</f>
        <v>2.2786751849295607E-2</v>
      </c>
      <c r="L131" s="12">
        <v>4.00196257875697E-2</v>
      </c>
      <c r="M131" s="12">
        <v>4.6610542771778202E-2</v>
      </c>
      <c r="N131" s="12">
        <v>8.8935011396799402E-4</v>
      </c>
      <c r="O131" s="41">
        <f t="shared" si="26"/>
        <v>6.4458870841291357E-2</v>
      </c>
      <c r="P131" s="41">
        <f t="shared" si="27"/>
        <v>4.167211899199575E-2</v>
      </c>
      <c r="Q131" s="41">
        <f t="shared" si="28"/>
        <v>2.2786751849295607E-2</v>
      </c>
      <c r="R131" s="12">
        <v>4.6610542771778202E-2</v>
      </c>
      <c r="S131" s="12">
        <f t="shared" si="29"/>
        <v>4.572119265781021E-2</v>
      </c>
      <c r="T131" s="12">
        <v>8.8935011396799402E-4</v>
      </c>
      <c r="U131" s="41">
        <f>'Survival-1cycle NMA'!AT132</f>
        <v>6.1461529475600803E-2</v>
      </c>
      <c r="V131" s="12">
        <f t="shared" si="30"/>
        <v>2.0862055909340628E-2</v>
      </c>
      <c r="W131" s="41">
        <f>'Survival-1cycle NMA'!AU132</f>
        <v>4.0599473566260175E-2</v>
      </c>
      <c r="X131" s="41">
        <f t="shared" si="31"/>
        <v>6.4458870841291357E-2</v>
      </c>
      <c r="Y131" s="41">
        <f t="shared" si="32"/>
        <v>4.167211899199575E-2</v>
      </c>
      <c r="Z131" s="41">
        <f t="shared" si="33"/>
        <v>2.2786751849295607E-2</v>
      </c>
      <c r="AA131" s="41">
        <f>'Survival-1cycle NMA'!AZ132</f>
        <v>2.7816701336373477E-2</v>
      </c>
      <c r="AB131" s="12">
        <f t="shared" si="34"/>
        <v>2.7663699420155133E-2</v>
      </c>
      <c r="AC131" s="41">
        <f>'Survival-1cycle NMA'!BA132</f>
        <v>1.5300191621834432E-4</v>
      </c>
      <c r="AD131" s="41">
        <f>'Survival-1cycle NMA'!AV132</f>
        <v>9.0858615602520329E-2</v>
      </c>
      <c r="AE131" s="12">
        <f t="shared" si="35"/>
        <v>5.7539213015544793E-2</v>
      </c>
      <c r="AF131" s="41">
        <f>'Survival-1cycle NMA'!AW132</f>
        <v>3.3319402586975536E-2</v>
      </c>
      <c r="AG131" s="12">
        <v>4.6610542771778202E-2</v>
      </c>
      <c r="AH131" s="12">
        <f t="shared" si="36"/>
        <v>4.572119265781021E-2</v>
      </c>
      <c r="AI131" s="12">
        <v>8.8935011396799402E-4</v>
      </c>
      <c r="AJ131" s="41">
        <f>'Survival-1cycle NMA'!AX132</f>
        <v>3.9703095162748288E-2</v>
      </c>
      <c r="AK131" s="12">
        <f t="shared" si="37"/>
        <v>3.618613950825042E-2</v>
      </c>
      <c r="AL131" s="41">
        <f>'Survival-1cycle NMA'!AY132</f>
        <v>3.5169556544978695E-3</v>
      </c>
      <c r="AM131" s="41">
        <f t="shared" si="38"/>
        <v>2.7816701336373477E-2</v>
      </c>
      <c r="AN131" s="41">
        <f t="shared" si="39"/>
        <v>2.7663699420155133E-2</v>
      </c>
      <c r="AO131" s="41">
        <f t="shared" si="40"/>
        <v>1.5300191621834432E-4</v>
      </c>
    </row>
    <row r="132" spans="1:41">
      <c r="A132" s="12">
        <v>129</v>
      </c>
      <c r="B132" s="12">
        <f t="shared" si="22"/>
        <v>7.3643835616438356</v>
      </c>
      <c r="C132" s="41">
        <f>'Survival-1cycle NMA'!AP133</f>
        <v>5.5945249872632691E-2</v>
      </c>
      <c r="D132" s="41">
        <f>'Survival-1cycle NMA'!AQ133</f>
        <v>2.1961590399706243E-2</v>
      </c>
      <c r="E132" s="12">
        <f t="shared" si="23"/>
        <v>3.3983659472926447E-2</v>
      </c>
      <c r="F132" s="12">
        <v>4.5979580792970799E-2</v>
      </c>
      <c r="G132" s="12">
        <v>8.6387487134307402E-4</v>
      </c>
      <c r="H132" s="12">
        <f t="shared" si="24"/>
        <v>4.5115705921627725E-2</v>
      </c>
      <c r="I132" s="41">
        <f>'Survival-1cycle NMA'!AR133</f>
        <v>6.3611721456282952E-2</v>
      </c>
      <c r="J132" s="12">
        <f t="shared" si="25"/>
        <v>4.1143397838068183E-2</v>
      </c>
      <c r="K132" s="41">
        <f>'Survival-1cycle NMA'!AS133</f>
        <v>2.2468323618214773E-2</v>
      </c>
      <c r="L132" s="12">
        <v>3.9377064354763902E-2</v>
      </c>
      <c r="M132" s="12">
        <v>4.5979580792970799E-2</v>
      </c>
      <c r="N132" s="12">
        <v>8.6387487134307402E-4</v>
      </c>
      <c r="O132" s="41">
        <f t="shared" si="26"/>
        <v>6.3611721456282952E-2</v>
      </c>
      <c r="P132" s="41">
        <f t="shared" si="27"/>
        <v>4.1143397838068183E-2</v>
      </c>
      <c r="Q132" s="41">
        <f t="shared" si="28"/>
        <v>2.2468323618214773E-2</v>
      </c>
      <c r="R132" s="12">
        <v>4.5979580792970799E-2</v>
      </c>
      <c r="S132" s="12">
        <f t="shared" si="29"/>
        <v>4.5115705921627725E-2</v>
      </c>
      <c r="T132" s="12">
        <v>8.6387487134307402E-4</v>
      </c>
      <c r="U132" s="41">
        <f>'Survival-1cycle NMA'!AT133</f>
        <v>6.0590231109780117E-2</v>
      </c>
      <c r="V132" s="12">
        <f t="shared" si="30"/>
        <v>2.0557642483732395E-2</v>
      </c>
      <c r="W132" s="41">
        <f>'Survival-1cycle NMA'!AU133</f>
        <v>4.0032588626047722E-2</v>
      </c>
      <c r="X132" s="41">
        <f t="shared" si="31"/>
        <v>6.3611721456282952E-2</v>
      </c>
      <c r="Y132" s="41">
        <f t="shared" si="32"/>
        <v>4.1143397838068183E-2</v>
      </c>
      <c r="Z132" s="41">
        <f t="shared" si="33"/>
        <v>2.2468323618214773E-2</v>
      </c>
      <c r="AA132" s="41">
        <f>'Survival-1cycle NMA'!AZ133</f>
        <v>2.7293413144470039E-2</v>
      </c>
      <c r="AB132" s="12">
        <f t="shared" si="34"/>
        <v>2.7148650159514537E-2</v>
      </c>
      <c r="AC132" s="41">
        <f>'Survival-1cycle NMA'!BA133</f>
        <v>1.4476298495550092E-4</v>
      </c>
      <c r="AD132" s="41">
        <f>'Survival-1cycle NMA'!AV133</f>
        <v>8.9579824644369394E-2</v>
      </c>
      <c r="AE132" s="12">
        <f t="shared" si="35"/>
        <v>5.6718575869730822E-2</v>
      </c>
      <c r="AF132" s="41">
        <f>'Survival-1cycle NMA'!AW133</f>
        <v>3.2861248774638571E-2</v>
      </c>
      <c r="AG132" s="12">
        <v>4.5979580792970799E-2</v>
      </c>
      <c r="AH132" s="12">
        <f t="shared" si="36"/>
        <v>4.5115705921627725E-2</v>
      </c>
      <c r="AI132" s="12">
        <v>8.6387487134307402E-4</v>
      </c>
      <c r="AJ132" s="41">
        <f>'Survival-1cycle NMA'!AX133</f>
        <v>3.8992081416719129E-2</v>
      </c>
      <c r="AK132" s="12">
        <f t="shared" si="37"/>
        <v>3.5608436613018435E-2</v>
      </c>
      <c r="AL132" s="41">
        <f>'Survival-1cycle NMA'!AY133</f>
        <v>3.3836448037006962E-3</v>
      </c>
      <c r="AM132" s="41">
        <f t="shared" si="38"/>
        <v>2.7293413144470039E-2</v>
      </c>
      <c r="AN132" s="41">
        <f t="shared" si="39"/>
        <v>2.7148650159514537E-2</v>
      </c>
      <c r="AO132" s="41">
        <f t="shared" si="40"/>
        <v>1.4476298495550092E-4</v>
      </c>
    </row>
    <row r="133" spans="1:41">
      <c r="A133" s="12">
        <v>130</v>
      </c>
      <c r="B133" s="12">
        <f t="shared" ref="B133:B196" si="41">A132*21/365</f>
        <v>7.4219178082191783</v>
      </c>
      <c r="C133" s="41">
        <f>'Survival-1cycle NMA'!AP134</f>
        <v>5.5082522313621846E-2</v>
      </c>
      <c r="D133" s="41">
        <f>'Survival-1cycle NMA'!AQ134</f>
        <v>2.1712232811156047E-2</v>
      </c>
      <c r="E133" s="12">
        <f t="shared" ref="E133:E196" si="42">IF(C133-D133&gt;0,C133-D133,0)</f>
        <v>3.3370289502465803E-2</v>
      </c>
      <c r="F133" s="12">
        <v>4.5360311092835899E-2</v>
      </c>
      <c r="G133" s="12">
        <v>8.3926195937175099E-4</v>
      </c>
      <c r="H133" s="12">
        <f t="shared" ref="H133:H196" si="43">IF(F133-G133&gt;0,F133-G133,0)</f>
        <v>4.4521049133464149E-2</v>
      </c>
      <c r="I133" s="41">
        <f>'Survival-1cycle NMA'!AR134</f>
        <v>6.2779512424659414E-2</v>
      </c>
      <c r="J133" s="12">
        <f t="shared" ref="J133:J196" si="44">IF(I133-K133&gt;0,I133-K133,0)</f>
        <v>4.0623281754417276E-2</v>
      </c>
      <c r="K133" s="41">
        <f>'Survival-1cycle NMA'!AS134</f>
        <v>2.2156230670242135E-2</v>
      </c>
      <c r="L133" s="12">
        <v>3.8747805769752397E-2</v>
      </c>
      <c r="M133" s="12">
        <v>4.5360311092835899E-2</v>
      </c>
      <c r="N133" s="12">
        <v>8.3926195937175099E-4</v>
      </c>
      <c r="O133" s="41">
        <f t="shared" ref="O133:O196" si="45">I133</f>
        <v>6.2779512424659414E-2</v>
      </c>
      <c r="P133" s="41">
        <f t="shared" ref="P133:P196" si="46">J133</f>
        <v>4.0623281754417276E-2</v>
      </c>
      <c r="Q133" s="41">
        <f t="shared" ref="Q133:Q196" si="47">K133</f>
        <v>2.2156230670242135E-2</v>
      </c>
      <c r="R133" s="12">
        <v>4.5360311092835899E-2</v>
      </c>
      <c r="S133" s="12">
        <f t="shared" ref="S133:S196" si="48">IF(R133-T133&gt;0,R133-T133,0)</f>
        <v>4.4521049133464149E-2</v>
      </c>
      <c r="T133" s="12">
        <v>8.3926195937175099E-4</v>
      </c>
      <c r="U133" s="41">
        <f>'Survival-1cycle NMA'!AT134</f>
        <v>5.9734867320897118E-2</v>
      </c>
      <c r="V133" s="12">
        <f t="shared" ref="V133:V196" si="49">IF(U133-W133&gt;0,U133-W133,0)</f>
        <v>2.0258425532469218E-2</v>
      </c>
      <c r="W133" s="41">
        <f>'Survival-1cycle NMA'!AU134</f>
        <v>3.94764417884279E-2</v>
      </c>
      <c r="X133" s="41">
        <f t="shared" ref="X133:X196" si="50">O133</f>
        <v>6.2779512424659414E-2</v>
      </c>
      <c r="Y133" s="41">
        <f t="shared" ref="Y133:Y196" si="51">P133</f>
        <v>4.0623281754417276E-2</v>
      </c>
      <c r="Z133" s="41">
        <f t="shared" ref="Z133:Z196" si="52">Q133</f>
        <v>2.2156230670242135E-2</v>
      </c>
      <c r="AA133" s="41">
        <f>'Survival-1cycle NMA'!AZ134</f>
        <v>2.6781986936474607E-2</v>
      </c>
      <c r="AB133" s="12">
        <f t="shared" ref="AB133:AB196" si="53">IF(AA133-AC133&gt;0,AA133-AC133,0)</f>
        <v>2.6644998880382666E-2</v>
      </c>
      <c r="AC133" s="41">
        <f>'Survival-1cycle NMA'!BA134</f>
        <v>1.3698805609194136E-4</v>
      </c>
      <c r="AD133" s="41">
        <f>'Survival-1cycle NMA'!AV134</f>
        <v>8.8323056998241375E-2</v>
      </c>
      <c r="AE133" s="12">
        <f t="shared" ref="AE133:AE196" si="54">IF(AD133-AF133&gt;0,AD133-AF133,0)</f>
        <v>5.5911179797199173E-2</v>
      </c>
      <c r="AF133" s="41">
        <f>'Survival-1cycle NMA'!AW134</f>
        <v>3.2411877201042202E-2</v>
      </c>
      <c r="AG133" s="12">
        <v>4.5360311092835899E-2</v>
      </c>
      <c r="AH133" s="12">
        <f t="shared" ref="AH133:AH196" si="55">IF(AG133-AI133&gt;0,AG133-AI133,0)</f>
        <v>4.4521049133464149E-2</v>
      </c>
      <c r="AI133" s="12">
        <v>8.3926195937175099E-4</v>
      </c>
      <c r="AJ133" s="41">
        <f>'Survival-1cycle NMA'!AX134</f>
        <v>3.8296287164949351E-2</v>
      </c>
      <c r="AK133" s="12">
        <f t="shared" ref="AK133:AK196" si="56">IF(AJ133-AL133&gt;0,AJ133-AL133,0)</f>
        <v>3.5040641007128497E-2</v>
      </c>
      <c r="AL133" s="41">
        <f>'Survival-1cycle NMA'!AY134</f>
        <v>3.2556461578208519E-3</v>
      </c>
      <c r="AM133" s="41">
        <f t="shared" ref="AM133:AM196" si="57">AA133</f>
        <v>2.6781986936474607E-2</v>
      </c>
      <c r="AN133" s="41">
        <f t="shared" ref="AN133:AN196" si="58">AB133</f>
        <v>2.6644998880382666E-2</v>
      </c>
      <c r="AO133" s="41">
        <f t="shared" ref="AO133:AO196" si="59">AC133</f>
        <v>1.3698805609194136E-4</v>
      </c>
    </row>
    <row r="134" spans="1:41">
      <c r="A134" s="12">
        <v>131</v>
      </c>
      <c r="B134" s="12">
        <f t="shared" si="41"/>
        <v>7.4794520547945202</v>
      </c>
      <c r="C134" s="41">
        <f>'Survival-1cycle NMA'!AP135</f>
        <v>5.4236276280642717E-2</v>
      </c>
      <c r="D134" s="41">
        <f>'Survival-1cycle NMA'!AQ135</f>
        <v>2.1467459223046433E-2</v>
      </c>
      <c r="E134" s="12">
        <f t="shared" si="42"/>
        <v>3.2768817057596281E-2</v>
      </c>
      <c r="F134" s="12">
        <v>4.4752454441260303E-2</v>
      </c>
      <c r="G134" s="12">
        <v>8.1547756530738998E-4</v>
      </c>
      <c r="H134" s="12">
        <f t="shared" si="43"/>
        <v>4.393697687595291E-2</v>
      </c>
      <c r="I134" s="41">
        <f>'Survival-1cycle NMA'!AR135</f>
        <v>6.1961906477784469E-2</v>
      </c>
      <c r="J134" s="12">
        <f t="shared" si="44"/>
        <v>4.0111598222694493E-2</v>
      </c>
      <c r="K134" s="41">
        <f>'Survival-1cycle NMA'!AS135</f>
        <v>2.1850308255089976E-2</v>
      </c>
      <c r="L134" s="12">
        <v>3.81315090963565E-2</v>
      </c>
      <c r="M134" s="12">
        <v>4.4752454441260303E-2</v>
      </c>
      <c r="N134" s="12">
        <v>8.1547756530738998E-4</v>
      </c>
      <c r="O134" s="41">
        <f t="shared" si="45"/>
        <v>6.1961906477784469E-2</v>
      </c>
      <c r="P134" s="41">
        <f t="shared" si="46"/>
        <v>4.0111598222694493E-2</v>
      </c>
      <c r="Q134" s="41">
        <f t="shared" si="47"/>
        <v>2.1850308255089976E-2</v>
      </c>
      <c r="R134" s="12">
        <v>4.4752454441260303E-2</v>
      </c>
      <c r="S134" s="12">
        <f t="shared" si="48"/>
        <v>4.393697687595291E-2</v>
      </c>
      <c r="T134" s="12">
        <v>8.1547756530738998E-4</v>
      </c>
      <c r="U134" s="41">
        <f>'Survival-1cycle NMA'!AT135</f>
        <v>5.8895073922354414E-2</v>
      </c>
      <c r="V134" s="12">
        <f t="shared" si="49"/>
        <v>1.9964301965963847E-2</v>
      </c>
      <c r="W134" s="41">
        <f>'Survival-1cycle NMA'!AU135</f>
        <v>3.8930771956390567E-2</v>
      </c>
      <c r="X134" s="41">
        <f t="shared" si="50"/>
        <v>6.1961906477784469E-2</v>
      </c>
      <c r="Y134" s="41">
        <f t="shared" si="51"/>
        <v>4.0111598222694493E-2</v>
      </c>
      <c r="Z134" s="41">
        <f t="shared" si="52"/>
        <v>2.1850308255089976E-2</v>
      </c>
      <c r="AA134" s="41">
        <f>'Survival-1cycle NMA'!AZ135</f>
        <v>2.6282103762495092E-2</v>
      </c>
      <c r="AB134" s="12">
        <f t="shared" si="53"/>
        <v>2.6152453966513192E-2</v>
      </c>
      <c r="AC134" s="41">
        <f>'Survival-1cycle NMA'!BA135</f>
        <v>1.2964979598190218E-4</v>
      </c>
      <c r="AD134" s="41">
        <f>'Survival-1cycle NMA'!AV135</f>
        <v>8.7087853460651177E-2</v>
      </c>
      <c r="AE134" s="12">
        <f t="shared" si="54"/>
        <v>5.5116784275509603E-2</v>
      </c>
      <c r="AF134" s="41">
        <f>'Survival-1cycle NMA'!AW135</f>
        <v>3.1971069185141573E-2</v>
      </c>
      <c r="AG134" s="12">
        <v>4.4752454441260303E-2</v>
      </c>
      <c r="AH134" s="12">
        <f t="shared" si="55"/>
        <v>4.393697687595291E-2</v>
      </c>
      <c r="AI134" s="12">
        <v>8.1547756530738998E-4</v>
      </c>
      <c r="AJ134" s="41">
        <f>'Survival-1cycle NMA'!AX135</f>
        <v>3.7615327458916582E-2</v>
      </c>
      <c r="AK134" s="12">
        <f t="shared" si="56"/>
        <v>3.4482590513998428E-2</v>
      </c>
      <c r="AL134" s="41">
        <f>'Survival-1cycle NMA'!AY135</f>
        <v>3.1327369449181573E-3</v>
      </c>
      <c r="AM134" s="41">
        <f t="shared" si="57"/>
        <v>2.6282103762495092E-2</v>
      </c>
      <c r="AN134" s="41">
        <f t="shared" si="58"/>
        <v>2.6152453966513192E-2</v>
      </c>
      <c r="AO134" s="41">
        <f t="shared" si="59"/>
        <v>1.2964979598190218E-4</v>
      </c>
    </row>
    <row r="135" spans="1:41">
      <c r="A135" s="12">
        <v>132</v>
      </c>
      <c r="B135" s="12">
        <f t="shared" si="41"/>
        <v>7.536986301369863</v>
      </c>
      <c r="C135" s="41">
        <f>'Survival-1cycle NMA'!AP136</f>
        <v>5.3406128982410116E-2</v>
      </c>
      <c r="D135" s="41">
        <f>'Survival-1cycle NMA'!AQ136</f>
        <v>2.1227153949828013E-2</v>
      </c>
      <c r="E135" s="12">
        <f t="shared" si="42"/>
        <v>3.2178975032582102E-2</v>
      </c>
      <c r="F135" s="12">
        <v>4.4155739834411602E-2</v>
      </c>
      <c r="G135" s="12">
        <v>7.9248938726803303E-4</v>
      </c>
      <c r="H135" s="12">
        <f t="shared" si="43"/>
        <v>4.3363250447143571E-2</v>
      </c>
      <c r="I135" s="41">
        <f>'Survival-1cycle NMA'!AR136</f>
        <v>6.1158575731145255E-2</v>
      </c>
      <c r="J135" s="12">
        <f t="shared" si="44"/>
        <v>3.9608178802389031E-2</v>
      </c>
      <c r="K135" s="41">
        <f>'Survival-1cycle NMA'!AS136</f>
        <v>2.1550396928756224E-2</v>
      </c>
      <c r="L135" s="12">
        <v>3.7527843878901998E-2</v>
      </c>
      <c r="M135" s="12">
        <v>4.4155739834411602E-2</v>
      </c>
      <c r="N135" s="12">
        <v>7.9248938726803303E-4</v>
      </c>
      <c r="O135" s="41">
        <f t="shared" si="45"/>
        <v>6.1158575731145255E-2</v>
      </c>
      <c r="P135" s="41">
        <f t="shared" si="46"/>
        <v>3.9608178802389031E-2</v>
      </c>
      <c r="Q135" s="41">
        <f t="shared" si="47"/>
        <v>2.1550396928756224E-2</v>
      </c>
      <c r="R135" s="12">
        <v>4.4155739834411602E-2</v>
      </c>
      <c r="S135" s="12">
        <f t="shared" si="48"/>
        <v>4.3363250447143571E-2</v>
      </c>
      <c r="T135" s="12">
        <v>7.9248938726803303E-4</v>
      </c>
      <c r="U135" s="41">
        <f>'Survival-1cycle NMA'!AT136</f>
        <v>5.8070496840448578E-2</v>
      </c>
      <c r="V135" s="12">
        <f t="shared" si="49"/>
        <v>1.9675170989406951E-2</v>
      </c>
      <c r="W135" s="41">
        <f>'Survival-1cycle NMA'!AU136</f>
        <v>3.8395325851041627E-2</v>
      </c>
      <c r="X135" s="41">
        <f t="shared" si="50"/>
        <v>6.1158575731145255E-2</v>
      </c>
      <c r="Y135" s="41">
        <f t="shared" si="51"/>
        <v>3.9608178802389031E-2</v>
      </c>
      <c r="Z135" s="41">
        <f t="shared" si="52"/>
        <v>2.1550396928756224E-2</v>
      </c>
      <c r="AA135" s="41">
        <f>'Survival-1cycle NMA'!AZ136</f>
        <v>2.5793454691323207E-2</v>
      </c>
      <c r="AB135" s="12">
        <f t="shared" si="53"/>
        <v>2.5670732136082425E-2</v>
      </c>
      <c r="AC135" s="41">
        <f>'Survival-1cycle NMA'!BA136</f>
        <v>1.2272255524078355E-4</v>
      </c>
      <c r="AD135" s="41">
        <f>'Survival-1cycle NMA'!AV136</f>
        <v>8.5873766265181353E-2</v>
      </c>
      <c r="AE135" s="12">
        <f t="shared" si="54"/>
        <v>5.4335153480610979E-2</v>
      </c>
      <c r="AF135" s="41">
        <f>'Survival-1cycle NMA'!AW136</f>
        <v>3.1538612784570375E-2</v>
      </c>
      <c r="AG135" s="12">
        <v>4.4155739834411602E-2</v>
      </c>
      <c r="AH135" s="12">
        <f t="shared" si="55"/>
        <v>4.3363250447143571E-2</v>
      </c>
      <c r="AI135" s="12">
        <v>7.9248938726803303E-4</v>
      </c>
      <c r="AJ135" s="41">
        <f>'Survival-1cycle NMA'!AX136</f>
        <v>3.6948828713926275E-2</v>
      </c>
      <c r="AK135" s="12">
        <f t="shared" si="56"/>
        <v>3.393412448075557E-2</v>
      </c>
      <c r="AL135" s="41">
        <f>'Survival-1cycle NMA'!AY136</f>
        <v>3.0147042331707045E-3</v>
      </c>
      <c r="AM135" s="41">
        <f t="shared" si="57"/>
        <v>2.5793454691323207E-2</v>
      </c>
      <c r="AN135" s="41">
        <f t="shared" si="58"/>
        <v>2.5670732136082425E-2</v>
      </c>
      <c r="AO135" s="41">
        <f t="shared" si="59"/>
        <v>1.2272255524078355E-4</v>
      </c>
    </row>
    <row r="136" spans="1:41">
      <c r="A136" s="12">
        <v>133</v>
      </c>
      <c r="B136" s="12">
        <f t="shared" si="41"/>
        <v>7.5945205479452058</v>
      </c>
      <c r="C136" s="41">
        <f>'Survival-1cycle NMA'!AP137</f>
        <v>5.2591708234673698E-2</v>
      </c>
      <c r="D136" s="41">
        <f>'Survival-1cycle NMA'!AQ137</f>
        <v>2.0991205007268005E-2</v>
      </c>
      <c r="E136" s="12">
        <f t="shared" si="42"/>
        <v>3.1600503227405694E-2</v>
      </c>
      <c r="F136" s="12">
        <v>4.3569904205335602E-2</v>
      </c>
      <c r="G136" s="12">
        <v>7.7026655834269502E-4</v>
      </c>
      <c r="H136" s="12">
        <f t="shared" si="43"/>
        <v>4.2799637646992905E-2</v>
      </c>
      <c r="I136" s="41">
        <f>'Survival-1cycle NMA'!AR137</f>
        <v>6.0369201372042207E-2</v>
      </c>
      <c r="J136" s="12">
        <f t="shared" si="44"/>
        <v>3.9112859022538644E-2</v>
      </c>
      <c r="K136" s="41">
        <f>'Survival-1cycle NMA'!AS137</f>
        <v>2.1256342349503562E-2</v>
      </c>
      <c r="L136" s="12">
        <v>3.6936489765279898E-2</v>
      </c>
      <c r="M136" s="12">
        <v>4.3569904205335602E-2</v>
      </c>
      <c r="N136" s="12">
        <v>7.7026655834269502E-4</v>
      </c>
      <c r="O136" s="41">
        <f t="shared" si="45"/>
        <v>6.0369201372042207E-2</v>
      </c>
      <c r="P136" s="41">
        <f t="shared" si="46"/>
        <v>3.9112859022538644E-2</v>
      </c>
      <c r="Q136" s="41">
        <f t="shared" si="47"/>
        <v>2.1256342349503562E-2</v>
      </c>
      <c r="R136" s="12">
        <v>4.3569904205335602E-2</v>
      </c>
      <c r="S136" s="12">
        <f t="shared" si="48"/>
        <v>4.2799637646992905E-2</v>
      </c>
      <c r="T136" s="12">
        <v>7.7026655834269502E-4</v>
      </c>
      <c r="U136" s="41">
        <f>'Survival-1cycle NMA'!AT137</f>
        <v>5.7260791781343266E-2</v>
      </c>
      <c r="V136" s="12">
        <f t="shared" si="49"/>
        <v>1.939093404909048E-2</v>
      </c>
      <c r="W136" s="41">
        <f>'Survival-1cycle NMA'!AU137</f>
        <v>3.7869857732252786E-2</v>
      </c>
      <c r="X136" s="41">
        <f t="shared" si="50"/>
        <v>6.0369201372042207E-2</v>
      </c>
      <c r="Y136" s="41">
        <f t="shared" si="51"/>
        <v>3.9112859022538644E-2</v>
      </c>
      <c r="Z136" s="41">
        <f t="shared" si="52"/>
        <v>2.1256342349503562E-2</v>
      </c>
      <c r="AA136" s="41">
        <f>'Survival-1cycle NMA'!AZ137</f>
        <v>2.5315740448008685E-2</v>
      </c>
      <c r="AB136" s="12">
        <f t="shared" si="53"/>
        <v>2.5199558187809386E-2</v>
      </c>
      <c r="AC136" s="41">
        <f>'Survival-1cycle NMA'!BA137</f>
        <v>1.1618226019929858E-4</v>
      </c>
      <c r="AD136" s="41">
        <f>'Survival-1cycle NMA'!AV137</f>
        <v>8.4680358747294043E-2</v>
      </c>
      <c r="AE136" s="12">
        <f t="shared" si="54"/>
        <v>5.3566056199849901E-2</v>
      </c>
      <c r="AF136" s="41">
        <f>'Survival-1cycle NMA'!AW137</f>
        <v>3.1114302547444142E-2</v>
      </c>
      <c r="AG136" s="12">
        <v>4.3569904205335602E-2</v>
      </c>
      <c r="AH136" s="12">
        <f t="shared" si="55"/>
        <v>4.2799637646992905E-2</v>
      </c>
      <c r="AI136" s="12">
        <v>7.7026655834269502E-4</v>
      </c>
      <c r="AJ136" s="41">
        <f>'Survival-1cycle NMA'!AX137</f>
        <v>3.6296428322442356E-2</v>
      </c>
      <c r="AK136" s="12">
        <f t="shared" si="56"/>
        <v>3.3395083849661562E-2</v>
      </c>
      <c r="AL136" s="41">
        <f>'Survival-1cycle NMA'!AY137</f>
        <v>2.9013444727807964E-3</v>
      </c>
      <c r="AM136" s="41">
        <f t="shared" si="57"/>
        <v>2.5315740448008685E-2</v>
      </c>
      <c r="AN136" s="41">
        <f t="shared" si="58"/>
        <v>2.5199558187809386E-2</v>
      </c>
      <c r="AO136" s="41">
        <f t="shared" si="59"/>
        <v>1.1618226019929858E-4</v>
      </c>
    </row>
    <row r="137" spans="1:41">
      <c r="A137" s="12">
        <v>134</v>
      </c>
      <c r="B137" s="12">
        <f t="shared" si="41"/>
        <v>7.6520547945205477</v>
      </c>
      <c r="C137" s="41">
        <f>'Survival-1cycle NMA'!AP138</f>
        <v>5.1792652115747455E-2</v>
      </c>
      <c r="D137" s="41">
        <f>'Survival-1cycle NMA'!AQ138</f>
        <v>2.0759503969319439E-2</v>
      </c>
      <c r="E137" s="12">
        <f t="shared" si="42"/>
        <v>3.1033148146428016E-2</v>
      </c>
      <c r="F137" s="12">
        <v>4.2994692146413903E-2</v>
      </c>
      <c r="G137" s="12">
        <v>7.4877957493478498E-4</v>
      </c>
      <c r="H137" s="12">
        <f t="shared" si="43"/>
        <v>4.2245912571479118E-2</v>
      </c>
      <c r="I137" s="41">
        <f>'Survival-1cycle NMA'!AR138</f>
        <v>5.9593473359417962E-2</v>
      </c>
      <c r="J137" s="12">
        <f t="shared" si="44"/>
        <v>3.8625478276460998E-2</v>
      </c>
      <c r="K137" s="41">
        <f>'Survival-1cycle NMA'!AS138</f>
        <v>2.0967995082956967E-2</v>
      </c>
      <c r="L137" s="12">
        <v>3.63571361455561E-2</v>
      </c>
      <c r="M137" s="12">
        <v>4.2994692146413903E-2</v>
      </c>
      <c r="N137" s="12">
        <v>7.4877957493478498E-4</v>
      </c>
      <c r="O137" s="41">
        <f t="shared" si="45"/>
        <v>5.9593473359417962E-2</v>
      </c>
      <c r="P137" s="41">
        <f t="shared" si="46"/>
        <v>3.8625478276460998E-2</v>
      </c>
      <c r="Q137" s="41">
        <f t="shared" si="47"/>
        <v>2.0967995082956967E-2</v>
      </c>
      <c r="R137" s="12">
        <v>4.2994692146413903E-2</v>
      </c>
      <c r="S137" s="12">
        <f t="shared" si="48"/>
        <v>4.2245912571479118E-2</v>
      </c>
      <c r="T137" s="12">
        <v>7.4877957493478498E-4</v>
      </c>
      <c r="U137" s="41">
        <f>'Survival-1cycle NMA'!AT138</f>
        <v>5.6465623910784878E-2</v>
      </c>
      <c r="V137" s="12">
        <f t="shared" si="49"/>
        <v>1.9111494779848789E-2</v>
      </c>
      <c r="W137" s="41">
        <f>'Survival-1cycle NMA'!AU138</f>
        <v>3.7354129130936088E-2</v>
      </c>
      <c r="X137" s="41">
        <f t="shared" si="50"/>
        <v>5.9593473359417962E-2</v>
      </c>
      <c r="Y137" s="41">
        <f t="shared" si="51"/>
        <v>3.8625478276460998E-2</v>
      </c>
      <c r="Z137" s="41">
        <f t="shared" si="52"/>
        <v>2.0967995082956967E-2</v>
      </c>
      <c r="AA137" s="41">
        <f>'Survival-1cycle NMA'!AZ138</f>
        <v>2.4848671066336817E-2</v>
      </c>
      <c r="AB137" s="12">
        <f t="shared" si="53"/>
        <v>2.4738664754664186E-2</v>
      </c>
      <c r="AC137" s="41">
        <f>'Survival-1cycle NMA'!BA138</f>
        <v>1.1000631167263059E-4</v>
      </c>
      <c r="AD137" s="41">
        <f>'Survival-1cycle NMA'!AV138</f>
        <v>8.3507205020524999E-2</v>
      </c>
      <c r="AE137" s="12">
        <f t="shared" si="54"/>
        <v>5.2809265745714151E-2</v>
      </c>
      <c r="AF137" s="41">
        <f>'Survival-1cycle NMA'!AW138</f>
        <v>3.0697939274810845E-2</v>
      </c>
      <c r="AG137" s="12">
        <v>4.2994692146413903E-2</v>
      </c>
      <c r="AH137" s="12">
        <f t="shared" si="55"/>
        <v>4.2245912571479118E-2</v>
      </c>
      <c r="AI137" s="12">
        <v>7.4877957493478498E-4</v>
      </c>
      <c r="AJ137" s="41">
        <f>'Survival-1cycle NMA'!AX138</f>
        <v>3.5657774282400669E-2</v>
      </c>
      <c r="AK137" s="12">
        <f t="shared" si="56"/>
        <v>3.2865311222037986E-2</v>
      </c>
      <c r="AL137" s="41">
        <f>'Survival-1cycle NMA'!AY138</f>
        <v>2.7924630603626808E-3</v>
      </c>
      <c r="AM137" s="41">
        <f t="shared" si="57"/>
        <v>2.4848671066336817E-2</v>
      </c>
      <c r="AN137" s="41">
        <f t="shared" si="58"/>
        <v>2.4738664754664186E-2</v>
      </c>
      <c r="AO137" s="41">
        <f t="shared" si="59"/>
        <v>1.1000631167263059E-4</v>
      </c>
    </row>
    <row r="138" spans="1:41">
      <c r="A138" s="12">
        <v>135</v>
      </c>
      <c r="B138" s="12">
        <f t="shared" si="41"/>
        <v>7.7095890410958905</v>
      </c>
      <c r="C138" s="41">
        <f>'Survival-1cycle NMA'!AP139</f>
        <v>5.1008608634938259E-2</v>
      </c>
      <c r="D138" s="41">
        <f>'Survival-1cycle NMA'!AQ139</f>
        <v>2.05319458314689E-2</v>
      </c>
      <c r="E138" s="12">
        <f t="shared" si="42"/>
        <v>3.0476662803469359E-2</v>
      </c>
      <c r="F138" s="12">
        <v>4.2429855643125999E-2</v>
      </c>
      <c r="G138" s="12">
        <v>7.2800022908223096E-4</v>
      </c>
      <c r="H138" s="12">
        <f t="shared" si="43"/>
        <v>4.1701855414043768E-2</v>
      </c>
      <c r="I138" s="41">
        <f>'Survival-1cycle NMA'!AR139</f>
        <v>5.8831090135284127E-2</v>
      </c>
      <c r="J138" s="12">
        <f t="shared" si="44"/>
        <v>3.8145879719428968E-2</v>
      </c>
      <c r="K138" s="41">
        <f>'Survival-1cycle NMA'!AS139</f>
        <v>2.0685210415855155E-2</v>
      </c>
      <c r="L138" s="12">
        <v>3.5789481805405497E-2</v>
      </c>
      <c r="M138" s="12">
        <v>4.2429855643125999E-2</v>
      </c>
      <c r="N138" s="12">
        <v>7.2800022908223096E-4</v>
      </c>
      <c r="O138" s="41">
        <f t="shared" si="45"/>
        <v>5.8831090135284127E-2</v>
      </c>
      <c r="P138" s="41">
        <f t="shared" si="46"/>
        <v>3.8145879719428968E-2</v>
      </c>
      <c r="Q138" s="41">
        <f t="shared" si="47"/>
        <v>2.0685210415855155E-2</v>
      </c>
      <c r="R138" s="12">
        <v>4.2429855643125999E-2</v>
      </c>
      <c r="S138" s="12">
        <f t="shared" si="48"/>
        <v>4.1701855414043768E-2</v>
      </c>
      <c r="T138" s="12">
        <v>7.2800022908223096E-4</v>
      </c>
      <c r="U138" s="41">
        <f>'Survival-1cycle NMA'!AT139</f>
        <v>5.5684667546003493E-2</v>
      </c>
      <c r="V138" s="12">
        <f t="shared" si="49"/>
        <v>1.8836758953613877E-2</v>
      </c>
      <c r="W138" s="41">
        <f>'Survival-1cycle NMA'!AU139</f>
        <v>3.6847908592389615E-2</v>
      </c>
      <c r="X138" s="41">
        <f t="shared" si="50"/>
        <v>5.8831090135284127E-2</v>
      </c>
      <c r="Y138" s="41">
        <f t="shared" si="51"/>
        <v>3.8145879719428968E-2</v>
      </c>
      <c r="Z138" s="41">
        <f t="shared" si="52"/>
        <v>2.0685210415855155E-2</v>
      </c>
      <c r="AA138" s="41">
        <f>'Survival-1cycle NMA'!AZ139</f>
        <v>2.4391965555520759E-2</v>
      </c>
      <c r="AB138" s="12">
        <f t="shared" si="53"/>
        <v>2.4287792064991476E-2</v>
      </c>
      <c r="AC138" s="41">
        <f>'Survival-1cycle NMA'!BA139</f>
        <v>1.0417349052928404E-4</v>
      </c>
      <c r="AD138" s="41">
        <f>'Survival-1cycle NMA'!AV139</f>
        <v>8.2353889663619104E-2</v>
      </c>
      <c r="AE138" s="12">
        <f t="shared" si="54"/>
        <v>5.2064559870392532E-2</v>
      </c>
      <c r="AF138" s="41">
        <f>'Survival-1cycle NMA'!AW139</f>
        <v>3.0289329793226568E-2</v>
      </c>
      <c r="AG138" s="12">
        <v>4.2429855643125999E-2</v>
      </c>
      <c r="AH138" s="12">
        <f t="shared" si="55"/>
        <v>4.1701855414043768E-2</v>
      </c>
      <c r="AI138" s="12">
        <v>7.2800022908223096E-4</v>
      </c>
      <c r="AJ138" s="41">
        <f>'Survival-1cycle NMA'!AX139</f>
        <v>3.5032524839851156E-2</v>
      </c>
      <c r="AK138" s="12">
        <f t="shared" si="56"/>
        <v>3.2344650915201889E-2</v>
      </c>
      <c r="AL138" s="41">
        <f>'Survival-1cycle NMA'!AY139</f>
        <v>2.6878739246492638E-3</v>
      </c>
      <c r="AM138" s="41">
        <f t="shared" si="57"/>
        <v>2.4391965555520759E-2</v>
      </c>
      <c r="AN138" s="41">
        <f t="shared" si="58"/>
        <v>2.4287792064991476E-2</v>
      </c>
      <c r="AO138" s="41">
        <f t="shared" si="59"/>
        <v>1.0417349052928404E-4</v>
      </c>
    </row>
    <row r="139" spans="1:41">
      <c r="A139" s="12">
        <v>136</v>
      </c>
      <c r="B139" s="12">
        <f t="shared" si="41"/>
        <v>7.7671232876712333</v>
      </c>
      <c r="C139" s="41">
        <f>'Survival-1cycle NMA'!AP140</f>
        <v>5.0239235413323979E-2</v>
      </c>
      <c r="D139" s="41">
        <f>'Survival-1cycle NMA'!AQ140</f>
        <v>2.0308428880228456E-2</v>
      </c>
      <c r="E139" s="12">
        <f t="shared" si="42"/>
        <v>2.9930806533095523E-2</v>
      </c>
      <c r="F139" s="12">
        <v>4.1875153818589299E-2</v>
      </c>
      <c r="G139" s="12">
        <v>7.0790154451141896E-4</v>
      </c>
      <c r="H139" s="12">
        <f t="shared" si="43"/>
        <v>4.116725227407788E-2</v>
      </c>
      <c r="I139" s="41">
        <f>'Survival-1cycle NMA'!AR140</f>
        <v>5.8081758347232629E-2</v>
      </c>
      <c r="J139" s="12">
        <f t="shared" si="44"/>
        <v>3.7673910169214037E-2</v>
      </c>
      <c r="K139" s="41">
        <f>'Survival-1cycle NMA'!AS140</f>
        <v>2.0407848178018589E-2</v>
      </c>
      <c r="L139" s="12">
        <v>3.5233234593684201E-2</v>
      </c>
      <c r="M139" s="12">
        <v>4.1875153818589299E-2</v>
      </c>
      <c r="N139" s="12">
        <v>7.0790154451141896E-4</v>
      </c>
      <c r="O139" s="41">
        <f t="shared" si="45"/>
        <v>5.8081758347232629E-2</v>
      </c>
      <c r="P139" s="41">
        <f t="shared" si="46"/>
        <v>3.7673910169214037E-2</v>
      </c>
      <c r="Q139" s="41">
        <f t="shared" si="47"/>
        <v>2.0407848178018589E-2</v>
      </c>
      <c r="R139" s="12">
        <v>4.1875153818589299E-2</v>
      </c>
      <c r="S139" s="12">
        <f t="shared" si="48"/>
        <v>4.116725227407788E-2</v>
      </c>
      <c r="T139" s="12">
        <v>7.0790154451141896E-4</v>
      </c>
      <c r="U139" s="41">
        <f>'Survival-1cycle NMA'!AT140</f>
        <v>5.4917605859269122E-2</v>
      </c>
      <c r="V139" s="12">
        <f t="shared" si="49"/>
        <v>1.8566634429077029E-2</v>
      </c>
      <c r="W139" s="41">
        <f>'Survival-1cycle NMA'!AU140</f>
        <v>3.6350971430192093E-2</v>
      </c>
      <c r="X139" s="41">
        <f t="shared" si="50"/>
        <v>5.8081758347232629E-2</v>
      </c>
      <c r="Y139" s="41">
        <f t="shared" si="51"/>
        <v>3.7673910169214037E-2</v>
      </c>
      <c r="Z139" s="41">
        <f t="shared" si="52"/>
        <v>2.0407848178018589E-2</v>
      </c>
      <c r="AA139" s="41">
        <f>'Survival-1cycle NMA'!AZ140</f>
        <v>2.3945351580454712E-2</v>
      </c>
      <c r="AB139" s="12">
        <f t="shared" si="53"/>
        <v>2.3846687710872456E-2</v>
      </c>
      <c r="AC139" s="41">
        <f>'Survival-1cycle NMA'!BA140</f>
        <v>9.8663869582254213E-5</v>
      </c>
      <c r="AD139" s="41">
        <f>'Survival-1cycle NMA'!AV140</f>
        <v>8.1220007418184068E-2</v>
      </c>
      <c r="AE139" s="12">
        <f t="shared" si="54"/>
        <v>5.1331720681219606E-2</v>
      </c>
      <c r="AF139" s="41">
        <f>'Survival-1cycle NMA'!AW140</f>
        <v>2.9888286736964465E-2</v>
      </c>
      <c r="AG139" s="12">
        <v>4.1875153818589299E-2</v>
      </c>
      <c r="AH139" s="12">
        <f t="shared" si="55"/>
        <v>4.116725227407788E-2</v>
      </c>
      <c r="AI139" s="12">
        <v>7.0790154451141896E-4</v>
      </c>
      <c r="AJ139" s="41">
        <f>'Survival-1cycle NMA'!AX140</f>
        <v>3.4420348145306506E-2</v>
      </c>
      <c r="AK139" s="12">
        <f t="shared" si="56"/>
        <v>3.1832949012888412E-2</v>
      </c>
      <c r="AL139" s="41">
        <f>'Survival-1cycle NMA'!AY140</f>
        <v>2.5873991324180967E-3</v>
      </c>
      <c r="AM139" s="41">
        <f t="shared" si="57"/>
        <v>2.3945351580454712E-2</v>
      </c>
      <c r="AN139" s="41">
        <f t="shared" si="58"/>
        <v>2.3846687710872456E-2</v>
      </c>
      <c r="AO139" s="41">
        <f t="shared" si="59"/>
        <v>9.8663869582254213E-5</v>
      </c>
    </row>
    <row r="140" spans="1:41">
      <c r="A140" s="12">
        <v>137</v>
      </c>
      <c r="B140" s="12">
        <f t="shared" si="41"/>
        <v>7.8246575342465752</v>
      </c>
      <c r="C140" s="41">
        <f>'Survival-1cycle NMA'!AP141</f>
        <v>4.9484199376359929E-2</v>
      </c>
      <c r="D140" s="41">
        <f>'Survival-1cycle NMA'!AQ141</f>
        <v>2.0088854568454637E-2</v>
      </c>
      <c r="E140" s="12">
        <f t="shared" si="42"/>
        <v>2.9395344807905292E-2</v>
      </c>
      <c r="F140" s="12">
        <v>4.1330352688379798E-2</v>
      </c>
      <c r="G140" s="12">
        <v>6.8845771619820899E-4</v>
      </c>
      <c r="H140" s="12">
        <f t="shared" si="43"/>
        <v>4.064189497218159E-2</v>
      </c>
      <c r="I140" s="41">
        <f>'Survival-1cycle NMA'!AR141</f>
        <v>5.7345192581544184E-2</v>
      </c>
      <c r="J140" s="12">
        <f t="shared" si="44"/>
        <v>3.7209420009423393E-2</v>
      </c>
      <c r="K140" s="41">
        <f>'Survival-1cycle NMA'!AS141</f>
        <v>2.0135772572120791E-2</v>
      </c>
      <c r="L140" s="12">
        <v>3.4688111103490502E-2</v>
      </c>
      <c r="M140" s="12">
        <v>4.1330352688379798E-2</v>
      </c>
      <c r="N140" s="12">
        <v>6.8845771619820899E-4</v>
      </c>
      <c r="O140" s="41">
        <f t="shared" si="45"/>
        <v>5.7345192581544184E-2</v>
      </c>
      <c r="P140" s="41">
        <f t="shared" si="46"/>
        <v>3.7209420009423393E-2</v>
      </c>
      <c r="Q140" s="41">
        <f t="shared" si="47"/>
        <v>2.0135772572120791E-2</v>
      </c>
      <c r="R140" s="12">
        <v>4.1330352688379798E-2</v>
      </c>
      <c r="S140" s="12">
        <f t="shared" si="48"/>
        <v>4.064189497218159E-2</v>
      </c>
      <c r="T140" s="12">
        <v>6.8845771619820899E-4</v>
      </c>
      <c r="U140" s="41">
        <f>'Survival-1cycle NMA'!AT141</f>
        <v>5.416413059260116E-2</v>
      </c>
      <c r="V140" s="12">
        <f t="shared" si="49"/>
        <v>1.8301031102450259E-2</v>
      </c>
      <c r="W140" s="41">
        <f>'Survival-1cycle NMA'!AU141</f>
        <v>3.5863099490150901E-2</v>
      </c>
      <c r="X140" s="41">
        <f t="shared" si="50"/>
        <v>5.7345192581544184E-2</v>
      </c>
      <c r="Y140" s="41">
        <f t="shared" si="51"/>
        <v>3.7209420009423393E-2</v>
      </c>
      <c r="Z140" s="41">
        <f t="shared" si="52"/>
        <v>2.0135772572120791E-2</v>
      </c>
      <c r="AA140" s="41">
        <f>'Survival-1cycle NMA'!AZ141</f>
        <v>2.350856515490941E-2</v>
      </c>
      <c r="AB140" s="12">
        <f t="shared" si="53"/>
        <v>2.3415106423549249E-2</v>
      </c>
      <c r="AC140" s="41">
        <f>'Survival-1cycle NMA'!BA141</f>
        <v>9.3458731360159431E-5</v>
      </c>
      <c r="AD140" s="41">
        <f>'Survival-1cycle NMA'!AV141</f>
        <v>8.0105162896460969E-2</v>
      </c>
      <c r="AE140" s="12">
        <f t="shared" si="54"/>
        <v>5.0610534557070486E-2</v>
      </c>
      <c r="AF140" s="41">
        <f>'Survival-1cycle NMA'!AW141</f>
        <v>2.9494628339390483E-2</v>
      </c>
      <c r="AG140" s="12">
        <v>4.1330352688379798E-2</v>
      </c>
      <c r="AH140" s="12">
        <f t="shared" si="55"/>
        <v>4.064189497218159E-2</v>
      </c>
      <c r="AI140" s="12">
        <v>6.8845771619820899E-4</v>
      </c>
      <c r="AJ140" s="41">
        <f>'Survival-1cycle NMA'!AX141</f>
        <v>3.3820921923206612E-2</v>
      </c>
      <c r="AK140" s="12">
        <f t="shared" si="56"/>
        <v>3.1330053409609628E-2</v>
      </c>
      <c r="AL140" s="41">
        <f>'Survival-1cycle NMA'!AY141</f>
        <v>2.4908685135969833E-3</v>
      </c>
      <c r="AM140" s="41">
        <f t="shared" si="57"/>
        <v>2.350856515490941E-2</v>
      </c>
      <c r="AN140" s="41">
        <f t="shared" si="58"/>
        <v>2.3415106423549249E-2</v>
      </c>
      <c r="AO140" s="41">
        <f t="shared" si="59"/>
        <v>9.3458731360159431E-5</v>
      </c>
    </row>
    <row r="141" spans="1:41">
      <c r="A141" s="12">
        <v>138</v>
      </c>
      <c r="B141" s="12">
        <f t="shared" si="41"/>
        <v>7.882191780821918</v>
      </c>
      <c r="C141" s="41">
        <f>'Survival-1cycle NMA'!AP142</f>
        <v>4.8743176457814626E-2</v>
      </c>
      <c r="D141" s="41">
        <f>'Survival-1cycle NMA'!AQ142</f>
        <v>1.9873127396197433E-2</v>
      </c>
      <c r="E141" s="12">
        <f t="shared" si="42"/>
        <v>2.8870049061617192E-2</v>
      </c>
      <c r="F141" s="12">
        <v>4.0795224925160099E-2</v>
      </c>
      <c r="G141" s="12">
        <v>6.6964405322432897E-4</v>
      </c>
      <c r="H141" s="12">
        <f t="shared" si="43"/>
        <v>4.0125580871935768E-2</v>
      </c>
      <c r="I141" s="41">
        <f>'Survival-1cycle NMA'!AR142</f>
        <v>5.6621115106430711E-2</v>
      </c>
      <c r="J141" s="12">
        <f t="shared" si="44"/>
        <v>3.6752263095557437E-2</v>
      </c>
      <c r="K141" s="41">
        <f>'Survival-1cycle NMA'!AS142</f>
        <v>1.9868852010873274E-2</v>
      </c>
      <c r="L141" s="12">
        <v>3.4153836366094703E-2</v>
      </c>
      <c r="M141" s="12">
        <v>4.0795224925160099E-2</v>
      </c>
      <c r="N141" s="12">
        <v>6.6964405322432897E-4</v>
      </c>
      <c r="O141" s="41">
        <f t="shared" si="45"/>
        <v>5.6621115106430711E-2</v>
      </c>
      <c r="P141" s="41">
        <f t="shared" si="46"/>
        <v>3.6752263095557437E-2</v>
      </c>
      <c r="Q141" s="41">
        <f t="shared" si="47"/>
        <v>1.9868852010873274E-2</v>
      </c>
      <c r="R141" s="12">
        <v>4.0795224925160099E-2</v>
      </c>
      <c r="S141" s="12">
        <f t="shared" si="48"/>
        <v>4.0125580871935768E-2</v>
      </c>
      <c r="T141" s="12">
        <v>6.6964405322432897E-4</v>
      </c>
      <c r="U141" s="41">
        <f>'Survival-1cycle NMA'!AT142</f>
        <v>5.3423941783150845E-2</v>
      </c>
      <c r="V141" s="12">
        <f t="shared" si="49"/>
        <v>1.8039860859317011E-2</v>
      </c>
      <c r="W141" s="41">
        <f>'Survival-1cycle NMA'!AU142</f>
        <v>3.5384080923833834E-2</v>
      </c>
      <c r="X141" s="41">
        <f t="shared" si="50"/>
        <v>5.6621115106430711E-2</v>
      </c>
      <c r="Y141" s="41">
        <f t="shared" si="51"/>
        <v>3.6752263095557437E-2</v>
      </c>
      <c r="Z141" s="41">
        <f t="shared" si="52"/>
        <v>1.9868852010873274E-2</v>
      </c>
      <c r="AA141" s="41">
        <f>'Survival-1cycle NMA'!AZ142</f>
        <v>2.3081350347080982E-2</v>
      </c>
      <c r="AB141" s="12">
        <f t="shared" si="53"/>
        <v>2.2992809855732699E-2</v>
      </c>
      <c r="AC141" s="41">
        <f>'Survival-1cycle NMA'!BA142</f>
        <v>8.854049134828407E-5</v>
      </c>
      <c r="AD141" s="41">
        <f>'Survival-1cycle NMA'!AV142</f>
        <v>7.9008970298823408E-2</v>
      </c>
      <c r="AE141" s="12">
        <f t="shared" si="54"/>
        <v>4.9900792065758079E-2</v>
      </c>
      <c r="AF141" s="41">
        <f>'Survival-1cycle NMA'!AW142</f>
        <v>2.9108178233065329E-2</v>
      </c>
      <c r="AG141" s="12">
        <v>4.0795224925160099E-2</v>
      </c>
      <c r="AH141" s="12">
        <f t="shared" si="55"/>
        <v>4.0125580871935768E-2</v>
      </c>
      <c r="AI141" s="12">
        <v>6.6964405322432897E-4</v>
      </c>
      <c r="AJ141" s="41">
        <f>'Survival-1cycle NMA'!AX142</f>
        <v>3.3233933153934789E-2</v>
      </c>
      <c r="AK141" s="12">
        <f t="shared" si="56"/>
        <v>3.083581384936929E-2</v>
      </c>
      <c r="AL141" s="41">
        <f>'Survival-1cycle NMA'!AY142</f>
        <v>2.3981193045654998E-3</v>
      </c>
      <c r="AM141" s="41">
        <f t="shared" si="57"/>
        <v>2.3081350347080982E-2</v>
      </c>
      <c r="AN141" s="41">
        <f t="shared" si="58"/>
        <v>2.2992809855732699E-2</v>
      </c>
      <c r="AO141" s="41">
        <f t="shared" si="59"/>
        <v>8.854049134828407E-5</v>
      </c>
    </row>
    <row r="142" spans="1:41">
      <c r="A142" s="12">
        <v>139</v>
      </c>
      <c r="B142" s="12">
        <f t="shared" si="41"/>
        <v>7.9397260273972599</v>
      </c>
      <c r="C142" s="41">
        <f>'Survival-1cycle NMA'!AP143</f>
        <v>4.8015851314560785E-2</v>
      </c>
      <c r="D142" s="41">
        <f>'Survival-1cycle NMA'!AQ143</f>
        <v>1.9661154796798735E-2</v>
      </c>
      <c r="E142" s="12">
        <f t="shared" si="42"/>
        <v>2.8354696517762051E-2</v>
      </c>
      <c r="F142" s="12">
        <v>4.0269549632666497E-2</v>
      </c>
      <c r="G142" s="12">
        <v>6.5143692473142297E-4</v>
      </c>
      <c r="H142" s="12">
        <f t="shared" si="43"/>
        <v>3.9618112707935076E-2</v>
      </c>
      <c r="I142" s="41">
        <f>'Survival-1cycle NMA'!AR143</f>
        <v>5.5909255624969845E-2</v>
      </c>
      <c r="J142" s="12">
        <f t="shared" si="44"/>
        <v>3.6302296663713401E-2</v>
      </c>
      <c r="K142" s="41">
        <f>'Survival-1cycle NMA'!AS143</f>
        <v>1.960695896125644E-2</v>
      </c>
      <c r="L142" s="12">
        <v>3.3630143557154102E-2</v>
      </c>
      <c r="M142" s="12">
        <v>4.0269549632666497E-2</v>
      </c>
      <c r="N142" s="12">
        <v>6.5143692473142297E-4</v>
      </c>
      <c r="O142" s="41">
        <f t="shared" si="45"/>
        <v>5.5909255624969845E-2</v>
      </c>
      <c r="P142" s="41">
        <f t="shared" si="46"/>
        <v>3.6302296663713401E-2</v>
      </c>
      <c r="Q142" s="41">
        <f t="shared" si="47"/>
        <v>1.960695896125644E-2</v>
      </c>
      <c r="R142" s="12">
        <v>4.0269549632666497E-2</v>
      </c>
      <c r="S142" s="12">
        <f t="shared" si="48"/>
        <v>3.9618112707935076E-2</v>
      </c>
      <c r="T142" s="12">
        <v>6.5143692473142297E-4</v>
      </c>
      <c r="U142" s="41">
        <f>'Survival-1cycle NMA'!AT143</f>
        <v>5.2696747498801218E-2</v>
      </c>
      <c r="V142" s="12">
        <f t="shared" si="49"/>
        <v>1.7783037527559852E-2</v>
      </c>
      <c r="W142" s="41">
        <f>'Survival-1cycle NMA'!AU143</f>
        <v>3.4913709971241366E-2</v>
      </c>
      <c r="X142" s="41">
        <f t="shared" si="50"/>
        <v>5.5909255624969845E-2</v>
      </c>
      <c r="Y142" s="41">
        <f t="shared" si="51"/>
        <v>3.6302296663713401E-2</v>
      </c>
      <c r="Z142" s="41">
        <f t="shared" si="52"/>
        <v>1.960695896125644E-2</v>
      </c>
      <c r="AA142" s="41">
        <f>'Survival-1cycle NMA'!AZ143</f>
        <v>2.2663458996934553E-2</v>
      </c>
      <c r="AB142" s="12">
        <f t="shared" si="53"/>
        <v>2.2579566370615166E-2</v>
      </c>
      <c r="AC142" s="41">
        <f>'Survival-1cycle NMA'!BA143</f>
        <v>8.3892626319385775E-5</v>
      </c>
      <c r="AD142" s="41">
        <f>'Survival-1cycle NMA'!AV143</f>
        <v>7.7931053140636752E-2</v>
      </c>
      <c r="AE142" s="12">
        <f t="shared" si="54"/>
        <v>4.9202287882479941E-2</v>
      </c>
      <c r="AF142" s="41">
        <f>'Survival-1cycle NMA'!AW143</f>
        <v>2.8728765258156812E-2</v>
      </c>
      <c r="AG142" s="12">
        <v>4.0269549632666497E-2</v>
      </c>
      <c r="AH142" s="12">
        <f t="shared" si="55"/>
        <v>3.9618112707935076E-2</v>
      </c>
      <c r="AI142" s="12">
        <v>6.5143692473142297E-4</v>
      </c>
      <c r="AJ142" s="41">
        <f>'Survival-1cycle NMA'!AX143</f>
        <v>3.2659077767849438E-2</v>
      </c>
      <c r="AK142" s="12">
        <f t="shared" si="56"/>
        <v>3.035008195912723E-2</v>
      </c>
      <c r="AL142" s="41">
        <f>'Survival-1cycle NMA'!AY143</f>
        <v>2.3089958087222084E-3</v>
      </c>
      <c r="AM142" s="41">
        <f t="shared" si="57"/>
        <v>2.2663458996934553E-2</v>
      </c>
      <c r="AN142" s="41">
        <f t="shared" si="58"/>
        <v>2.2579566370615166E-2</v>
      </c>
      <c r="AO142" s="41">
        <f t="shared" si="59"/>
        <v>8.3892626319385775E-5</v>
      </c>
    </row>
    <row r="143" spans="1:41">
      <c r="A143" s="12">
        <v>140</v>
      </c>
      <c r="B143" s="12">
        <f t="shared" si="41"/>
        <v>7.9972602739726026</v>
      </c>
      <c r="C143" s="41">
        <f>'Survival-1cycle NMA'!AP144</f>
        <v>4.7301917051769816E-2</v>
      </c>
      <c r="D143" s="41">
        <f>'Survival-1cycle NMA'!AQ144</f>
        <v>1.9452847027975159E-2</v>
      </c>
      <c r="E143" s="12">
        <f t="shared" si="42"/>
        <v>2.7849070023794657E-2</v>
      </c>
      <c r="F143" s="12">
        <v>3.9753112128630697E-2</v>
      </c>
      <c r="G143" s="12">
        <v>6.3381370878794804E-4</v>
      </c>
      <c r="H143" s="12">
        <f t="shared" si="43"/>
        <v>3.9119298419842748E-2</v>
      </c>
      <c r="I143" s="41">
        <f>'Survival-1cycle NMA'!AR144</f>
        <v>5.5209351037313878E-2</v>
      </c>
      <c r="J143" s="12">
        <f t="shared" si="44"/>
        <v>3.5859381241864934E-2</v>
      </c>
      <c r="K143" s="41">
        <f>'Survival-1cycle NMA'!AS144</f>
        <v>1.9349969795448944E-2</v>
      </c>
      <c r="L143" s="12">
        <v>3.3116773714655101E-2</v>
      </c>
      <c r="M143" s="12">
        <v>3.9753112128630697E-2</v>
      </c>
      <c r="N143" s="12">
        <v>6.3381370878794804E-4</v>
      </c>
      <c r="O143" s="41">
        <f t="shared" si="45"/>
        <v>5.5209351037313878E-2</v>
      </c>
      <c r="P143" s="41">
        <f t="shared" si="46"/>
        <v>3.5859381241864934E-2</v>
      </c>
      <c r="Q143" s="41">
        <f t="shared" si="47"/>
        <v>1.9349969795448944E-2</v>
      </c>
      <c r="R143" s="12">
        <v>3.9753112128630697E-2</v>
      </c>
      <c r="S143" s="12">
        <f t="shared" si="48"/>
        <v>3.9119298419842748E-2</v>
      </c>
      <c r="T143" s="12">
        <v>6.3381370878794804E-4</v>
      </c>
      <c r="U143" s="41">
        <f>'Survival-1cycle NMA'!AT144</f>
        <v>5.1982263583550847E-2</v>
      </c>
      <c r="V143" s="12">
        <f t="shared" si="49"/>
        <v>1.7530476831354044E-2</v>
      </c>
      <c r="W143" s="41">
        <f>'Survival-1cycle NMA'!AU144</f>
        <v>3.4451786752196803E-2</v>
      </c>
      <c r="X143" s="41">
        <f t="shared" si="50"/>
        <v>5.5209351037313878E-2</v>
      </c>
      <c r="Y143" s="41">
        <f t="shared" si="51"/>
        <v>3.5859381241864934E-2</v>
      </c>
      <c r="Z143" s="41">
        <f t="shared" si="52"/>
        <v>1.9349969795448944E-2</v>
      </c>
      <c r="AA143" s="41">
        <f>'Survival-1cycle NMA'!AZ144</f>
        <v>2.2254650444812805E-2</v>
      </c>
      <c r="AB143" s="12">
        <f t="shared" si="53"/>
        <v>2.2175150837411128E-2</v>
      </c>
      <c r="AC143" s="41">
        <f>'Survival-1cycle NMA'!BA144</f>
        <v>7.9499607401676908E-5</v>
      </c>
      <c r="AD143" s="41">
        <f>'Survival-1cycle NMA'!AV144</f>
        <v>7.6871043988123125E-2</v>
      </c>
      <c r="AE143" s="12">
        <f t="shared" si="54"/>
        <v>4.8514820709355991E-2</v>
      </c>
      <c r="AF143" s="41">
        <f>'Survival-1cycle NMA'!AW144</f>
        <v>2.8356223278767134E-2</v>
      </c>
      <c r="AG143" s="12">
        <v>3.9753112128630697E-2</v>
      </c>
      <c r="AH143" s="12">
        <f t="shared" si="55"/>
        <v>3.9119298419842748E-2</v>
      </c>
      <c r="AI143" s="12">
        <v>6.3381370878794804E-4</v>
      </c>
      <c r="AJ143" s="41">
        <f>'Survival-1cycle NMA'!AX144</f>
        <v>3.2096060350820972E-2</v>
      </c>
      <c r="AK143" s="12">
        <f t="shared" si="56"/>
        <v>2.9872711277383907E-2</v>
      </c>
      <c r="AL143" s="41">
        <f>'Survival-1cycle NMA'!AY144</f>
        <v>2.2233490734370658E-3</v>
      </c>
      <c r="AM143" s="41">
        <f t="shared" si="57"/>
        <v>2.2254650444812805E-2</v>
      </c>
      <c r="AN143" s="41">
        <f t="shared" si="58"/>
        <v>2.2175150837411128E-2</v>
      </c>
      <c r="AO143" s="41">
        <f t="shared" si="59"/>
        <v>7.9499607401676908E-5</v>
      </c>
    </row>
    <row r="144" spans="1:41">
      <c r="A144" s="12">
        <v>141</v>
      </c>
      <c r="B144" s="12">
        <f t="shared" si="41"/>
        <v>8.0547945205479454</v>
      </c>
      <c r="C144" s="41">
        <f>'Survival-1cycle NMA'!AP145</f>
        <v>4.6601074958078255E-2</v>
      </c>
      <c r="D144" s="41">
        <f>'Survival-1cycle NMA'!AQ145</f>
        <v>1.9248117067636197E-2</v>
      </c>
      <c r="E144" s="12">
        <f t="shared" si="42"/>
        <v>2.7352957890442058E-2</v>
      </c>
      <c r="F144" s="12">
        <v>3.92457037362322E-2</v>
      </c>
      <c r="G144" s="12">
        <v>6.16752743996154E-4</v>
      </c>
      <c r="H144" s="12">
        <f t="shared" si="43"/>
        <v>3.8628950992236046E-2</v>
      </c>
      <c r="I144" s="41">
        <f>'Survival-1cycle NMA'!AR145</f>
        <v>5.4521145211773626E-2</v>
      </c>
      <c r="J144" s="12">
        <f t="shared" si="44"/>
        <v>3.5423380563646252E-2</v>
      </c>
      <c r="K144" s="41">
        <f>'Survival-1cycle NMA'!AS145</f>
        <v>1.9097764648127374E-2</v>
      </c>
      <c r="L144" s="12">
        <v>3.2613475468055299E-2</v>
      </c>
      <c r="M144" s="12">
        <v>3.92457037362322E-2</v>
      </c>
      <c r="N144" s="12">
        <v>6.16752743996154E-4</v>
      </c>
      <c r="O144" s="41">
        <f t="shared" si="45"/>
        <v>5.4521145211773626E-2</v>
      </c>
      <c r="P144" s="41">
        <f t="shared" si="46"/>
        <v>3.5423380563646252E-2</v>
      </c>
      <c r="Q144" s="41">
        <f t="shared" si="47"/>
        <v>1.9097764648127374E-2</v>
      </c>
      <c r="R144" s="12">
        <v>3.92457037362322E-2</v>
      </c>
      <c r="S144" s="12">
        <f t="shared" si="48"/>
        <v>3.8628950992236046E-2</v>
      </c>
      <c r="T144" s="12">
        <v>6.16752743996154E-4</v>
      </c>
      <c r="U144" s="41">
        <f>'Survival-1cycle NMA'!AT145</f>
        <v>5.1280213412267982E-2</v>
      </c>
      <c r="V144" s="12">
        <f t="shared" si="49"/>
        <v>1.7282096346212243E-2</v>
      </c>
      <c r="W144" s="41">
        <f>'Survival-1cycle NMA'!AU145</f>
        <v>3.3998117066055739E-2</v>
      </c>
      <c r="X144" s="41">
        <f t="shared" si="50"/>
        <v>5.4521145211773626E-2</v>
      </c>
      <c r="Y144" s="41">
        <f t="shared" si="51"/>
        <v>3.5423380563646252E-2</v>
      </c>
      <c r="Z144" s="41">
        <f t="shared" si="52"/>
        <v>1.9097764648127374E-2</v>
      </c>
      <c r="AA144" s="41">
        <f>'Survival-1cycle NMA'!AZ145</f>
        <v>2.1854691270804496E-2</v>
      </c>
      <c r="AB144" s="12">
        <f t="shared" si="53"/>
        <v>2.1779344433247579E-2</v>
      </c>
      <c r="AC144" s="41">
        <f>'Survival-1cycle NMA'!BA145</f>
        <v>7.5346837556916231E-5</v>
      </c>
      <c r="AD144" s="41">
        <f>'Survival-1cycle NMA'!AV145</f>
        <v>7.5828584202893873E-2</v>
      </c>
      <c r="AE144" s="12">
        <f t="shared" si="54"/>
        <v>4.7838193196091477E-2</v>
      </c>
      <c r="AF144" s="41">
        <f>'Survival-1cycle NMA'!AW145</f>
        <v>2.7990391006802395E-2</v>
      </c>
      <c r="AG144" s="12">
        <v>3.92457037362322E-2</v>
      </c>
      <c r="AH144" s="12">
        <f t="shared" si="55"/>
        <v>3.8628950992236046E-2</v>
      </c>
      <c r="AI144" s="12">
        <v>6.16752743996154E-4</v>
      </c>
      <c r="AJ144" s="41">
        <f>'Survival-1cycle NMA'!AX145</f>
        <v>3.1544593860786473E-2</v>
      </c>
      <c r="AK144" s="12">
        <f t="shared" si="56"/>
        <v>2.9403557278230397E-2</v>
      </c>
      <c r="AL144" s="41">
        <f>'Survival-1cycle NMA'!AY145</f>
        <v>2.1410365825560752E-3</v>
      </c>
      <c r="AM144" s="41">
        <f t="shared" si="57"/>
        <v>2.1854691270804496E-2</v>
      </c>
      <c r="AN144" s="41">
        <f t="shared" si="58"/>
        <v>2.1779344433247579E-2</v>
      </c>
      <c r="AO144" s="41">
        <f t="shared" si="59"/>
        <v>7.5346837556916231E-5</v>
      </c>
    </row>
    <row r="145" spans="1:41">
      <c r="A145" s="12">
        <v>142</v>
      </c>
      <c r="B145" s="12">
        <f t="shared" si="41"/>
        <v>8.1123287671232873</v>
      </c>
      <c r="C145" s="41">
        <f>'Survival-1cycle NMA'!AP146</f>
        <v>4.5913034250315468E-2</v>
      </c>
      <c r="D145" s="41">
        <f>'Survival-1cycle NMA'!AQ146</f>
        <v>1.9046880514201649E-2</v>
      </c>
      <c r="E145" s="12">
        <f t="shared" si="42"/>
        <v>2.6866153736113819E-2</v>
      </c>
      <c r="F145" s="12">
        <v>3.8747121583698502E-2</v>
      </c>
      <c r="G145" s="12">
        <v>6.0023328367758905E-4</v>
      </c>
      <c r="H145" s="12">
        <f t="shared" si="43"/>
        <v>3.8146888300020915E-2</v>
      </c>
      <c r="I145" s="41">
        <f>'Survival-1cycle NMA'!AR146</f>
        <v>5.3844388764397982E-2</v>
      </c>
      <c r="J145" s="12">
        <f t="shared" si="44"/>
        <v>3.4994161484571906E-2</v>
      </c>
      <c r="K145" s="41">
        <f>'Survival-1cycle NMA'!AS146</f>
        <v>1.885022727982608E-2</v>
      </c>
      <c r="L145" s="12">
        <v>3.2120004778123101E-2</v>
      </c>
      <c r="M145" s="12">
        <v>3.8747121583698502E-2</v>
      </c>
      <c r="N145" s="12">
        <v>6.0023328367758905E-4</v>
      </c>
      <c r="O145" s="41">
        <f t="shared" si="45"/>
        <v>5.3844388764397982E-2</v>
      </c>
      <c r="P145" s="41">
        <f t="shared" si="46"/>
        <v>3.4994161484571906E-2</v>
      </c>
      <c r="Q145" s="41">
        <f t="shared" si="47"/>
        <v>1.885022727982608E-2</v>
      </c>
      <c r="R145" s="12">
        <v>3.8747121583698502E-2</v>
      </c>
      <c r="S145" s="12">
        <f t="shared" si="48"/>
        <v>3.8146888300020915E-2</v>
      </c>
      <c r="T145" s="12">
        <v>6.0023328367758905E-4</v>
      </c>
      <c r="U145" s="41">
        <f>'Survival-1cycle NMA'!AT146</f>
        <v>5.0590327654420654E-2</v>
      </c>
      <c r="V145" s="12">
        <f t="shared" si="49"/>
        <v>1.7037815455065074E-2</v>
      </c>
      <c r="W145" s="41">
        <f>'Survival-1cycle NMA'!AU146</f>
        <v>3.355251219935558E-2</v>
      </c>
      <c r="X145" s="41">
        <f t="shared" si="50"/>
        <v>5.3844388764397982E-2</v>
      </c>
      <c r="Y145" s="41">
        <f t="shared" si="51"/>
        <v>3.4994161484571906E-2</v>
      </c>
      <c r="Z145" s="41">
        <f t="shared" si="52"/>
        <v>1.885022727982608E-2</v>
      </c>
      <c r="AA145" s="41">
        <f>'Survival-1cycle NMA'!AZ146</f>
        <v>2.1463355044394953E-2</v>
      </c>
      <c r="AB145" s="12">
        <f t="shared" si="53"/>
        <v>2.1391934451229833E-2</v>
      </c>
      <c r="AC145" s="41">
        <f>'Survival-1cycle NMA'!BA146</f>
        <v>7.1420593165119349E-5</v>
      </c>
      <c r="AD145" s="41">
        <f>'Survival-1cycle NMA'!AV146</f>
        <v>7.4803323694824439E-2</v>
      </c>
      <c r="AE145" s="12">
        <f t="shared" si="54"/>
        <v>4.7172211861793448E-2</v>
      </c>
      <c r="AF145" s="41">
        <f>'Survival-1cycle NMA'!AW146</f>
        <v>2.7631111833030988E-2</v>
      </c>
      <c r="AG145" s="12">
        <v>3.8747121583698502E-2</v>
      </c>
      <c r="AH145" s="12">
        <f t="shared" si="55"/>
        <v>3.8146888300020915E-2</v>
      </c>
      <c r="AI145" s="12">
        <v>6.0023328367758905E-4</v>
      </c>
      <c r="AJ145" s="41">
        <f>'Survival-1cycle NMA'!AX146</f>
        <v>3.1004399354858745E-2</v>
      </c>
      <c r="AK145" s="12">
        <f t="shared" si="56"/>
        <v>2.8942477391189138E-2</v>
      </c>
      <c r="AL145" s="41">
        <f>'Survival-1cycle NMA'!AY146</f>
        <v>2.0619219636696076E-3</v>
      </c>
      <c r="AM145" s="41">
        <f t="shared" si="57"/>
        <v>2.1463355044394953E-2</v>
      </c>
      <c r="AN145" s="41">
        <f t="shared" si="58"/>
        <v>2.1391934451229833E-2</v>
      </c>
      <c r="AO145" s="41">
        <f t="shared" si="59"/>
        <v>7.1420593165119349E-5</v>
      </c>
    </row>
    <row r="146" spans="1:41">
      <c r="A146" s="12">
        <v>143</v>
      </c>
      <c r="B146" s="12">
        <f t="shared" si="41"/>
        <v>8.169863013698631</v>
      </c>
      <c r="C146" s="41">
        <f>'Survival-1cycle NMA'!AP147</f>
        <v>4.5237511827401239E-2</v>
      </c>
      <c r="D146" s="41">
        <f>'Survival-1cycle NMA'!AQ147</f>
        <v>1.8849055491196434E-2</v>
      </c>
      <c r="E146" s="12">
        <f t="shared" si="42"/>
        <v>2.6388456336204805E-2</v>
      </c>
      <c r="F146" s="12">
        <v>3.8257168411690502E-2</v>
      </c>
      <c r="G146" s="12">
        <v>5.8423545248593902E-4</v>
      </c>
      <c r="H146" s="12">
        <f t="shared" si="43"/>
        <v>3.7672932959204562E-2</v>
      </c>
      <c r="I146" s="41">
        <f>'Survival-1cycle NMA'!AR147</f>
        <v>5.3178838846689017E-2</v>
      </c>
      <c r="J146" s="12">
        <f t="shared" si="44"/>
        <v>3.4571593900624906E-2</v>
      </c>
      <c r="K146" s="41">
        <f>'Survival-1cycle NMA'!AS147</f>
        <v>1.8607244946064107E-2</v>
      </c>
      <c r="L146" s="12">
        <v>3.1636124686998598E-2</v>
      </c>
      <c r="M146" s="12">
        <v>3.8257168411690502E-2</v>
      </c>
      <c r="N146" s="12">
        <v>5.8423545248593902E-4</v>
      </c>
      <c r="O146" s="41">
        <f t="shared" si="45"/>
        <v>5.3178838846689017E-2</v>
      </c>
      <c r="P146" s="41">
        <f t="shared" si="46"/>
        <v>3.4571593900624906E-2</v>
      </c>
      <c r="Q146" s="41">
        <f t="shared" si="47"/>
        <v>1.8607244946064107E-2</v>
      </c>
      <c r="R146" s="12">
        <v>3.8257168411690502E-2</v>
      </c>
      <c r="S146" s="12">
        <f t="shared" si="48"/>
        <v>3.7672932959204562E-2</v>
      </c>
      <c r="T146" s="12">
        <v>5.8423545248593902E-4</v>
      </c>
      <c r="U146" s="41">
        <f>'Survival-1cycle NMA'!AT147</f>
        <v>4.9912344046410165E-2</v>
      </c>
      <c r="V146" s="12">
        <f t="shared" si="49"/>
        <v>1.6797555305364253E-2</v>
      </c>
      <c r="W146" s="41">
        <f>'Survival-1cycle NMA'!AU147</f>
        <v>3.3114788741045911E-2</v>
      </c>
      <c r="X146" s="41">
        <f t="shared" si="50"/>
        <v>5.3178838846689017E-2</v>
      </c>
      <c r="Y146" s="41">
        <f t="shared" si="51"/>
        <v>3.4571593900624906E-2</v>
      </c>
      <c r="Z146" s="41">
        <f t="shared" si="52"/>
        <v>1.8607244946064107E-2</v>
      </c>
      <c r="AA146" s="41">
        <f>'Survival-1cycle NMA'!AZ147</f>
        <v>2.1080422083943031E-2</v>
      </c>
      <c r="AB146" s="12">
        <f t="shared" si="53"/>
        <v>2.1012714114508831E-2</v>
      </c>
      <c r="AC146" s="41">
        <f>'Survival-1cycle NMA'!BA147</f>
        <v>6.7707969434200539E-5</v>
      </c>
      <c r="AD146" s="41">
        <f>'Survival-1cycle NMA'!AV147</f>
        <v>7.3794920682962228E-2</v>
      </c>
      <c r="AE146" s="12">
        <f t="shared" si="54"/>
        <v>4.6516687017966789E-2</v>
      </c>
      <c r="AF146" s="41">
        <f>'Survival-1cycle NMA'!AW147</f>
        <v>2.727823366499544E-2</v>
      </c>
      <c r="AG146" s="12">
        <v>3.8257168411690502E-2</v>
      </c>
      <c r="AH146" s="12">
        <f t="shared" si="55"/>
        <v>3.7672932959204562E-2</v>
      </c>
      <c r="AI146" s="12">
        <v>5.8423545248593902E-4</v>
      </c>
      <c r="AJ146" s="41">
        <f>'Survival-1cycle NMA'!AX147</f>
        <v>3.0475205726548563E-2</v>
      </c>
      <c r="AK146" s="12">
        <f t="shared" si="56"/>
        <v>2.8489331017150468E-2</v>
      </c>
      <c r="AL146" s="41">
        <f>'Survival-1cycle NMA'!AY147</f>
        <v>1.9858747093980953E-3</v>
      </c>
      <c r="AM146" s="41">
        <f t="shared" si="57"/>
        <v>2.1080422083943031E-2</v>
      </c>
      <c r="AN146" s="41">
        <f t="shared" si="58"/>
        <v>2.1012714114508831E-2</v>
      </c>
      <c r="AO146" s="41">
        <f t="shared" si="59"/>
        <v>6.7707969434200539E-5</v>
      </c>
    </row>
    <row r="147" spans="1:41">
      <c r="A147" s="12">
        <v>144</v>
      </c>
      <c r="B147" s="12">
        <f t="shared" si="41"/>
        <v>8.2273972602739729</v>
      </c>
      <c r="C147" s="41">
        <f>'Survival-1cycle NMA'!AP148</f>
        <v>4.4574232033037849E-2</v>
      </c>
      <c r="D147" s="41">
        <f>'Survival-1cycle NMA'!AQ148</f>
        <v>1.8654562555912409E-2</v>
      </c>
      <c r="E147" s="12">
        <f t="shared" si="42"/>
        <v>2.5919669477125439E-2</v>
      </c>
      <c r="F147" s="12">
        <v>3.7775652388126003E-2</v>
      </c>
      <c r="G147" s="12">
        <v>5.6874020530570503E-4</v>
      </c>
      <c r="H147" s="12">
        <f t="shared" si="43"/>
        <v>3.7206912182820295E-2</v>
      </c>
      <c r="I147" s="41">
        <f>'Survival-1cycle NMA'!AR148</f>
        <v>5.2524258941107287E-2</v>
      </c>
      <c r="J147" s="12">
        <f t="shared" si="44"/>
        <v>3.4155550669145558E-2</v>
      </c>
      <c r="K147" s="41">
        <f>'Survival-1cycle NMA'!AS148</f>
        <v>1.8368708271961728E-2</v>
      </c>
      <c r="L147" s="12">
        <v>3.1161605078022198E-2</v>
      </c>
      <c r="M147" s="12">
        <v>3.7775652388126003E-2</v>
      </c>
      <c r="N147" s="12">
        <v>5.6874020530570503E-4</v>
      </c>
      <c r="O147" s="41">
        <f t="shared" si="45"/>
        <v>5.2524258941107287E-2</v>
      </c>
      <c r="P147" s="41">
        <f t="shared" si="46"/>
        <v>3.4155550669145558E-2</v>
      </c>
      <c r="Q147" s="41">
        <f t="shared" si="47"/>
        <v>1.8368708271961728E-2</v>
      </c>
      <c r="R147" s="12">
        <v>3.7775652388126003E-2</v>
      </c>
      <c r="S147" s="12">
        <f t="shared" si="48"/>
        <v>3.7206912182820295E-2</v>
      </c>
      <c r="T147" s="12">
        <v>5.6874020530570503E-4</v>
      </c>
      <c r="U147" s="41">
        <f>'Survival-1cycle NMA'!AT148</f>
        <v>4.9246007172147464E-2</v>
      </c>
      <c r="V147" s="12">
        <f t="shared" si="49"/>
        <v>1.6561238767189235E-2</v>
      </c>
      <c r="W147" s="41">
        <f>'Survival-1cycle NMA'!AU148</f>
        <v>3.268476840495823E-2</v>
      </c>
      <c r="X147" s="41">
        <f t="shared" si="50"/>
        <v>5.2524258941107287E-2</v>
      </c>
      <c r="Y147" s="41">
        <f t="shared" si="51"/>
        <v>3.4155550669145558E-2</v>
      </c>
      <c r="Z147" s="41">
        <f t="shared" si="52"/>
        <v>1.8368708271961728E-2</v>
      </c>
      <c r="AA147" s="41">
        <f>'Survival-1cycle NMA'!AZ148</f>
        <v>2.0705679225551325E-2</v>
      </c>
      <c r="AB147" s="12">
        <f t="shared" si="53"/>
        <v>2.0641482396178301E-2</v>
      </c>
      <c r="AC147" s="41">
        <f>'Survival-1cycle NMA'!BA148</f>
        <v>6.4196829373023919E-5</v>
      </c>
      <c r="AD147" s="41">
        <f>'Survival-1cycle NMA'!AV148</f>
        <v>7.2803041464167592E-2</v>
      </c>
      <c r="AE147" s="12">
        <f t="shared" si="54"/>
        <v>4.5871432692706979E-2</v>
      </c>
      <c r="AF147" s="41">
        <f>'Survival-1cycle NMA'!AW148</f>
        <v>2.6931608771460613E-2</v>
      </c>
      <c r="AG147" s="12">
        <v>3.7775652388126003E-2</v>
      </c>
      <c r="AH147" s="12">
        <f t="shared" si="55"/>
        <v>3.7206912182820295E-2</v>
      </c>
      <c r="AI147" s="12">
        <v>5.6874020530570503E-4</v>
      </c>
      <c r="AJ147" s="41">
        <f>'Survival-1cycle NMA'!AX148</f>
        <v>2.9956749452677074E-2</v>
      </c>
      <c r="AK147" s="12">
        <f t="shared" si="56"/>
        <v>2.8043979540688789E-2</v>
      </c>
      <c r="AL147" s="41">
        <f>'Survival-1cycle NMA'!AY148</f>
        <v>1.9127699119882834E-3</v>
      </c>
      <c r="AM147" s="41">
        <f t="shared" si="57"/>
        <v>2.0705679225551325E-2</v>
      </c>
      <c r="AN147" s="41">
        <f t="shared" si="58"/>
        <v>2.0641482396178301E-2</v>
      </c>
      <c r="AO147" s="41">
        <f t="shared" si="59"/>
        <v>6.4196829373023919E-5</v>
      </c>
    </row>
    <row r="148" spans="1:41">
      <c r="A148" s="12">
        <v>145</v>
      </c>
      <c r="B148" s="12">
        <f t="shared" si="41"/>
        <v>8.2849315068493148</v>
      </c>
      <c r="C148" s="41">
        <f>'Survival-1cycle NMA'!AP149</f>
        <v>4.392292642684191E-2</v>
      </c>
      <c r="D148" s="41">
        <f>'Survival-1cycle NMA'!AQ149</f>
        <v>1.8463324611939187E-2</v>
      </c>
      <c r="E148" s="12">
        <f t="shared" si="42"/>
        <v>2.5459601814902724E-2</v>
      </c>
      <c r="F148" s="12">
        <v>3.7302386930115297E-2</v>
      </c>
      <c r="G148" s="12">
        <v>5.5372928830421599E-4</v>
      </c>
      <c r="H148" s="12">
        <f t="shared" si="43"/>
        <v>3.6748657641811081E-2</v>
      </c>
      <c r="I148" s="41">
        <f>'Survival-1cycle NMA'!AR149</f>
        <v>5.1880418664041986E-2</v>
      </c>
      <c r="J148" s="12">
        <f t="shared" si="44"/>
        <v>3.3745907531957609E-2</v>
      </c>
      <c r="K148" s="41">
        <f>'Survival-1cycle NMA'!AS149</f>
        <v>1.8134511132084377E-2</v>
      </c>
      <c r="L148" s="12">
        <v>3.06962224449009E-2</v>
      </c>
      <c r="M148" s="12">
        <v>3.7302386930115297E-2</v>
      </c>
      <c r="N148" s="12">
        <v>5.5372928830421599E-4</v>
      </c>
      <c r="O148" s="41">
        <f t="shared" si="45"/>
        <v>5.1880418664041986E-2</v>
      </c>
      <c r="P148" s="41">
        <f t="shared" si="46"/>
        <v>3.3745907531957609E-2</v>
      </c>
      <c r="Q148" s="41">
        <f t="shared" si="47"/>
        <v>1.8134511132084377E-2</v>
      </c>
      <c r="R148" s="12">
        <v>3.7302386930115297E-2</v>
      </c>
      <c r="S148" s="12">
        <f t="shared" si="48"/>
        <v>3.6748657641811081E-2</v>
      </c>
      <c r="T148" s="12">
        <v>5.5372928830421599E-4</v>
      </c>
      <c r="U148" s="41">
        <f>'Survival-1cycle NMA'!AT149</f>
        <v>4.8591068251534468E-2</v>
      </c>
      <c r="V148" s="12">
        <f t="shared" si="49"/>
        <v>1.6328790392342939E-2</v>
      </c>
      <c r="W148" s="41">
        <f>'Survival-1cycle NMA'!AU149</f>
        <v>3.2262277859191529E-2</v>
      </c>
      <c r="X148" s="41">
        <f t="shared" si="50"/>
        <v>5.1880418664041986E-2</v>
      </c>
      <c r="Y148" s="41">
        <f t="shared" si="51"/>
        <v>3.3745907531957609E-2</v>
      </c>
      <c r="Z148" s="41">
        <f t="shared" si="52"/>
        <v>1.8134511132084377E-2</v>
      </c>
      <c r="AA148" s="41">
        <f>'Survival-1cycle NMA'!AZ149</f>
        <v>2.0338919600918704E-2</v>
      </c>
      <c r="AB148" s="12">
        <f t="shared" si="53"/>
        <v>2.0278043844833692E-2</v>
      </c>
      <c r="AC148" s="41">
        <f>'Survival-1cycle NMA'!BA149</f>
        <v>6.0875756085013719E-5</v>
      </c>
      <c r="AD148" s="41">
        <f>'Survival-1cycle NMA'!AV149</f>
        <v>7.1827360189204936E-2</v>
      </c>
      <c r="AE148" s="12">
        <f t="shared" si="54"/>
        <v>4.5236266556107213E-2</v>
      </c>
      <c r="AF148" s="41">
        <f>'Survival-1cycle NMA'!AW149</f>
        <v>2.6591093633097727E-2</v>
      </c>
      <c r="AG148" s="12">
        <v>3.7302386930115297E-2</v>
      </c>
      <c r="AH148" s="12">
        <f t="shared" si="55"/>
        <v>3.6748657641811081E-2</v>
      </c>
      <c r="AI148" s="12">
        <v>5.5372928830421599E-4</v>
      </c>
      <c r="AJ148" s="41">
        <f>'Survival-1cycle NMA'!AX149</f>
        <v>2.9448774349578238E-2</v>
      </c>
      <c r="AK148" s="12">
        <f t="shared" si="56"/>
        <v>2.7606286339027321E-2</v>
      </c>
      <c r="AL148" s="41">
        <f>'Survival-1cycle NMA'!AY149</f>
        <v>1.8424880105509173E-3</v>
      </c>
      <c r="AM148" s="41">
        <f t="shared" si="57"/>
        <v>2.0338919600918704E-2</v>
      </c>
      <c r="AN148" s="41">
        <f t="shared" si="58"/>
        <v>2.0278043844833692E-2</v>
      </c>
      <c r="AO148" s="41">
        <f t="shared" si="59"/>
        <v>6.0875756085013719E-5</v>
      </c>
    </row>
    <row r="149" spans="1:41">
      <c r="A149" s="12">
        <v>146</v>
      </c>
      <c r="B149" s="12">
        <f t="shared" si="41"/>
        <v>8.3424657534246567</v>
      </c>
      <c r="C149" s="41">
        <f>'Survival-1cycle NMA'!AP150</f>
        <v>4.3283333563572703E-2</v>
      </c>
      <c r="D149" s="41">
        <f>'Survival-1cycle NMA'!AQ150</f>
        <v>1.8275266825375638E-2</v>
      </c>
      <c r="E149" s="12">
        <f t="shared" si="42"/>
        <v>2.5008066738197065E-2</v>
      </c>
      <c r="F149" s="12">
        <v>3.6837190532694901E-2</v>
      </c>
      <c r="G149" s="12">
        <v>5.3918520201285704E-4</v>
      </c>
      <c r="H149" s="12">
        <f t="shared" si="43"/>
        <v>3.6298005330682045E-2</v>
      </c>
      <c r="I149" s="41">
        <f>'Survival-1cycle NMA'!AR150</f>
        <v>5.1247093575931879E-2</v>
      </c>
      <c r="J149" s="12">
        <f t="shared" si="44"/>
        <v>3.3342543040666091E-2</v>
      </c>
      <c r="K149" s="41">
        <f>'Survival-1cycle NMA'!AS150</f>
        <v>1.7904550535265788E-2</v>
      </c>
      <c r="L149" s="12">
        <v>3.02397596698015E-2</v>
      </c>
      <c r="M149" s="12">
        <v>3.6837190532694901E-2</v>
      </c>
      <c r="N149" s="12">
        <v>5.3918520201285704E-4</v>
      </c>
      <c r="O149" s="41">
        <f t="shared" si="45"/>
        <v>5.1247093575931879E-2</v>
      </c>
      <c r="P149" s="41">
        <f t="shared" si="46"/>
        <v>3.3342543040666091E-2</v>
      </c>
      <c r="Q149" s="41">
        <f t="shared" si="47"/>
        <v>1.7904550535265788E-2</v>
      </c>
      <c r="R149" s="12">
        <v>3.6837190532694901E-2</v>
      </c>
      <c r="S149" s="12">
        <f t="shared" si="48"/>
        <v>3.6298005330682045E-2</v>
      </c>
      <c r="T149" s="12">
        <v>5.3918520201285704E-4</v>
      </c>
      <c r="U149" s="41">
        <f>'Survival-1cycle NMA'!AT150</f>
        <v>4.7947284936523421E-2</v>
      </c>
      <c r="V149" s="12">
        <f t="shared" si="49"/>
        <v>1.6100136374417567E-2</v>
      </c>
      <c r="W149" s="41">
        <f>'Survival-1cycle NMA'!AU150</f>
        <v>3.1847148562105854E-2</v>
      </c>
      <c r="X149" s="41">
        <f t="shared" si="50"/>
        <v>5.1247093575931879E-2</v>
      </c>
      <c r="Y149" s="41">
        <f t="shared" si="51"/>
        <v>3.3342543040666091E-2</v>
      </c>
      <c r="Z149" s="41">
        <f t="shared" si="52"/>
        <v>1.7904550535265788E-2</v>
      </c>
      <c r="AA149" s="41">
        <f>'Survival-1cycle NMA'!AZ150</f>
        <v>1.9979942423782544E-2</v>
      </c>
      <c r="AB149" s="12">
        <f t="shared" si="53"/>
        <v>1.9922208415625801E-2</v>
      </c>
      <c r="AC149" s="41">
        <f>'Survival-1cycle NMA'!BA150</f>
        <v>5.7734008156742873E-5</v>
      </c>
      <c r="AD149" s="41">
        <f>'Survival-1cycle NMA'!AV150</f>
        <v>7.0867558646008674E-2</v>
      </c>
      <c r="AE149" s="12">
        <f t="shared" si="54"/>
        <v>4.4611009846890613E-2</v>
      </c>
      <c r="AF149" s="41">
        <f>'Survival-1cycle NMA'!AW150</f>
        <v>2.6256548799118061E-2</v>
      </c>
      <c r="AG149" s="12">
        <v>3.6837190532694901E-2</v>
      </c>
      <c r="AH149" s="12">
        <f t="shared" si="55"/>
        <v>3.6298005330682045E-2</v>
      </c>
      <c r="AI149" s="12">
        <v>5.3918520201285704E-4</v>
      </c>
      <c r="AJ149" s="41">
        <f>'Survival-1cycle NMA'!AX150</f>
        <v>2.8951031338206496E-2</v>
      </c>
      <c r="AK149" s="12">
        <f t="shared" si="56"/>
        <v>2.7176116787900408E-2</v>
      </c>
      <c r="AL149" s="41">
        <f>'Survival-1cycle NMA'!AY150</f>
        <v>1.7749145503060887E-3</v>
      </c>
      <c r="AM149" s="41">
        <f t="shared" si="57"/>
        <v>1.9979942423782544E-2</v>
      </c>
      <c r="AN149" s="41">
        <f t="shared" si="58"/>
        <v>1.9922208415625801E-2</v>
      </c>
      <c r="AO149" s="41">
        <f t="shared" si="59"/>
        <v>5.7734008156742873E-5</v>
      </c>
    </row>
    <row r="150" spans="1:41">
      <c r="A150" s="12">
        <v>147</v>
      </c>
      <c r="B150" s="12">
        <f t="shared" si="41"/>
        <v>8.4</v>
      </c>
      <c r="C150" s="41">
        <f>'Survival-1cycle NMA'!AP151</f>
        <v>4.2655198780134518E-2</v>
      </c>
      <c r="D150" s="41">
        <f>'Survival-1cycle NMA'!AQ151</f>
        <v>1.8090316544546185E-2</v>
      </c>
      <c r="E150" s="12">
        <f t="shared" si="42"/>
        <v>2.4564882235588333E-2</v>
      </c>
      <c r="F150" s="12">
        <v>3.6379886604065097E-2</v>
      </c>
      <c r="G150" s="12">
        <v>5.2509116632121103E-4</v>
      </c>
      <c r="H150" s="12">
        <f t="shared" si="43"/>
        <v>3.5854795437743885E-2</v>
      </c>
      <c r="I150" s="41">
        <f>'Survival-1cycle NMA'!AR151</f>
        <v>5.0624064998242013E-2</v>
      </c>
      <c r="J150" s="12">
        <f t="shared" si="44"/>
        <v>3.294533848406693E-2</v>
      </c>
      <c r="K150" s="41">
        <f>'Survival-1cycle NMA'!AS151</f>
        <v>1.767872651417508E-2</v>
      </c>
      <c r="L150" s="12">
        <v>2.9792005809983101E-2</v>
      </c>
      <c r="M150" s="12">
        <v>3.6379886604065097E-2</v>
      </c>
      <c r="N150" s="12">
        <v>5.2509116632121103E-4</v>
      </c>
      <c r="O150" s="41">
        <f t="shared" si="45"/>
        <v>5.0624064998242013E-2</v>
      </c>
      <c r="P150" s="41">
        <f t="shared" si="46"/>
        <v>3.294533848406693E-2</v>
      </c>
      <c r="Q150" s="41">
        <f t="shared" si="47"/>
        <v>1.767872651417508E-2</v>
      </c>
      <c r="R150" s="12">
        <v>3.6379886604065097E-2</v>
      </c>
      <c r="S150" s="12">
        <f t="shared" si="48"/>
        <v>3.5854795437743885E-2</v>
      </c>
      <c r="T150" s="12">
        <v>5.2509116632121103E-4</v>
      </c>
      <c r="U150" s="41">
        <f>'Survival-1cycle NMA'!AT151</f>
        <v>4.731442111444626E-2</v>
      </c>
      <c r="V150" s="12">
        <f t="shared" si="49"/>
        <v>1.5875204509814458E-2</v>
      </c>
      <c r="W150" s="41">
        <f>'Survival-1cycle NMA'!AU151</f>
        <v>3.1439216604631802E-2</v>
      </c>
      <c r="X150" s="41">
        <f t="shared" si="50"/>
        <v>5.0624064998242013E-2</v>
      </c>
      <c r="Y150" s="41">
        <f t="shared" si="51"/>
        <v>3.294533848406693E-2</v>
      </c>
      <c r="Z150" s="41">
        <f t="shared" si="52"/>
        <v>1.767872651417508E-2</v>
      </c>
      <c r="AA150" s="41">
        <f>'Survival-1cycle NMA'!AZ151</f>
        <v>1.9628552784579152E-2</v>
      </c>
      <c r="AB150" s="12">
        <f t="shared" si="53"/>
        <v>1.9573791306647246E-2</v>
      </c>
      <c r="AC150" s="41">
        <f>'Survival-1cycle NMA'!BA151</f>
        <v>5.4761477931906785E-5</v>
      </c>
      <c r="AD150" s="41">
        <f>'Survival-1cycle NMA'!AV151</f>
        <v>6.9923326049862788E-2</v>
      </c>
      <c r="AE150" s="12">
        <f t="shared" si="54"/>
        <v>4.3995487300275922E-2</v>
      </c>
      <c r="AF150" s="41">
        <f>'Survival-1cycle NMA'!AW151</f>
        <v>2.5927838749586866E-2</v>
      </c>
      <c r="AG150" s="12">
        <v>3.6379886604065097E-2</v>
      </c>
      <c r="AH150" s="12">
        <f t="shared" si="55"/>
        <v>3.5854795437743885E-2</v>
      </c>
      <c r="AI150" s="12">
        <v>5.2509116632121103E-4</v>
      </c>
      <c r="AJ150" s="41">
        <f>'Survival-1cycle NMA'!AX151</f>
        <v>2.8463278217785305E-2</v>
      </c>
      <c r="AK150" s="12">
        <f t="shared" si="56"/>
        <v>2.6753338264549505E-2</v>
      </c>
      <c r="AL150" s="41">
        <f>'Survival-1cycle NMA'!AY151</f>
        <v>1.7099399532358008E-3</v>
      </c>
      <c r="AM150" s="41">
        <f t="shared" si="57"/>
        <v>1.9628552784579152E-2</v>
      </c>
      <c r="AN150" s="41">
        <f t="shared" si="58"/>
        <v>1.9573791306647246E-2</v>
      </c>
      <c r="AO150" s="41">
        <f t="shared" si="59"/>
        <v>5.4761477931906785E-5</v>
      </c>
    </row>
    <row r="151" spans="1:41">
      <c r="A151" s="12">
        <v>148</v>
      </c>
      <c r="B151" s="12">
        <f t="shared" si="41"/>
        <v>8.4575342465753423</v>
      </c>
      <c r="C151" s="41">
        <f>'Survival-1cycle NMA'!AP152</f>
        <v>4.2038273990040273E-2</v>
      </c>
      <c r="D151" s="41">
        <f>'Survival-1cycle NMA'!AQ152</f>
        <v>1.7908403223052257E-2</v>
      </c>
      <c r="E151" s="12">
        <f t="shared" si="42"/>
        <v>2.4129870766988016E-2</v>
      </c>
      <c r="F151" s="12">
        <v>3.5930303307047398E-2</v>
      </c>
      <c r="G151" s="12">
        <v>5.1143108727505504E-4</v>
      </c>
      <c r="H151" s="12">
        <f t="shared" si="43"/>
        <v>3.5418872219772343E-2</v>
      </c>
      <c r="I151" s="41">
        <f>'Survival-1cycle NMA'!AR152</f>
        <v>5.0011119837011092E-2</v>
      </c>
      <c r="J151" s="12">
        <f t="shared" si="44"/>
        <v>3.2554177817605875E-2</v>
      </c>
      <c r="K151" s="41">
        <f>'Survival-1cycle NMA'!AS152</f>
        <v>1.7456942019405213E-2</v>
      </c>
      <c r="L151" s="12">
        <v>2.9352755892595599E-2</v>
      </c>
      <c r="M151" s="12">
        <v>3.5930303307047398E-2</v>
      </c>
      <c r="N151" s="12">
        <v>5.1143108727505504E-4</v>
      </c>
      <c r="O151" s="41">
        <f t="shared" si="45"/>
        <v>5.0011119837011092E-2</v>
      </c>
      <c r="P151" s="41">
        <f t="shared" si="46"/>
        <v>3.2554177817605875E-2</v>
      </c>
      <c r="Q151" s="41">
        <f t="shared" si="47"/>
        <v>1.7456942019405213E-2</v>
      </c>
      <c r="R151" s="12">
        <v>3.5930303307047398E-2</v>
      </c>
      <c r="S151" s="12">
        <f t="shared" si="48"/>
        <v>3.5418872219772343E-2</v>
      </c>
      <c r="T151" s="12">
        <v>5.1143108727505504E-4</v>
      </c>
      <c r="U151" s="41">
        <f>'Survival-1cycle NMA'!AT152</f>
        <v>4.6692246718316836E-2</v>
      </c>
      <c r="V151" s="12">
        <f t="shared" si="49"/>
        <v>1.5653924159698802E-2</v>
      </c>
      <c r="W151" s="41">
        <f>'Survival-1cycle NMA'!AU152</f>
        <v>3.1038322558618034E-2</v>
      </c>
      <c r="X151" s="41">
        <f t="shared" si="50"/>
        <v>5.0011119837011092E-2</v>
      </c>
      <c r="Y151" s="41">
        <f t="shared" si="51"/>
        <v>3.2554177817605875E-2</v>
      </c>
      <c r="Z151" s="41">
        <f t="shared" si="52"/>
        <v>1.7456942019405213E-2</v>
      </c>
      <c r="AA151" s="41">
        <f>'Survival-1cycle NMA'!AZ152</f>
        <v>1.9284561452966767E-2</v>
      </c>
      <c r="AB151" s="12">
        <f t="shared" si="53"/>
        <v>1.9232612800490861E-2</v>
      </c>
      <c r="AC151" s="41">
        <f>'Survival-1cycle NMA'!BA152</f>
        <v>5.1948652475906703E-5</v>
      </c>
      <c r="AD151" s="41">
        <f>'Survival-1cycle NMA'!AV152</f>
        <v>6.8994358840242645E-2</v>
      </c>
      <c r="AE151" s="12">
        <f t="shared" si="54"/>
        <v>4.3389527077083254E-2</v>
      </c>
      <c r="AF151" s="41">
        <f>'Survival-1cycle NMA'!AW152</f>
        <v>2.5604831763159391E-2</v>
      </c>
      <c r="AG151" s="12">
        <v>3.5930303307047398E-2</v>
      </c>
      <c r="AH151" s="12">
        <f t="shared" si="55"/>
        <v>3.5418872219772343E-2</v>
      </c>
      <c r="AI151" s="12">
        <v>5.1143108727505504E-4</v>
      </c>
      <c r="AJ151" s="41">
        <f>'Survival-1cycle NMA'!AX152</f>
        <v>2.7985279447646502E-2</v>
      </c>
      <c r="AK151" s="12">
        <f t="shared" si="56"/>
        <v>2.6337820148071449E-2</v>
      </c>
      <c r="AL151" s="41">
        <f>'Survival-1cycle NMA'!AY152</f>
        <v>1.6474592995750533E-3</v>
      </c>
      <c r="AM151" s="41">
        <f t="shared" si="57"/>
        <v>1.9284561452966767E-2</v>
      </c>
      <c r="AN151" s="41">
        <f t="shared" si="58"/>
        <v>1.9232612800490861E-2</v>
      </c>
      <c r="AO151" s="41">
        <f t="shared" si="59"/>
        <v>5.1948652475906703E-5</v>
      </c>
    </row>
    <row r="152" spans="1:41">
      <c r="A152" s="12">
        <v>149</v>
      </c>
      <c r="B152" s="12">
        <f t="shared" si="41"/>
        <v>8.5150684931506841</v>
      </c>
      <c r="C152" s="41">
        <f>'Survival-1cycle NMA'!AP153</f>
        <v>4.1432317485041587E-2</v>
      </c>
      <c r="D152" s="41">
        <f>'Survival-1cycle NMA'!AQ153</f>
        <v>1.7729458346002331E-2</v>
      </c>
      <c r="E152" s="12">
        <f t="shared" si="42"/>
        <v>2.3702859139039256E-2</v>
      </c>
      <c r="F152" s="12">
        <v>3.5488273406495699E-2</v>
      </c>
      <c r="G152" s="12">
        <v>4.9818952557599604E-4</v>
      </c>
      <c r="H152" s="12">
        <f t="shared" si="43"/>
        <v>3.4990083880919703E-2</v>
      </c>
      <c r="I152" s="41">
        <f>'Survival-1cycle NMA'!AR153</f>
        <v>4.9408050412701458E-2</v>
      </c>
      <c r="J152" s="12">
        <f t="shared" si="44"/>
        <v>3.2168947594829092E-2</v>
      </c>
      <c r="K152" s="41">
        <f>'Survival-1cycle NMA'!AS153</f>
        <v>1.7239102817872366E-2</v>
      </c>
      <c r="L152" s="12">
        <v>2.8921810717294699E-2</v>
      </c>
      <c r="M152" s="12">
        <v>3.5488273406495699E-2</v>
      </c>
      <c r="N152" s="12">
        <v>4.9818952557599604E-4</v>
      </c>
      <c r="O152" s="41">
        <f t="shared" si="45"/>
        <v>4.9408050412701458E-2</v>
      </c>
      <c r="P152" s="41">
        <f t="shared" si="46"/>
        <v>3.2168947594829092E-2</v>
      </c>
      <c r="Q152" s="41">
        <f t="shared" si="47"/>
        <v>1.7239102817872366E-2</v>
      </c>
      <c r="R152" s="12">
        <v>3.5488273406495699E-2</v>
      </c>
      <c r="S152" s="12">
        <f t="shared" si="48"/>
        <v>3.4990083880919703E-2</v>
      </c>
      <c r="T152" s="12">
        <v>4.9818952557599604E-4</v>
      </c>
      <c r="U152" s="41">
        <f>'Survival-1cycle NMA'!AT153</f>
        <v>4.6080537543825795E-2</v>
      </c>
      <c r="V152" s="12">
        <f t="shared" si="49"/>
        <v>1.5436226212872498E-2</v>
      </c>
      <c r="W152" s="41">
        <f>'Survival-1cycle NMA'!AU153</f>
        <v>3.0644311330953296E-2</v>
      </c>
      <c r="X152" s="41">
        <f t="shared" si="50"/>
        <v>4.9408050412701458E-2</v>
      </c>
      <c r="Y152" s="41">
        <f t="shared" si="51"/>
        <v>3.2168947594829092E-2</v>
      </c>
      <c r="Z152" s="41">
        <f t="shared" si="52"/>
        <v>1.7239102817872366E-2</v>
      </c>
      <c r="AA152" s="41">
        <f>'Survival-1cycle NMA'!AZ153</f>
        <v>1.8947784687874055E-2</v>
      </c>
      <c r="AB152" s="12">
        <f t="shared" si="53"/>
        <v>1.8898498110824075E-2</v>
      </c>
      <c r="AC152" s="41">
        <f>'Survival-1cycle NMA'!BA153</f>
        <v>4.9286577049980731E-5</v>
      </c>
      <c r="AD152" s="41">
        <f>'Survival-1cycle NMA'!AV153</f>
        <v>6.8080360484077521E-2</v>
      </c>
      <c r="AE152" s="12">
        <f t="shared" si="54"/>
        <v>4.2792960694080825E-2</v>
      </c>
      <c r="AF152" s="41">
        <f>'Survival-1cycle NMA'!AW153</f>
        <v>2.5287399789996692E-2</v>
      </c>
      <c r="AG152" s="12">
        <v>3.5488273406495699E-2</v>
      </c>
      <c r="AH152" s="12">
        <f t="shared" si="55"/>
        <v>3.4990083880919703E-2</v>
      </c>
      <c r="AI152" s="12">
        <v>4.9818952557599604E-4</v>
      </c>
      <c r="AJ152" s="41">
        <f>'Survival-1cycle NMA'!AX153</f>
        <v>2.7516805936928335E-2</v>
      </c>
      <c r="AK152" s="12">
        <f t="shared" si="56"/>
        <v>2.5929433817325844E-2</v>
      </c>
      <c r="AL152" s="41">
        <f>'Survival-1cycle NMA'!AY153</f>
        <v>1.5873721196024912E-3</v>
      </c>
      <c r="AM152" s="41">
        <f t="shared" si="57"/>
        <v>1.8947784687874055E-2</v>
      </c>
      <c r="AN152" s="41">
        <f t="shared" si="58"/>
        <v>1.8898498110824075E-2</v>
      </c>
      <c r="AO152" s="41">
        <f t="shared" si="59"/>
        <v>4.9286577049980731E-5</v>
      </c>
    </row>
    <row r="153" spans="1:41">
      <c r="A153" s="12">
        <v>150</v>
      </c>
      <c r="B153" s="12">
        <f t="shared" si="41"/>
        <v>8.5726027397260278</v>
      </c>
      <c r="C153" s="41">
        <f>'Survival-1cycle NMA'!AP154</f>
        <v>4.083709374363978E-2</v>
      </c>
      <c r="D153" s="41">
        <f>'Survival-1cycle NMA'!AQ154</f>
        <v>1.7553415359268597E-2</v>
      </c>
      <c r="E153" s="12">
        <f t="shared" si="42"/>
        <v>2.3283678384371183E-2</v>
      </c>
      <c r="F153" s="12">
        <v>3.5053634122403997E-2</v>
      </c>
      <c r="G153" s="12">
        <v>4.8535166668677401E-4</v>
      </c>
      <c r="H153" s="12">
        <f t="shared" si="43"/>
        <v>3.456828245571722E-2</v>
      </c>
      <c r="I153" s="41">
        <f>'Survival-1cycle NMA'!AR154</f>
        <v>4.8814654296091643E-2</v>
      </c>
      <c r="J153" s="12">
        <f t="shared" si="44"/>
        <v>3.1789536900766101E-2</v>
      </c>
      <c r="K153" s="41">
        <f>'Survival-1cycle NMA'!AS154</f>
        <v>1.7025117395325542E-2</v>
      </c>
      <c r="L153" s="12">
        <v>2.8498976666334198E-2</v>
      </c>
      <c r="M153" s="12">
        <v>3.5053634122403997E-2</v>
      </c>
      <c r="N153" s="12">
        <v>4.8535166668677401E-4</v>
      </c>
      <c r="O153" s="41">
        <f t="shared" si="45"/>
        <v>4.8814654296091643E-2</v>
      </c>
      <c r="P153" s="41">
        <f t="shared" si="46"/>
        <v>3.1789536900766101E-2</v>
      </c>
      <c r="Q153" s="41">
        <f t="shared" si="47"/>
        <v>1.7025117395325542E-2</v>
      </c>
      <c r="R153" s="12">
        <v>3.5053634122403997E-2</v>
      </c>
      <c r="S153" s="12">
        <f t="shared" si="48"/>
        <v>3.456828245571722E-2</v>
      </c>
      <c r="T153" s="12">
        <v>4.8535166668677401E-4</v>
      </c>
      <c r="U153" s="41">
        <f>'Survival-1cycle NMA'!AT154</f>
        <v>4.5479075072756385E-2</v>
      </c>
      <c r="V153" s="12">
        <f t="shared" si="49"/>
        <v>1.5222043049544862E-2</v>
      </c>
      <c r="W153" s="41">
        <f>'Survival-1cycle NMA'!AU154</f>
        <v>3.0257032023211523E-2</v>
      </c>
      <c r="X153" s="41">
        <f t="shared" si="50"/>
        <v>4.8814654296091643E-2</v>
      </c>
      <c r="Y153" s="41">
        <f t="shared" si="51"/>
        <v>3.1789536900766101E-2</v>
      </c>
      <c r="Z153" s="41">
        <f t="shared" si="52"/>
        <v>1.7025117395325542E-2</v>
      </c>
      <c r="AA153" s="41">
        <f>'Survival-1cycle NMA'!AZ154</f>
        <v>1.8618044054751925E-2</v>
      </c>
      <c r="AB153" s="12">
        <f t="shared" si="53"/>
        <v>1.8571277233825397E-2</v>
      </c>
      <c r="AC153" s="41">
        <f>'Survival-1cycle NMA'!BA154</f>
        <v>4.676682092652918E-5</v>
      </c>
      <c r="AD153" s="41">
        <f>'Survival-1cycle NMA'!AV154</f>
        <v>6.7181041285202539E-2</v>
      </c>
      <c r="AE153" s="12">
        <f t="shared" si="54"/>
        <v>4.2205622955574118E-2</v>
      </c>
      <c r="AF153" s="41">
        <f>'Survival-1cycle NMA'!AW154</f>
        <v>2.4975418329628418E-2</v>
      </c>
      <c r="AG153" s="12">
        <v>3.5053634122403997E-2</v>
      </c>
      <c r="AH153" s="12">
        <f t="shared" si="55"/>
        <v>3.456828245571722E-2</v>
      </c>
      <c r="AI153" s="12">
        <v>4.8535166668677401E-4</v>
      </c>
      <c r="AJ153" s="41">
        <f>'Survival-1cycle NMA'!AX154</f>
        <v>2.7057634841812835E-2</v>
      </c>
      <c r="AK153" s="12">
        <f t="shared" si="56"/>
        <v>2.5528052646593066E-2</v>
      </c>
      <c r="AL153" s="41">
        <f>'Survival-1cycle NMA'!AY154</f>
        <v>1.5295821952197705E-3</v>
      </c>
      <c r="AM153" s="41">
        <f t="shared" si="57"/>
        <v>1.8618044054751925E-2</v>
      </c>
      <c r="AN153" s="41">
        <f t="shared" si="58"/>
        <v>1.8571277233825397E-2</v>
      </c>
      <c r="AO153" s="41">
        <f t="shared" si="59"/>
        <v>4.676682092652918E-5</v>
      </c>
    </row>
    <row r="154" spans="1:41">
      <c r="A154" s="12">
        <v>151</v>
      </c>
      <c r="B154" s="12">
        <f t="shared" si="41"/>
        <v>8.6301369863013697</v>
      </c>
      <c r="C154" s="41">
        <f>'Survival-1cycle NMA'!AP155</f>
        <v>4.0252373246209519E-2</v>
      </c>
      <c r="D154" s="41">
        <f>'Survival-1cycle NMA'!AQ155</f>
        <v>1.7380209601629299E-2</v>
      </c>
      <c r="E154" s="12">
        <f t="shared" si="42"/>
        <v>2.287216364458022E-2</v>
      </c>
      <c r="F154" s="12">
        <v>3.4626226988469698E-2</v>
      </c>
      <c r="G154" s="12">
        <v>4.72903292452242E-4</v>
      </c>
      <c r="H154" s="12">
        <f t="shared" si="43"/>
        <v>3.4153323696017458E-2</v>
      </c>
      <c r="I154" s="41">
        <f>'Survival-1cycle NMA'!AR155</f>
        <v>4.8230734149968577E-2</v>
      </c>
      <c r="J154" s="12">
        <f t="shared" si="44"/>
        <v>3.1415837287190607E-2</v>
      </c>
      <c r="K154" s="41">
        <f>'Survival-1cycle NMA'!AS155</f>
        <v>1.681489686277797E-2</v>
      </c>
      <c r="L154" s="12">
        <v>2.80840655218191E-2</v>
      </c>
      <c r="M154" s="12">
        <v>3.4626226988469698E-2</v>
      </c>
      <c r="N154" s="12">
        <v>4.72903292452242E-4</v>
      </c>
      <c r="O154" s="41">
        <f t="shared" si="45"/>
        <v>4.8230734149968577E-2</v>
      </c>
      <c r="P154" s="41">
        <f t="shared" si="46"/>
        <v>3.1415837287190607E-2</v>
      </c>
      <c r="Q154" s="41">
        <f t="shared" si="47"/>
        <v>1.681489686277797E-2</v>
      </c>
      <c r="R154" s="12">
        <v>3.4626226988469698E-2</v>
      </c>
      <c r="S154" s="12">
        <f t="shared" si="48"/>
        <v>3.4153323696017458E-2</v>
      </c>
      <c r="T154" s="12">
        <v>4.72903292452242E-4</v>
      </c>
      <c r="U154" s="41">
        <f>'Survival-1cycle NMA'!AT155</f>
        <v>4.4887646302567252E-2</v>
      </c>
      <c r="V154" s="12">
        <f t="shared" si="49"/>
        <v>1.5011308505985609E-2</v>
      </c>
      <c r="W154" s="41">
        <f>'Survival-1cycle NMA'!AU155</f>
        <v>2.9876337796581644E-2</v>
      </c>
      <c r="X154" s="41">
        <f t="shared" si="50"/>
        <v>4.8230734149968577E-2</v>
      </c>
      <c r="Y154" s="41">
        <f t="shared" si="51"/>
        <v>3.1415837287190607E-2</v>
      </c>
      <c r="Z154" s="41">
        <f t="shared" si="52"/>
        <v>1.681489686277797E-2</v>
      </c>
      <c r="AA154" s="41">
        <f>'Survival-1cycle NMA'!AZ155</f>
        <v>1.8295166249723126E-2</v>
      </c>
      <c r="AB154" s="12">
        <f t="shared" si="53"/>
        <v>1.8250784804334057E-2</v>
      </c>
      <c r="AC154" s="41">
        <f>'Survival-1cycle NMA'!BA155</f>
        <v>4.4381445389068502E-5</v>
      </c>
      <c r="AD154" s="41">
        <f>'Survival-1cycle NMA'!AV155</f>
        <v>6.6296118199779097E-2</v>
      </c>
      <c r="AE154" s="12">
        <f t="shared" si="54"/>
        <v>4.1627351886235162E-2</v>
      </c>
      <c r="AF154" s="41">
        <f>'Survival-1cycle NMA'!AW155</f>
        <v>2.4668766313543936E-2</v>
      </c>
      <c r="AG154" s="12">
        <v>3.4626226988469698E-2</v>
      </c>
      <c r="AH154" s="12">
        <f t="shared" si="55"/>
        <v>3.4153323696017458E-2</v>
      </c>
      <c r="AI154" s="12">
        <v>4.72903292452242E-4</v>
      </c>
      <c r="AJ154" s="41">
        <f>'Survival-1cycle NMA'!AX155</f>
        <v>2.6607549370000656E-2</v>
      </c>
      <c r="AK154" s="12">
        <f t="shared" si="56"/>
        <v>2.5133551999164939E-2</v>
      </c>
      <c r="AL154" s="41">
        <f>'Survival-1cycle NMA'!AY155</f>
        <v>1.4739973708357168E-3</v>
      </c>
      <c r="AM154" s="41">
        <f t="shared" si="57"/>
        <v>1.8295166249723126E-2</v>
      </c>
      <c r="AN154" s="41">
        <f t="shared" si="58"/>
        <v>1.8250784804334057E-2</v>
      </c>
      <c r="AO154" s="41">
        <f t="shared" si="59"/>
        <v>4.4381445389068502E-5</v>
      </c>
    </row>
    <row r="155" spans="1:41">
      <c r="A155" s="12">
        <v>152</v>
      </c>
      <c r="B155" s="12">
        <f t="shared" si="41"/>
        <v>8.6876712328767116</v>
      </c>
      <c r="C155" s="41">
        <f>'Survival-1cycle NMA'!AP156</f>
        <v>3.967793229647297E-2</v>
      </c>
      <c r="D155" s="41">
        <f>'Survival-1cycle NMA'!AQ156</f>
        <v>1.720977823966131E-2</v>
      </c>
      <c r="E155" s="12">
        <f t="shared" si="42"/>
        <v>2.246815405681166E-2</v>
      </c>
      <c r="F155" s="12">
        <v>3.4205897715879202E-2</v>
      </c>
      <c r="G155" s="12">
        <v>4.60830754151471E-4</v>
      </c>
      <c r="H155" s="12">
        <f t="shared" si="43"/>
        <v>3.3745066961727729E-2</v>
      </c>
      <c r="I155" s="41">
        <f>'Survival-1cycle NMA'!AR156</f>
        <v>4.7656097576381957E-2</v>
      </c>
      <c r="J155" s="12">
        <f t="shared" si="44"/>
        <v>3.1047742709702404E-2</v>
      </c>
      <c r="K155" s="41">
        <f>'Survival-1cycle NMA'!AS156</f>
        <v>1.6608354866679553E-2</v>
      </c>
      <c r="L155" s="12">
        <v>2.76768942898123E-2</v>
      </c>
      <c r="M155" s="12">
        <v>3.4205897715879202E-2</v>
      </c>
      <c r="N155" s="12">
        <v>4.60830754151471E-4</v>
      </c>
      <c r="O155" s="41">
        <f t="shared" si="45"/>
        <v>4.7656097576381957E-2</v>
      </c>
      <c r="P155" s="41">
        <f t="shared" si="46"/>
        <v>3.1047742709702404E-2</v>
      </c>
      <c r="Q155" s="41">
        <f t="shared" si="47"/>
        <v>1.6608354866679553E-2</v>
      </c>
      <c r="R155" s="12">
        <v>3.4205897715879202E-2</v>
      </c>
      <c r="S155" s="12">
        <f t="shared" si="48"/>
        <v>3.3745066961727729E-2</v>
      </c>
      <c r="T155" s="12">
        <v>4.60830754151471E-4</v>
      </c>
      <c r="U155" s="41">
        <f>'Survival-1cycle NMA'!AT156</f>
        <v>4.4306043581893211E-2</v>
      </c>
      <c r="V155" s="12">
        <f t="shared" si="49"/>
        <v>1.4803957840038521E-2</v>
      </c>
      <c r="W155" s="41">
        <f>'Survival-1cycle NMA'!AU156</f>
        <v>2.950208574185469E-2</v>
      </c>
      <c r="X155" s="41">
        <f t="shared" si="50"/>
        <v>4.7656097576381957E-2</v>
      </c>
      <c r="Y155" s="41">
        <f t="shared" si="51"/>
        <v>3.1047742709702404E-2</v>
      </c>
      <c r="Z155" s="41">
        <f t="shared" si="52"/>
        <v>1.6608354866679553E-2</v>
      </c>
      <c r="AA155" s="41">
        <f>'Survival-1cycle NMA'!AZ156</f>
        <v>1.7978982930336455E-2</v>
      </c>
      <c r="AB155" s="12">
        <f t="shared" si="53"/>
        <v>1.7936859956565295E-2</v>
      </c>
      <c r="AC155" s="41">
        <f>'Survival-1cycle NMA'!BA156</f>
        <v>4.2122973771158483E-5</v>
      </c>
      <c r="AD155" s="41">
        <f>'Survival-1cycle NMA'!AV156</f>
        <v>6.5425314657468328E-2</v>
      </c>
      <c r="AE155" s="12">
        <f t="shared" si="54"/>
        <v>4.1057988665166287E-2</v>
      </c>
      <c r="AF155" s="41">
        <f>'Survival-1cycle NMA'!AW156</f>
        <v>2.4367325992302041E-2</v>
      </c>
      <c r="AG155" s="12">
        <v>3.4205897715879202E-2</v>
      </c>
      <c r="AH155" s="12">
        <f t="shared" si="55"/>
        <v>3.3745066961727729E-2</v>
      </c>
      <c r="AI155" s="12">
        <v>4.60830754151471E-4</v>
      </c>
      <c r="AJ155" s="41">
        <f>'Survival-1cycle NMA'!AX156</f>
        <v>2.6166338592130786E-2</v>
      </c>
      <c r="AK155" s="12">
        <f t="shared" si="56"/>
        <v>2.4745809219034715E-2</v>
      </c>
      <c r="AL155" s="41">
        <f>'Survival-1cycle NMA'!AY156</f>
        <v>1.4205293730960725E-3</v>
      </c>
      <c r="AM155" s="41">
        <f t="shared" si="57"/>
        <v>1.7978982930336455E-2</v>
      </c>
      <c r="AN155" s="41">
        <f t="shared" si="58"/>
        <v>1.7936859956565295E-2</v>
      </c>
      <c r="AO155" s="41">
        <f t="shared" si="59"/>
        <v>4.2122973771158483E-5</v>
      </c>
    </row>
    <row r="156" spans="1:41">
      <c r="A156" s="12">
        <v>153</v>
      </c>
      <c r="B156" s="12">
        <f t="shared" si="41"/>
        <v>8.7452054794520553</v>
      </c>
      <c r="C156" s="41">
        <f>'Survival-1cycle NMA'!AP157</f>
        <v>3.9113552849080815E-2</v>
      </c>
      <c r="D156" s="41">
        <f>'Survival-1cycle NMA'!AQ157</f>
        <v>1.7042060205255578E-2</v>
      </c>
      <c r="E156" s="12">
        <f t="shared" si="42"/>
        <v>2.2071492643825238E-2</v>
      </c>
      <c r="F156" s="12">
        <v>3.37924960620982E-2</v>
      </c>
      <c r="G156" s="12">
        <v>4.4912094690162803E-4</v>
      </c>
      <c r="H156" s="12">
        <f t="shared" si="43"/>
        <v>3.3343375115196569E-2</v>
      </c>
      <c r="I156" s="41">
        <f>'Survival-1cycle NMA'!AR157</f>
        <v>4.7090556969240714E-2</v>
      </c>
      <c r="J156" s="12">
        <f t="shared" si="44"/>
        <v>3.0685149466579763E-2</v>
      </c>
      <c r="K156" s="41">
        <f>'Survival-1cycle NMA'!AS157</f>
        <v>1.6405407502660951E-2</v>
      </c>
      <c r="L156" s="12">
        <v>2.7277285031007199E-2</v>
      </c>
      <c r="M156" s="12">
        <v>3.37924960620982E-2</v>
      </c>
      <c r="N156" s="12">
        <v>4.4912094690162803E-4</v>
      </c>
      <c r="O156" s="41">
        <f t="shared" si="45"/>
        <v>4.7090556969240714E-2</v>
      </c>
      <c r="P156" s="41">
        <f t="shared" si="46"/>
        <v>3.0685149466579763E-2</v>
      </c>
      <c r="Q156" s="41">
        <f t="shared" si="47"/>
        <v>1.6405407502660951E-2</v>
      </c>
      <c r="R156" s="12">
        <v>3.37924960620982E-2</v>
      </c>
      <c r="S156" s="12">
        <f t="shared" si="48"/>
        <v>3.3343375115196569E-2</v>
      </c>
      <c r="T156" s="12">
        <v>4.4912094690162803E-4</v>
      </c>
      <c r="U156" s="41">
        <f>'Survival-1cycle NMA'!AT157</f>
        <v>4.3734064451733438E-2</v>
      </c>
      <c r="V156" s="12">
        <f t="shared" si="49"/>
        <v>1.4599927697481137E-2</v>
      </c>
      <c r="W156" s="41">
        <f>'Survival-1cycle NMA'!AU157</f>
        <v>2.9134136754252301E-2</v>
      </c>
      <c r="X156" s="41">
        <f t="shared" si="50"/>
        <v>4.7090556969240714E-2</v>
      </c>
      <c r="Y156" s="41">
        <f t="shared" si="51"/>
        <v>3.0685149466579763E-2</v>
      </c>
      <c r="Z156" s="41">
        <f t="shared" si="52"/>
        <v>1.6405407502660951E-2</v>
      </c>
      <c r="AA156" s="41">
        <f>'Survival-1cycle NMA'!AZ157</f>
        <v>1.7669330552649312E-2</v>
      </c>
      <c r="AB156" s="12">
        <f t="shared" si="53"/>
        <v>1.7629346189250526E-2</v>
      </c>
      <c r="AC156" s="41">
        <f>'Survival-1cycle NMA'!BA157</f>
        <v>3.9984363398785946E-5</v>
      </c>
      <c r="AD156" s="41">
        <f>'Survival-1cycle NMA'!AV157</f>
        <v>6.4568360388157109E-2</v>
      </c>
      <c r="AE156" s="12">
        <f t="shared" si="54"/>
        <v>4.0497377561195744E-2</v>
      </c>
      <c r="AF156" s="41">
        <f>'Survival-1cycle NMA'!AW157</f>
        <v>2.4070982826961362E-2</v>
      </c>
      <c r="AG156" s="12">
        <v>3.37924960620982E-2</v>
      </c>
      <c r="AH156" s="12">
        <f t="shared" si="55"/>
        <v>3.3343375115196569E-2</v>
      </c>
      <c r="AI156" s="12">
        <v>4.4912094690162803E-4</v>
      </c>
      <c r="AJ156" s="41">
        <f>'Survival-1cycle NMA'!AX157</f>
        <v>2.5733797259870954E-2</v>
      </c>
      <c r="AK156" s="12">
        <f t="shared" si="56"/>
        <v>2.4364703620846979E-2</v>
      </c>
      <c r="AL156" s="41">
        <f>'Survival-1cycle NMA'!AY157</f>
        <v>1.3690936390239753E-3</v>
      </c>
      <c r="AM156" s="41">
        <f t="shared" si="57"/>
        <v>1.7669330552649312E-2</v>
      </c>
      <c r="AN156" s="41">
        <f t="shared" si="58"/>
        <v>1.7629346189250526E-2</v>
      </c>
      <c r="AO156" s="41">
        <f t="shared" si="59"/>
        <v>3.9984363398785946E-5</v>
      </c>
    </row>
    <row r="157" spans="1:41">
      <c r="A157" s="12">
        <v>154</v>
      </c>
      <c r="B157" s="12">
        <f t="shared" si="41"/>
        <v>8.8027397260273972</v>
      </c>
      <c r="C157" s="41">
        <f>'Survival-1cycle NMA'!AP158</f>
        <v>3.8559022343059676E-2</v>
      </c>
      <c r="D157" s="41">
        <f>'Survival-1cycle NMA'!AQ158</f>
        <v>1.6876996135634762E-2</v>
      </c>
      <c r="E157" s="12">
        <f t="shared" si="42"/>
        <v>2.1682026207424914E-2</v>
      </c>
      <c r="F157" s="12">
        <v>3.3385875704454303E-2</v>
      </c>
      <c r="G157" s="12">
        <v>4.3776128533904102E-4</v>
      </c>
      <c r="H157" s="12">
        <f t="shared" si="43"/>
        <v>3.2948114419115264E-2</v>
      </c>
      <c r="I157" s="41">
        <f>'Survival-1cycle NMA'!AR158</f>
        <v>4.6533929372034585E-2</v>
      </c>
      <c r="J157" s="12">
        <f t="shared" si="44"/>
        <v>3.0327956139347814E-2</v>
      </c>
      <c r="K157" s="41">
        <f>'Survival-1cycle NMA'!AS158</f>
        <v>1.6205973232686771E-2</v>
      </c>
      <c r="L157" s="12">
        <v>2.6885064697688001E-2</v>
      </c>
      <c r="M157" s="12">
        <v>3.3385875704454303E-2</v>
      </c>
      <c r="N157" s="12">
        <v>4.3776128533904102E-4</v>
      </c>
      <c r="O157" s="41">
        <f t="shared" si="45"/>
        <v>4.6533929372034585E-2</v>
      </c>
      <c r="P157" s="41">
        <f t="shared" si="46"/>
        <v>3.0327956139347814E-2</v>
      </c>
      <c r="Q157" s="41">
        <f t="shared" si="47"/>
        <v>1.6205973232686771E-2</v>
      </c>
      <c r="R157" s="12">
        <v>3.3385875704454303E-2</v>
      </c>
      <c r="S157" s="12">
        <f t="shared" si="48"/>
        <v>3.2948114419115264E-2</v>
      </c>
      <c r="T157" s="12">
        <v>4.3776128533904102E-4</v>
      </c>
      <c r="U157" s="41">
        <f>'Survival-1cycle NMA'!AT158</f>
        <v>4.3171511492099739E-2</v>
      </c>
      <c r="V157" s="12">
        <f t="shared" si="49"/>
        <v>1.4399156079208792E-2</v>
      </c>
      <c r="W157" s="41">
        <f>'Survival-1cycle NMA'!AU158</f>
        <v>2.8772355412890947E-2</v>
      </c>
      <c r="X157" s="41">
        <f t="shared" si="50"/>
        <v>4.6533929372034585E-2</v>
      </c>
      <c r="Y157" s="41">
        <f t="shared" si="51"/>
        <v>3.0327956139347814E-2</v>
      </c>
      <c r="Z157" s="41">
        <f t="shared" si="52"/>
        <v>1.6205973232686771E-2</v>
      </c>
      <c r="AA157" s="41">
        <f>'Survival-1cycle NMA'!AZ158</f>
        <v>1.7366050214371629E-2</v>
      </c>
      <c r="AB157" s="12">
        <f t="shared" si="53"/>
        <v>1.7328091235061557E-2</v>
      </c>
      <c r="AC157" s="41">
        <f>'Survival-1cycle NMA'!BA158</f>
        <v>3.7958979310070894E-5</v>
      </c>
      <c r="AD157" s="41">
        <f>'Survival-1cycle NMA'!AV158</f>
        <v>6.3724991254036717E-2</v>
      </c>
      <c r="AE157" s="12">
        <f t="shared" si="54"/>
        <v>3.9945365869394109E-2</v>
      </c>
      <c r="AF157" s="41">
        <f>'Survival-1cycle NMA'!AW158</f>
        <v>2.3779625384642605E-2</v>
      </c>
      <c r="AG157" s="12">
        <v>3.3385875704454303E-2</v>
      </c>
      <c r="AH157" s="12">
        <f t="shared" si="55"/>
        <v>3.2948114419115264E-2</v>
      </c>
      <c r="AI157" s="12">
        <v>4.3776128533904102E-4</v>
      </c>
      <c r="AJ157" s="41">
        <f>'Survival-1cycle NMA'!AX158</f>
        <v>2.5309725630411187E-2</v>
      </c>
      <c r="AK157" s="12">
        <f t="shared" si="56"/>
        <v>2.3990116478252839E-2</v>
      </c>
      <c r="AL157" s="41">
        <f>'Survival-1cycle NMA'!AY158</f>
        <v>1.3196091521583493E-3</v>
      </c>
      <c r="AM157" s="41">
        <f t="shared" si="57"/>
        <v>1.7366050214371629E-2</v>
      </c>
      <c r="AN157" s="41">
        <f t="shared" si="58"/>
        <v>1.7328091235061557E-2</v>
      </c>
      <c r="AO157" s="41">
        <f t="shared" si="59"/>
        <v>3.7958979310070894E-5</v>
      </c>
    </row>
    <row r="158" spans="1:41">
      <c r="A158" s="12">
        <v>155</v>
      </c>
      <c r="B158" s="12">
        <f t="shared" si="41"/>
        <v>8.8602739726027391</v>
      </c>
      <c r="C158" s="41">
        <f>'Survival-1cycle NMA'!AP159</f>
        <v>3.8014133540901579E-2</v>
      </c>
      <c r="D158" s="41">
        <f>'Survival-1cycle NMA'!AQ159</f>
        <v>1.6714528315757853E-2</v>
      </c>
      <c r="E158" s="12">
        <f t="shared" si="42"/>
        <v>2.1299605225143726E-2</v>
      </c>
      <c r="F158" s="12">
        <v>3.29858941183135E-2</v>
      </c>
      <c r="G158" s="12">
        <v>4.26739680507361E-4</v>
      </c>
      <c r="H158" s="12">
        <f t="shared" si="43"/>
        <v>3.2559154437806138E-2</v>
      </c>
      <c r="I158" s="41">
        <f>'Survival-1cycle NMA'!AR159</f>
        <v>4.5986036340478251E-2</v>
      </c>
      <c r="J158" s="12">
        <f t="shared" si="44"/>
        <v>2.9976063535013364E-2</v>
      </c>
      <c r="K158" s="41">
        <f>'Survival-1cycle NMA'!AS159</f>
        <v>1.6009972805464887E-2</v>
      </c>
      <c r="L158" s="12">
        <v>2.6500064976715101E-2</v>
      </c>
      <c r="M158" s="12">
        <v>3.29858941183135E-2</v>
      </c>
      <c r="N158" s="12">
        <v>4.26739680507361E-4</v>
      </c>
      <c r="O158" s="41">
        <f t="shared" si="45"/>
        <v>4.5986036340478251E-2</v>
      </c>
      <c r="P158" s="41">
        <f t="shared" si="46"/>
        <v>2.9976063535013364E-2</v>
      </c>
      <c r="Q158" s="41">
        <f t="shared" si="47"/>
        <v>1.6009972805464887E-2</v>
      </c>
      <c r="R158" s="12">
        <v>3.29858941183135E-2</v>
      </c>
      <c r="S158" s="12">
        <f t="shared" si="48"/>
        <v>3.2559154437806138E-2</v>
      </c>
      <c r="T158" s="12">
        <v>4.26739680507361E-4</v>
      </c>
      <c r="U158" s="41">
        <f>'Survival-1cycle NMA'!AT159</f>
        <v>4.2618192173912293E-2</v>
      </c>
      <c r="V158" s="12">
        <f t="shared" si="49"/>
        <v>1.4201582309226787E-2</v>
      </c>
      <c r="W158" s="41">
        <f>'Survival-1cycle NMA'!AU159</f>
        <v>2.8416609864685506E-2</v>
      </c>
      <c r="X158" s="41">
        <f t="shared" si="50"/>
        <v>4.5986036340478251E-2</v>
      </c>
      <c r="Y158" s="41">
        <f t="shared" si="51"/>
        <v>2.9976063535013364E-2</v>
      </c>
      <c r="Z158" s="41">
        <f t="shared" si="52"/>
        <v>1.6009972805464887E-2</v>
      </c>
      <c r="AA158" s="41">
        <f>'Survival-1cycle NMA'!AZ159</f>
        <v>1.7068987503819171E-2</v>
      </c>
      <c r="AB158" s="12">
        <f t="shared" si="53"/>
        <v>1.7032946934184293E-2</v>
      </c>
      <c r="AC158" s="41">
        <f>'Survival-1cycle NMA'!BA159</f>
        <v>3.6040569634879624E-5</v>
      </c>
      <c r="AD158" s="41">
        <f>'Survival-1cycle NMA'!AV159</f>
        <v>6.289494908684698E-2</v>
      </c>
      <c r="AE158" s="12">
        <f t="shared" si="54"/>
        <v>3.9401803848803894E-2</v>
      </c>
      <c r="AF158" s="41">
        <f>'Survival-1cycle NMA'!AW159</f>
        <v>2.3493145238043085E-2</v>
      </c>
      <c r="AG158" s="12">
        <v>3.29858941183135E-2</v>
      </c>
      <c r="AH158" s="12">
        <f t="shared" si="55"/>
        <v>3.2559154437806138E-2</v>
      </c>
      <c r="AI158" s="12">
        <v>4.26739680507361E-4</v>
      </c>
      <c r="AJ158" s="41">
        <f>'Survival-1cycle NMA'!AX159</f>
        <v>2.4893929297108625E-2</v>
      </c>
      <c r="AK158" s="12">
        <f t="shared" si="56"/>
        <v>2.362193101080972E-2</v>
      </c>
      <c r="AL158" s="41">
        <f>'Survival-1cycle NMA'!AY159</f>
        <v>1.2719982862989029E-3</v>
      </c>
      <c r="AM158" s="41">
        <f t="shared" si="57"/>
        <v>1.7068987503819171E-2</v>
      </c>
      <c r="AN158" s="41">
        <f t="shared" si="58"/>
        <v>1.7032946934184293E-2</v>
      </c>
      <c r="AO158" s="41">
        <f t="shared" si="59"/>
        <v>3.6040569634879624E-5</v>
      </c>
    </row>
    <row r="159" spans="1:41">
      <c r="A159" s="12">
        <v>156</v>
      </c>
      <c r="B159" s="12">
        <f t="shared" si="41"/>
        <v>8.9178082191780828</v>
      </c>
      <c r="C159" s="41">
        <f>'Survival-1cycle NMA'!AP160</f>
        <v>3.7478684373078823E-2</v>
      </c>
      <c r="D159" s="41">
        <f>'Survival-1cycle NMA'!AQ160</f>
        <v>1.6554600623003603E-2</v>
      </c>
      <c r="E159" s="12">
        <f t="shared" si="42"/>
        <v>2.092408375007522E-2</v>
      </c>
      <c r="F159" s="12">
        <v>3.2592412459660297E-2</v>
      </c>
      <c r="G159" s="12">
        <v>4.1604451788694602E-4</v>
      </c>
      <c r="H159" s="12">
        <f t="shared" si="43"/>
        <v>3.2176367941773351E-2</v>
      </c>
      <c r="I159" s="41">
        <f>'Survival-1cycle NMA'!AR160</f>
        <v>4.5446703809884234E-2</v>
      </c>
      <c r="J159" s="12">
        <f t="shared" si="44"/>
        <v>2.9629374629918406E-2</v>
      </c>
      <c r="K159" s="41">
        <f>'Survival-1cycle NMA'!AS160</f>
        <v>1.5817329179965828E-2</v>
      </c>
      <c r="L159" s="12">
        <v>2.6122122138284298E-2</v>
      </c>
      <c r="M159" s="12">
        <v>3.2592412459660297E-2</v>
      </c>
      <c r="N159" s="12">
        <v>4.1604451788694602E-4</v>
      </c>
      <c r="O159" s="41">
        <f t="shared" si="45"/>
        <v>4.5446703809884234E-2</v>
      </c>
      <c r="P159" s="41">
        <f t="shared" si="46"/>
        <v>2.9629374629918406E-2</v>
      </c>
      <c r="Q159" s="41">
        <f t="shared" si="47"/>
        <v>1.5817329179965828E-2</v>
      </c>
      <c r="R159" s="12">
        <v>3.2592412459660297E-2</v>
      </c>
      <c r="S159" s="12">
        <f t="shared" si="48"/>
        <v>3.2176367941773351E-2</v>
      </c>
      <c r="T159" s="12">
        <v>4.1604451788694602E-4</v>
      </c>
      <c r="U159" s="41">
        <f>'Survival-1cycle NMA'!AT160</f>
        <v>4.2073918715938637E-2</v>
      </c>
      <c r="V159" s="12">
        <f t="shared" si="49"/>
        <v>1.4007147003432356E-2</v>
      </c>
      <c r="W159" s="41">
        <f>'Survival-1cycle NMA'!AU160</f>
        <v>2.806677171250628E-2</v>
      </c>
      <c r="X159" s="41">
        <f t="shared" si="50"/>
        <v>4.5446703809884234E-2</v>
      </c>
      <c r="Y159" s="41">
        <f t="shared" si="51"/>
        <v>2.9629374629918406E-2</v>
      </c>
      <c r="Z159" s="41">
        <f t="shared" si="52"/>
        <v>1.5817329179965828E-2</v>
      </c>
      <c r="AA159" s="41">
        <f>'Survival-1cycle NMA'!AZ160</f>
        <v>1.6777992354435407E-2</v>
      </c>
      <c r="AB159" s="12">
        <f t="shared" si="53"/>
        <v>1.6743769111910386E-2</v>
      </c>
      <c r="AC159" s="41">
        <f>'Survival-1cycle NMA'!BA160</f>
        <v>3.4223242525019314E-5</v>
      </c>
      <c r="AD159" s="41">
        <f>'Survival-1cycle NMA'!AV160</f>
        <v>6.2077981530106227E-2</v>
      </c>
      <c r="AE159" s="12">
        <f t="shared" si="54"/>
        <v>3.8866544661373029E-2</v>
      </c>
      <c r="AF159" s="41">
        <f>'Survival-1cycle NMA'!AW160</f>
        <v>2.3211436868733202E-2</v>
      </c>
      <c r="AG159" s="12">
        <v>3.2592412459660297E-2</v>
      </c>
      <c r="AH159" s="12">
        <f t="shared" si="55"/>
        <v>3.2176367941773351E-2</v>
      </c>
      <c r="AI159" s="12">
        <v>4.1604451788694602E-4</v>
      </c>
      <c r="AJ159" s="41">
        <f>'Survival-1cycle NMA'!AX160</f>
        <v>2.4486219026041835E-2</v>
      </c>
      <c r="AK159" s="12">
        <f t="shared" si="56"/>
        <v>2.3260032369555241E-2</v>
      </c>
      <c r="AL159" s="41">
        <f>'Survival-1cycle NMA'!AY160</f>
        <v>1.2261866564865934E-3</v>
      </c>
      <c r="AM159" s="41">
        <f t="shared" si="57"/>
        <v>1.6777992354435407E-2</v>
      </c>
      <c r="AN159" s="41">
        <f t="shared" si="58"/>
        <v>1.6743769111910386E-2</v>
      </c>
      <c r="AO159" s="41">
        <f t="shared" si="59"/>
        <v>3.4223242525019314E-5</v>
      </c>
    </row>
    <row r="160" spans="1:41">
      <c r="A160" s="12">
        <v>157</v>
      </c>
      <c r="B160" s="12">
        <f t="shared" si="41"/>
        <v>8.9753424657534246</v>
      </c>
      <c r="C160" s="41">
        <f>'Survival-1cycle NMA'!AP161</f>
        <v>3.6952477787775315E-2</v>
      </c>
      <c r="D160" s="41">
        <f>'Survival-1cycle NMA'!AQ161</f>
        <v>1.6397158474028936E-2</v>
      </c>
      <c r="E160" s="12">
        <f t="shared" si="42"/>
        <v>2.0555319313746379E-2</v>
      </c>
      <c r="F160" s="12">
        <v>3.2205295451898201E-2</v>
      </c>
      <c r="G160" s="12">
        <v>4.0566463650348297E-4</v>
      </c>
      <c r="H160" s="12">
        <f t="shared" si="43"/>
        <v>3.1799630815394719E-2</v>
      </c>
      <c r="I160" s="41">
        <f>'Survival-1cycle NMA'!AR161</f>
        <v>4.4915761967075821E-2</v>
      </c>
      <c r="J160" s="12">
        <f t="shared" si="44"/>
        <v>2.9287794515161902E-2</v>
      </c>
      <c r="K160" s="41">
        <f>'Survival-1cycle NMA'!AS161</f>
        <v>1.5627967451913919E-2</v>
      </c>
      <c r="L160" s="12">
        <v>2.5751076890220801E-2</v>
      </c>
      <c r="M160" s="12">
        <v>3.2205295451898201E-2</v>
      </c>
      <c r="N160" s="12">
        <v>4.0566463650348297E-4</v>
      </c>
      <c r="O160" s="41">
        <f t="shared" si="45"/>
        <v>4.4915761967075821E-2</v>
      </c>
      <c r="P160" s="41">
        <f t="shared" si="46"/>
        <v>2.9287794515161902E-2</v>
      </c>
      <c r="Q160" s="41">
        <f t="shared" si="47"/>
        <v>1.5627967451913919E-2</v>
      </c>
      <c r="R160" s="12">
        <v>3.2205295451898201E-2</v>
      </c>
      <c r="S160" s="12">
        <f t="shared" si="48"/>
        <v>3.1799630815394719E-2</v>
      </c>
      <c r="T160" s="12">
        <v>4.0566463650348297E-4</v>
      </c>
      <c r="U160" s="41">
        <f>'Survival-1cycle NMA'!AT161</f>
        <v>4.1538507946578491E-2</v>
      </c>
      <c r="V160" s="12">
        <f t="shared" si="49"/>
        <v>1.3815792039167642E-2</v>
      </c>
      <c r="W160" s="41">
        <f>'Survival-1cycle NMA'!AU161</f>
        <v>2.772271590741085E-2</v>
      </c>
      <c r="X160" s="41">
        <f t="shared" si="50"/>
        <v>4.4915761967075821E-2</v>
      </c>
      <c r="Y160" s="41">
        <f t="shared" si="51"/>
        <v>2.9287794515161902E-2</v>
      </c>
      <c r="Z160" s="41">
        <f t="shared" si="52"/>
        <v>1.5627967451913919E-2</v>
      </c>
      <c r="AA160" s="41">
        <f>'Survival-1cycle NMA'!AZ161</f>
        <v>1.6492918904650943E-2</v>
      </c>
      <c r="AB160" s="12">
        <f t="shared" si="53"/>
        <v>1.6460417460117758E-2</v>
      </c>
      <c r="AC160" s="41">
        <f>'Survival-1cycle NMA'!BA161</f>
        <v>3.2501444533186885E-5</v>
      </c>
      <c r="AD160" s="41">
        <f>'Survival-1cycle NMA'!AV161</f>
        <v>6.1273841886150433E-2</v>
      </c>
      <c r="AE160" s="12">
        <f t="shared" si="54"/>
        <v>3.8339444312078391E-2</v>
      </c>
      <c r="AF160" s="41">
        <f>'Survival-1cycle NMA'!AW161</f>
        <v>2.2934397574072042E-2</v>
      </c>
      <c r="AG160" s="12">
        <v>3.2205295451898201E-2</v>
      </c>
      <c r="AH160" s="12">
        <f t="shared" si="55"/>
        <v>3.1799630815394719E-2</v>
      </c>
      <c r="AI160" s="12">
        <v>4.0566463650348297E-4</v>
      </c>
      <c r="AJ160" s="41">
        <f>'Survival-1cycle NMA'!AX161</f>
        <v>2.4086410598242011E-2</v>
      </c>
      <c r="AK160" s="12">
        <f t="shared" si="56"/>
        <v>2.2904307621374728E-2</v>
      </c>
      <c r="AL160" s="41">
        <f>'Survival-1cycle NMA'!AY161</f>
        <v>1.1821029768672815E-3</v>
      </c>
      <c r="AM160" s="41">
        <f t="shared" si="57"/>
        <v>1.6492918904650943E-2</v>
      </c>
      <c r="AN160" s="41">
        <f t="shared" si="58"/>
        <v>1.6460417460117758E-2</v>
      </c>
      <c r="AO160" s="41">
        <f t="shared" si="59"/>
        <v>3.2501444533186885E-5</v>
      </c>
    </row>
    <row r="161" spans="1:41">
      <c r="A161" s="12">
        <v>158</v>
      </c>
      <c r="B161" s="12">
        <f t="shared" si="41"/>
        <v>9.0328767123287665</v>
      </c>
      <c r="C161" s="41">
        <f>'Survival-1cycle NMA'!AP162</f>
        <v>3.6435321605637984E-2</v>
      </c>
      <c r="D161" s="41">
        <f>'Survival-1cycle NMA'!AQ162</f>
        <v>1.6242148773704987E-2</v>
      </c>
      <c r="E161" s="12">
        <f t="shared" si="42"/>
        <v>2.0193172831932997E-2</v>
      </c>
      <c r="F161" s="12">
        <v>3.18244112766995E-2</v>
      </c>
      <c r="G161" s="12">
        <v>3.9558930905756698E-4</v>
      </c>
      <c r="H161" s="12">
        <f t="shared" si="43"/>
        <v>3.1428821967641934E-2</v>
      </c>
      <c r="I161" s="41">
        <f>'Survival-1cycle NMA'!AR162</f>
        <v>4.4393045126665025E-2</v>
      </c>
      <c r="J161" s="12">
        <f t="shared" si="44"/>
        <v>2.8951230343546443E-2</v>
      </c>
      <c r="K161" s="41">
        <f>'Survival-1cycle NMA'!AS162</f>
        <v>1.5441814783118584E-2</v>
      </c>
      <c r="L161" s="12">
        <v>2.5386774237578399E-2</v>
      </c>
      <c r="M161" s="12">
        <v>3.18244112766995E-2</v>
      </c>
      <c r="N161" s="12">
        <v>3.9558930905756698E-4</v>
      </c>
      <c r="O161" s="41">
        <f t="shared" si="45"/>
        <v>4.4393045126665025E-2</v>
      </c>
      <c r="P161" s="41">
        <f t="shared" si="46"/>
        <v>2.8951230343546443E-2</v>
      </c>
      <c r="Q161" s="41">
        <f t="shared" si="47"/>
        <v>1.5441814783118584E-2</v>
      </c>
      <c r="R161" s="12">
        <v>3.18244112766995E-2</v>
      </c>
      <c r="S161" s="12">
        <f t="shared" si="48"/>
        <v>3.1428821967641934E-2</v>
      </c>
      <c r="T161" s="12">
        <v>3.9558930905756698E-4</v>
      </c>
      <c r="U161" s="41">
        <f>'Survival-1cycle NMA'!AT162</f>
        <v>4.1011781170309479E-2</v>
      </c>
      <c r="V161" s="12">
        <f t="shared" si="49"/>
        <v>1.362746052552739E-2</v>
      </c>
      <c r="W161" s="41">
        <f>'Survival-1cycle NMA'!AU162</f>
        <v>2.7384320644782089E-2</v>
      </c>
      <c r="X161" s="41">
        <f t="shared" si="50"/>
        <v>4.4393045126665025E-2</v>
      </c>
      <c r="Y161" s="41">
        <f t="shared" si="51"/>
        <v>2.8951230343546443E-2</v>
      </c>
      <c r="Z161" s="41">
        <f t="shared" si="52"/>
        <v>1.5441814783118584E-2</v>
      </c>
      <c r="AA161" s="41">
        <f>'Survival-1cycle NMA'!AZ162</f>
        <v>1.6213625362862267E-2</v>
      </c>
      <c r="AB161" s="12">
        <f t="shared" si="53"/>
        <v>1.6182755422516445E-2</v>
      </c>
      <c r="AC161" s="41">
        <f>'Survival-1cycle NMA'!BA162</f>
        <v>3.0869940345822848E-5</v>
      </c>
      <c r="AD161" s="41">
        <f>'Survival-1cycle NMA'!AV162</f>
        <v>6.0482288967817731E-2</v>
      </c>
      <c r="AE161" s="12">
        <f t="shared" si="54"/>
        <v>3.7820361590229869E-2</v>
      </c>
      <c r="AF161" s="41">
        <f>'Survival-1cycle NMA'!AW162</f>
        <v>2.2661927377587862E-2</v>
      </c>
      <c r="AG161" s="12">
        <v>3.18244112766995E-2</v>
      </c>
      <c r="AH161" s="12">
        <f t="shared" si="55"/>
        <v>3.1428821967641934E-2</v>
      </c>
      <c r="AI161" s="12">
        <v>3.9558930905756698E-4</v>
      </c>
      <c r="AJ161" s="41">
        <f>'Survival-1cycle NMA'!AX162</f>
        <v>2.3694324657380944E-2</v>
      </c>
      <c r="AK161" s="12">
        <f t="shared" si="56"/>
        <v>2.2554645732276453E-2</v>
      </c>
      <c r="AL161" s="41">
        <f>'Survival-1cycle NMA'!AY162</f>
        <v>1.1396789251044918E-3</v>
      </c>
      <c r="AM161" s="41">
        <f t="shared" si="57"/>
        <v>1.6213625362862267E-2</v>
      </c>
      <c r="AN161" s="41">
        <f t="shared" si="58"/>
        <v>1.6182755422516445E-2</v>
      </c>
      <c r="AO161" s="41">
        <f t="shared" si="59"/>
        <v>3.0869940345822848E-5</v>
      </c>
    </row>
    <row r="162" spans="1:41">
      <c r="A162" s="12">
        <v>159</v>
      </c>
      <c r="B162" s="12">
        <f t="shared" si="41"/>
        <v>9.0904109589041102</v>
      </c>
      <c r="C162" s="41">
        <f>'Survival-1cycle NMA'!AP163</f>
        <v>3.5927028379357261E-2</v>
      </c>
      <c r="D162" s="41">
        <f>'Survival-1cycle NMA'!AQ163</f>
        <v>1.6089519866037499E-2</v>
      </c>
      <c r="E162" s="12">
        <f t="shared" si="42"/>
        <v>1.9837508513319762E-2</v>
      </c>
      <c r="F162" s="12">
        <v>3.1449631468737999E-2</v>
      </c>
      <c r="G162" s="12">
        <v>3.8580822302037199E-4</v>
      </c>
      <c r="H162" s="12">
        <f t="shared" si="43"/>
        <v>3.1063823245717628E-2</v>
      </c>
      <c r="I162" s="41">
        <f>'Survival-1cycle NMA'!AR163</f>
        <v>4.3878391611524049E-2</v>
      </c>
      <c r="J162" s="12">
        <f t="shared" si="44"/>
        <v>2.8619591278003051E-2</v>
      </c>
      <c r="K162" s="41">
        <f>'Survival-1cycle NMA'!AS163</f>
        <v>1.5258800333521E-2</v>
      </c>
      <c r="L162" s="12">
        <v>2.50290633473274E-2</v>
      </c>
      <c r="M162" s="12">
        <v>3.1449631468737999E-2</v>
      </c>
      <c r="N162" s="12">
        <v>3.8580822302037199E-4</v>
      </c>
      <c r="O162" s="41">
        <f t="shared" si="45"/>
        <v>4.3878391611524049E-2</v>
      </c>
      <c r="P162" s="41">
        <f t="shared" si="46"/>
        <v>2.8619591278003051E-2</v>
      </c>
      <c r="Q162" s="41">
        <f t="shared" si="47"/>
        <v>1.5258800333521E-2</v>
      </c>
      <c r="R162" s="12">
        <v>3.1449631468737999E-2</v>
      </c>
      <c r="S162" s="12">
        <f t="shared" si="48"/>
        <v>3.1063823245717628E-2</v>
      </c>
      <c r="T162" s="12">
        <v>3.8580822302037199E-4</v>
      </c>
      <c r="U162" s="41">
        <f>'Survival-1cycle NMA'!AT163</f>
        <v>4.0493564038613546E-2</v>
      </c>
      <c r="V162" s="12">
        <f t="shared" si="49"/>
        <v>1.3442096774403108E-2</v>
      </c>
      <c r="W162" s="41">
        <f>'Survival-1cycle NMA'!AU163</f>
        <v>2.7051467264210437E-2</v>
      </c>
      <c r="X162" s="41">
        <f t="shared" si="50"/>
        <v>4.3878391611524049E-2</v>
      </c>
      <c r="Y162" s="41">
        <f t="shared" si="51"/>
        <v>2.8619591278003051E-2</v>
      </c>
      <c r="Z162" s="41">
        <f t="shared" si="52"/>
        <v>1.5258800333521E-2</v>
      </c>
      <c r="AA162" s="41">
        <f>'Survival-1cycle NMA'!AZ163</f>
        <v>1.5939973877319578E-2</v>
      </c>
      <c r="AB162" s="12">
        <f t="shared" si="53"/>
        <v>1.5910650083538092E-2</v>
      </c>
      <c r="AC162" s="41">
        <f>'Survival-1cycle NMA'!BA163</f>
        <v>2.9323793781487782E-5</v>
      </c>
      <c r="AD162" s="41">
        <f>'Survival-1cycle NMA'!AV163</f>
        <v>5.9703086954615722E-2</v>
      </c>
      <c r="AE162" s="12">
        <f t="shared" si="54"/>
        <v>3.7309158011939299E-2</v>
      </c>
      <c r="AF162" s="41">
        <f>'Survival-1cycle NMA'!AW163</f>
        <v>2.2393928942676423E-2</v>
      </c>
      <c r="AG162" s="12">
        <v>3.1449631468737999E-2</v>
      </c>
      <c r="AH162" s="12">
        <f t="shared" si="55"/>
        <v>3.1063823245717628E-2</v>
      </c>
      <c r="AI162" s="12">
        <v>3.8580822302037199E-4</v>
      </c>
      <c r="AJ162" s="41">
        <f>'Survival-1cycle NMA'!AX163</f>
        <v>2.3309786562703504E-2</v>
      </c>
      <c r="AK162" s="12">
        <f t="shared" si="56"/>
        <v>2.2210937549679403E-2</v>
      </c>
      <c r="AL162" s="41">
        <f>'Survival-1cycle NMA'!AY163</f>
        <v>1.0988490130241029E-3</v>
      </c>
      <c r="AM162" s="41">
        <f t="shared" si="57"/>
        <v>1.5939973877319578E-2</v>
      </c>
      <c r="AN162" s="41">
        <f t="shared" si="58"/>
        <v>1.5910650083538092E-2</v>
      </c>
      <c r="AO162" s="41">
        <f t="shared" si="59"/>
        <v>2.9323793781487782E-5</v>
      </c>
    </row>
    <row r="163" spans="1:41">
      <c r="A163" s="12">
        <v>160</v>
      </c>
      <c r="B163" s="12">
        <f t="shared" si="41"/>
        <v>9.1479452054794521</v>
      </c>
      <c r="C163" s="41">
        <f>'Survival-1cycle NMA'!AP164</f>
        <v>3.5427415257893446E-2</v>
      </c>
      <c r="D163" s="41">
        <f>'Survival-1cycle NMA'!AQ164</f>
        <v>1.5939221486983339E-2</v>
      </c>
      <c r="E163" s="12">
        <f t="shared" si="42"/>
        <v>1.9488193770910107E-2</v>
      </c>
      <c r="F163" s="12">
        <v>3.1080830814146001E-2</v>
      </c>
      <c r="G163" s="12">
        <v>3.7631146264376298E-4</v>
      </c>
      <c r="H163" s="12">
        <f t="shared" si="43"/>
        <v>3.0704519351502237E-2</v>
      </c>
      <c r="I163" s="41">
        <f>'Survival-1cycle NMA'!AR164</f>
        <v>4.3371643637286322E-2</v>
      </c>
      <c r="J163" s="12">
        <f t="shared" si="44"/>
        <v>2.829278844144939E-2</v>
      </c>
      <c r="K163" s="41">
        <f>'Survival-1cycle NMA'!AS164</f>
        <v>1.5078855195836934E-2</v>
      </c>
      <c r="L163" s="12">
        <v>2.46777974179219E-2</v>
      </c>
      <c r="M163" s="12">
        <v>3.1080830814146001E-2</v>
      </c>
      <c r="N163" s="12">
        <v>3.7631146264376298E-4</v>
      </c>
      <c r="O163" s="41">
        <f t="shared" si="45"/>
        <v>4.3371643637286322E-2</v>
      </c>
      <c r="P163" s="41">
        <f t="shared" si="46"/>
        <v>2.829278844144939E-2</v>
      </c>
      <c r="Q163" s="41">
        <f t="shared" si="47"/>
        <v>1.5078855195836934E-2</v>
      </c>
      <c r="R163" s="12">
        <v>3.1080830814146001E-2</v>
      </c>
      <c r="S163" s="12">
        <f t="shared" si="48"/>
        <v>3.0704519351502237E-2</v>
      </c>
      <c r="T163" s="12">
        <v>3.7631146264376298E-4</v>
      </c>
      <c r="U163" s="41">
        <f>'Survival-1cycle NMA'!AT164</f>
        <v>3.9983686425211329E-2</v>
      </c>
      <c r="V163" s="12">
        <f t="shared" si="49"/>
        <v>1.3259646272245108E-2</v>
      </c>
      <c r="W163" s="41">
        <f>'Survival-1cycle NMA'!AU164</f>
        <v>2.6724040152966221E-2</v>
      </c>
      <c r="X163" s="41">
        <f t="shared" si="50"/>
        <v>4.3371643637286322E-2</v>
      </c>
      <c r="Y163" s="41">
        <f t="shared" si="51"/>
        <v>2.829278844144939E-2</v>
      </c>
      <c r="Z163" s="41">
        <f t="shared" si="52"/>
        <v>1.5078855195836934E-2</v>
      </c>
      <c r="AA163" s="41">
        <f>'Survival-1cycle NMA'!AZ164</f>
        <v>1.5671830410723307E-2</v>
      </c>
      <c r="AB163" s="12">
        <f t="shared" si="53"/>
        <v>1.5643972060750914E-2</v>
      </c>
      <c r="AC163" s="41">
        <f>'Survival-1cycle NMA'!BA164</f>
        <v>2.7858349972393076E-5</v>
      </c>
      <c r="AD163" s="41">
        <f>'Survival-1cycle NMA'!AV164</f>
        <v>5.8936005253216177E-2</v>
      </c>
      <c r="AE163" s="12">
        <f t="shared" si="54"/>
        <v>3.6805697763739591E-2</v>
      </c>
      <c r="AF163" s="41">
        <f>'Survival-1cycle NMA'!AW164</f>
        <v>2.2130307489476586E-2</v>
      </c>
      <c r="AG163" s="12">
        <v>3.1080830814146001E-2</v>
      </c>
      <c r="AH163" s="12">
        <f t="shared" si="55"/>
        <v>3.0704519351502237E-2</v>
      </c>
      <c r="AI163" s="12">
        <v>3.7631146264376298E-4</v>
      </c>
      <c r="AJ163" s="41">
        <f>'Survival-1cycle NMA'!AX164</f>
        <v>2.2932626247001053E-2</v>
      </c>
      <c r="AK163" s="12">
        <f t="shared" si="56"/>
        <v>2.1873075783810994E-2</v>
      </c>
      <c r="AL163" s="41">
        <f>'Survival-1cycle NMA'!AY164</f>
        <v>1.0595504631900597E-3</v>
      </c>
      <c r="AM163" s="41">
        <f t="shared" si="57"/>
        <v>1.5671830410723307E-2</v>
      </c>
      <c r="AN163" s="41">
        <f t="shared" si="58"/>
        <v>1.5643972060750914E-2</v>
      </c>
      <c r="AO163" s="41">
        <f t="shared" si="59"/>
        <v>2.7858349972393076E-5</v>
      </c>
    </row>
    <row r="164" spans="1:41">
      <c r="A164" s="12">
        <v>161</v>
      </c>
      <c r="B164" s="12">
        <f t="shared" si="41"/>
        <v>9.205479452054794</v>
      </c>
      <c r="C164" s="41">
        <f>'Survival-1cycle NMA'!AP165</f>
        <v>3.493630385517741E-2</v>
      </c>
      <c r="D164" s="41">
        <f>'Survival-1cycle NMA'!AQ165</f>
        <v>1.579120471907933E-2</v>
      </c>
      <c r="E164" s="12">
        <f t="shared" si="42"/>
        <v>1.9145099136098079E-2</v>
      </c>
      <c r="F164" s="12">
        <v>3.0717887252547701E-2</v>
      </c>
      <c r="G164" s="12">
        <v>3.6708949183622601E-4</v>
      </c>
      <c r="H164" s="12">
        <f t="shared" si="43"/>
        <v>3.0350797760711475E-2</v>
      </c>
      <c r="I164" s="41">
        <f>'Survival-1cycle NMA'!AR165</f>
        <v>4.2872647200725388E-2</v>
      </c>
      <c r="J164" s="12">
        <f t="shared" si="44"/>
        <v>2.7970734868042295E-2</v>
      </c>
      <c r="K164" s="41">
        <f>'Survival-1cycle NMA'!AS165</f>
        <v>1.4901912332683091E-2</v>
      </c>
      <c r="L164" s="12">
        <v>2.4332833553549E-2</v>
      </c>
      <c r="M164" s="12">
        <v>3.0717887252547701E-2</v>
      </c>
      <c r="N164" s="12">
        <v>3.6708949183622601E-4</v>
      </c>
      <c r="O164" s="41">
        <f t="shared" si="45"/>
        <v>4.2872647200725388E-2</v>
      </c>
      <c r="P164" s="41">
        <f t="shared" si="46"/>
        <v>2.7970734868042295E-2</v>
      </c>
      <c r="Q164" s="41">
        <f t="shared" si="47"/>
        <v>1.4901912332683091E-2</v>
      </c>
      <c r="R164" s="12">
        <v>3.0717887252547701E-2</v>
      </c>
      <c r="S164" s="12">
        <f t="shared" si="48"/>
        <v>3.0350797760711475E-2</v>
      </c>
      <c r="T164" s="12">
        <v>3.6708949183622601E-4</v>
      </c>
      <c r="U164" s="41">
        <f>'Survival-1cycle NMA'!AT165</f>
        <v>3.9481982305444009E-2</v>
      </c>
      <c r="V164" s="12">
        <f t="shared" si="49"/>
        <v>1.3080055652528219E-2</v>
      </c>
      <c r="W164" s="41">
        <f>'Survival-1cycle NMA'!AU165</f>
        <v>2.640192665291579E-2</v>
      </c>
      <c r="X164" s="41">
        <f t="shared" si="50"/>
        <v>4.2872647200725388E-2</v>
      </c>
      <c r="Y164" s="41">
        <f t="shared" si="51"/>
        <v>2.7970734868042295E-2</v>
      </c>
      <c r="Z164" s="41">
        <f t="shared" si="52"/>
        <v>1.4901912332683091E-2</v>
      </c>
      <c r="AA164" s="41">
        <f>'Survival-1cycle NMA'!AZ165</f>
        <v>1.540906461933989E-2</v>
      </c>
      <c r="AB164" s="12">
        <f t="shared" si="53"/>
        <v>1.5382595400687584E-2</v>
      </c>
      <c r="AC164" s="41">
        <f>'Survival-1cycle NMA'!BA165</f>
        <v>2.6469218652305253E-5</v>
      </c>
      <c r="AD164" s="41">
        <f>'Survival-1cycle NMA'!AV165</f>
        <v>5.8180818362133124E-2</v>
      </c>
      <c r="AE164" s="12">
        <f t="shared" si="54"/>
        <v>3.6309847647342963E-2</v>
      </c>
      <c r="AF164" s="41">
        <f>'Survival-1cycle NMA'!AW165</f>
        <v>2.1870970714790161E-2</v>
      </c>
      <c r="AG164" s="12">
        <v>3.0717887252547701E-2</v>
      </c>
      <c r="AH164" s="12">
        <f t="shared" si="55"/>
        <v>3.0350797760711475E-2</v>
      </c>
      <c r="AI164" s="12">
        <v>3.6708949183622601E-4</v>
      </c>
      <c r="AJ164" s="41">
        <f>'Survival-1cycle NMA'!AX165</f>
        <v>2.2562678079433809E-2</v>
      </c>
      <c r="AK164" s="12">
        <f t="shared" si="56"/>
        <v>2.1540954988308467E-2</v>
      </c>
      <c r="AL164" s="41">
        <f>'Survival-1cycle NMA'!AY165</f>
        <v>1.0217230911253436E-3</v>
      </c>
      <c r="AM164" s="41">
        <f t="shared" si="57"/>
        <v>1.540906461933989E-2</v>
      </c>
      <c r="AN164" s="41">
        <f t="shared" si="58"/>
        <v>1.5382595400687584E-2</v>
      </c>
      <c r="AO164" s="41">
        <f t="shared" si="59"/>
        <v>2.6469218652305253E-5</v>
      </c>
    </row>
    <row r="165" spans="1:41">
      <c r="A165" s="12">
        <v>162</v>
      </c>
      <c r="B165" s="12">
        <f t="shared" si="41"/>
        <v>9.2630136986301377</v>
      </c>
      <c r="C165" s="41">
        <f>'Survival-1cycle NMA'!AP166</f>
        <v>3.4453520123116435E-2</v>
      </c>
      <c r="D165" s="41">
        <f>'Survival-1cycle NMA'!AQ166</f>
        <v>1.5645421947803499E-2</v>
      </c>
      <c r="E165" s="12">
        <f t="shared" si="42"/>
        <v>1.8808098175312937E-2</v>
      </c>
      <c r="F165" s="12">
        <v>3.0360681782523199E-2</v>
      </c>
      <c r="G165" s="12">
        <v>3.58133137858796E-4</v>
      </c>
      <c r="H165" s="12">
        <f t="shared" si="43"/>
        <v>3.0002548644664402E-2</v>
      </c>
      <c r="I165" s="41">
        <f>'Survival-1cycle NMA'!AR166</f>
        <v>4.2381251971859109E-2</v>
      </c>
      <c r="J165" s="12">
        <f t="shared" si="44"/>
        <v>2.7653345455779743E-2</v>
      </c>
      <c r="K165" s="41">
        <f>'Survival-1cycle NMA'!AS166</f>
        <v>1.4727906516079366E-2</v>
      </c>
      <c r="L165" s="12">
        <v>2.3994032642870099E-2</v>
      </c>
      <c r="M165" s="12">
        <v>3.0360681782523199E-2</v>
      </c>
      <c r="N165" s="12">
        <v>3.58133137858796E-4</v>
      </c>
      <c r="O165" s="41">
        <f t="shared" si="45"/>
        <v>4.2381251971859109E-2</v>
      </c>
      <c r="P165" s="41">
        <f t="shared" si="46"/>
        <v>2.7653345455779743E-2</v>
      </c>
      <c r="Q165" s="41">
        <f t="shared" si="47"/>
        <v>1.4727906516079366E-2</v>
      </c>
      <c r="R165" s="12">
        <v>3.0360681782523199E-2</v>
      </c>
      <c r="S165" s="12">
        <f t="shared" si="48"/>
        <v>3.0002548644664402E-2</v>
      </c>
      <c r="T165" s="12">
        <v>3.58133137858796E-4</v>
      </c>
      <c r="U165" s="41">
        <f>'Survival-1cycle NMA'!AT166</f>
        <v>3.8988289639642751E-2</v>
      </c>
      <c r="V165" s="12">
        <f t="shared" si="49"/>
        <v>1.2903272668902153E-2</v>
      </c>
      <c r="W165" s="41">
        <f>'Survival-1cycle NMA'!AU166</f>
        <v>2.6085016970740598E-2</v>
      </c>
      <c r="X165" s="41">
        <f t="shared" si="50"/>
        <v>4.2381251971859109E-2</v>
      </c>
      <c r="Y165" s="41">
        <f t="shared" si="51"/>
        <v>2.7653345455779743E-2</v>
      </c>
      <c r="Z165" s="41">
        <f t="shared" si="52"/>
        <v>1.4727906516079366E-2</v>
      </c>
      <c r="AA165" s="41">
        <f>'Survival-1cycle NMA'!AZ166</f>
        <v>1.5151549736453156E-2</v>
      </c>
      <c r="AB165" s="12">
        <f t="shared" si="53"/>
        <v>1.5126397477973926E-2</v>
      </c>
      <c r="AC165" s="41">
        <f>'Survival-1cycle NMA'!BA166</f>
        <v>2.515225847923047E-5</v>
      </c>
      <c r="AD165" s="41">
        <f>'Survival-1cycle NMA'!AV166</f>
        <v>5.7437305740436907E-2</v>
      </c>
      <c r="AE165" s="12">
        <f t="shared" si="54"/>
        <v>3.5821477025518161E-2</v>
      </c>
      <c r="AF165" s="41">
        <f>'Survival-1cycle NMA'!AW166</f>
        <v>2.1615828714918746E-2</v>
      </c>
      <c r="AG165" s="12">
        <v>3.0360681782523199E-2</v>
      </c>
      <c r="AH165" s="12">
        <f t="shared" si="55"/>
        <v>3.0002548644664402E-2</v>
      </c>
      <c r="AI165" s="12">
        <v>3.58133137858796E-4</v>
      </c>
      <c r="AJ165" s="41">
        <f>'Survival-1cycle NMA'!AX166</f>
        <v>2.219978073301478E-2</v>
      </c>
      <c r="AK165" s="12">
        <f t="shared" si="56"/>
        <v>2.1214471540107811E-2</v>
      </c>
      <c r="AL165" s="41">
        <f>'Survival-1cycle NMA'!AY166</f>
        <v>9.8530919290696771E-4</v>
      </c>
      <c r="AM165" s="41">
        <f t="shared" si="57"/>
        <v>1.5151549736453156E-2</v>
      </c>
      <c r="AN165" s="41">
        <f t="shared" si="58"/>
        <v>1.5126397477973926E-2</v>
      </c>
      <c r="AO165" s="41">
        <f t="shared" si="59"/>
        <v>2.515225847923047E-5</v>
      </c>
    </row>
    <row r="166" spans="1:41">
      <c r="A166" s="12">
        <v>163</v>
      </c>
      <c r="B166" s="12">
        <f t="shared" si="41"/>
        <v>9.3205479452054796</v>
      </c>
      <c r="C166" s="41">
        <f>'Survival-1cycle NMA'!AP167</f>
        <v>3.3978894228745761E-2</v>
      </c>
      <c r="D166" s="41">
        <f>'Survival-1cycle NMA'!AQ167</f>
        <v>1.5501826819593337E-2</v>
      </c>
      <c r="E166" s="12">
        <f t="shared" si="42"/>
        <v>1.8477067409152424E-2</v>
      </c>
      <c r="F166" s="12">
        <v>3.00090983703666E-2</v>
      </c>
      <c r="G166" s="12">
        <v>3.4943357579781602E-4</v>
      </c>
      <c r="H166" s="12">
        <f t="shared" si="43"/>
        <v>2.9659664794568785E-2</v>
      </c>
      <c r="I166" s="41">
        <f>'Survival-1cycle NMA'!AR167</f>
        <v>4.189731118963904E-2</v>
      </c>
      <c r="J166" s="12">
        <f t="shared" si="44"/>
        <v>2.7340536920414452E-2</v>
      </c>
      <c r="K166" s="41">
        <f>'Survival-1cycle NMA'!AS167</f>
        <v>1.455677426922459E-2</v>
      </c>
      <c r="L166" s="12">
        <v>2.3661259242073001E-2</v>
      </c>
      <c r="M166" s="12">
        <v>3.00090983703666E-2</v>
      </c>
      <c r="N166" s="12">
        <v>3.4943357579781602E-4</v>
      </c>
      <c r="O166" s="41">
        <f t="shared" si="45"/>
        <v>4.189731118963904E-2</v>
      </c>
      <c r="P166" s="41">
        <f t="shared" si="46"/>
        <v>2.7340536920414452E-2</v>
      </c>
      <c r="Q166" s="41">
        <f t="shared" si="47"/>
        <v>1.455677426922459E-2</v>
      </c>
      <c r="R166" s="12">
        <v>3.00090983703666E-2</v>
      </c>
      <c r="S166" s="12">
        <f t="shared" si="48"/>
        <v>2.9659664794568785E-2</v>
      </c>
      <c r="T166" s="12">
        <v>3.4943357579781602E-4</v>
      </c>
      <c r="U166" s="41">
        <f>'Survival-1cycle NMA'!AT167</f>
        <v>3.8502450260336323E-2</v>
      </c>
      <c r="V166" s="12">
        <f t="shared" si="49"/>
        <v>1.2729246169010382E-2</v>
      </c>
      <c r="W166" s="41">
        <f>'Survival-1cycle NMA'!AU167</f>
        <v>2.5773204091325941E-2</v>
      </c>
      <c r="X166" s="41">
        <f t="shared" si="50"/>
        <v>4.189731118963904E-2</v>
      </c>
      <c r="Y166" s="41">
        <f t="shared" si="51"/>
        <v>2.7340536920414452E-2</v>
      </c>
      <c r="Z166" s="41">
        <f t="shared" si="52"/>
        <v>1.455677426922459E-2</v>
      </c>
      <c r="AA166" s="41">
        <f>'Survival-1cycle NMA'!AZ167</f>
        <v>1.4899162459977435E-2</v>
      </c>
      <c r="AB166" s="12">
        <f t="shared" si="53"/>
        <v>1.4875258897651317E-2</v>
      </c>
      <c r="AC166" s="41">
        <f>'Survival-1cycle NMA'!BA167</f>
        <v>2.3903562326119122E-5</v>
      </c>
      <c r="AD166" s="41">
        <f>'Survival-1cycle NMA'!AV167</f>
        <v>5.6705251680370113E-2</v>
      </c>
      <c r="AE166" s="12">
        <f t="shared" si="54"/>
        <v>3.534045776907413E-2</v>
      </c>
      <c r="AF166" s="41">
        <f>'Survival-1cycle NMA'!AW167</f>
        <v>2.1364793911295987E-2</v>
      </c>
      <c r="AG166" s="12">
        <v>3.00090983703666E-2</v>
      </c>
      <c r="AH166" s="12">
        <f t="shared" si="55"/>
        <v>2.9659664794568785E-2</v>
      </c>
      <c r="AI166" s="12">
        <v>3.4943357579781602E-4</v>
      </c>
      <c r="AJ166" s="41">
        <f>'Survival-1cycle NMA'!AX167</f>
        <v>2.1843777056578251E-2</v>
      </c>
      <c r="AK166" s="12">
        <f t="shared" si="56"/>
        <v>2.0893523618700782E-2</v>
      </c>
      <c r="AL166" s="41">
        <f>'Survival-1cycle NMA'!AY167</f>
        <v>9.5025343787746798E-4</v>
      </c>
      <c r="AM166" s="41">
        <f t="shared" si="57"/>
        <v>1.4899162459977435E-2</v>
      </c>
      <c r="AN166" s="41">
        <f t="shared" si="58"/>
        <v>1.4875258897651317E-2</v>
      </c>
      <c r="AO166" s="41">
        <f t="shared" si="59"/>
        <v>2.3903562326119122E-5</v>
      </c>
    </row>
    <row r="167" spans="1:41">
      <c r="A167" s="12">
        <v>164</v>
      </c>
      <c r="B167" s="12">
        <f t="shared" si="41"/>
        <v>9.3780821917808215</v>
      </c>
      <c r="C167" s="41">
        <f>'Survival-1cycle NMA'!AP168</f>
        <v>3.351226043537367E-2</v>
      </c>
      <c r="D167" s="41">
        <f>'Survival-1cycle NMA'!AQ168</f>
        <v>1.5360374201448895E-2</v>
      </c>
      <c r="E167" s="12">
        <f t="shared" si="42"/>
        <v>1.8151886233924774E-2</v>
      </c>
      <c r="F167" s="12">
        <v>2.96630238620081E-2</v>
      </c>
      <c r="G167" s="12">
        <v>3.4098231377384998E-4</v>
      </c>
      <c r="H167" s="12">
        <f t="shared" si="43"/>
        <v>2.932204154823425E-2</v>
      </c>
      <c r="I167" s="41">
        <f>'Survival-1cycle NMA'!AR168</f>
        <v>4.1420681561088621E-2</v>
      </c>
      <c r="J167" s="12">
        <f t="shared" si="44"/>
        <v>2.7032227750639688E-2</v>
      </c>
      <c r="K167" s="41">
        <f>'Survival-1cycle NMA'!AS168</f>
        <v>1.4388453810448933E-2</v>
      </c>
      <c r="L167" s="12">
        <v>2.3334381462062501E-2</v>
      </c>
      <c r="M167" s="12">
        <v>2.96630238620081E-2</v>
      </c>
      <c r="N167" s="12">
        <v>3.4098231377384998E-4</v>
      </c>
      <c r="O167" s="41">
        <f t="shared" si="45"/>
        <v>4.1420681561088621E-2</v>
      </c>
      <c r="P167" s="41">
        <f t="shared" si="46"/>
        <v>2.7032227750639688E-2</v>
      </c>
      <c r="Q167" s="41">
        <f t="shared" si="47"/>
        <v>1.4388453810448933E-2</v>
      </c>
      <c r="R167" s="12">
        <v>2.96630238620081E-2</v>
      </c>
      <c r="S167" s="12">
        <f t="shared" si="48"/>
        <v>2.932204154823425E-2</v>
      </c>
      <c r="T167" s="12">
        <v>3.4098231377384998E-4</v>
      </c>
      <c r="U167" s="41">
        <f>'Survival-1cycle NMA'!AT168</f>
        <v>3.8024309763154136E-2</v>
      </c>
      <c r="V167" s="12">
        <f t="shared" si="49"/>
        <v>1.2557926068962243E-2</v>
      </c>
      <c r="W167" s="41">
        <f>'Survival-1cycle NMA'!AU168</f>
        <v>2.5466383694191894E-2</v>
      </c>
      <c r="X167" s="41">
        <f t="shared" si="50"/>
        <v>4.1420681561088621E-2</v>
      </c>
      <c r="Y167" s="41">
        <f t="shared" si="51"/>
        <v>2.7032227750639688E-2</v>
      </c>
      <c r="Z167" s="41">
        <f t="shared" si="52"/>
        <v>1.4388453810448933E-2</v>
      </c>
      <c r="AA167" s="41">
        <f>'Survival-1cycle NMA'!AZ168</f>
        <v>1.4651782844066654E-2</v>
      </c>
      <c r="AB167" s="12">
        <f t="shared" si="53"/>
        <v>1.4629063400589344E-2</v>
      </c>
      <c r="AC167" s="41">
        <f>'Survival-1cycle NMA'!BA168</f>
        <v>2.2719443477309451E-5</v>
      </c>
      <c r="AD167" s="41">
        <f>'Survival-1cycle NMA'!AV168</f>
        <v>5.5984445183732662E-2</v>
      </c>
      <c r="AE167" s="12">
        <f t="shared" si="54"/>
        <v>3.4866664204932223E-2</v>
      </c>
      <c r="AF167" s="41">
        <f>'Survival-1cycle NMA'!AW168</f>
        <v>2.1117780978800439E-2</v>
      </c>
      <c r="AG167" s="12">
        <v>2.96630238620081E-2</v>
      </c>
      <c r="AH167" s="12">
        <f t="shared" si="55"/>
        <v>2.932204154823425E-2</v>
      </c>
      <c r="AI167" s="12">
        <v>3.4098231377384998E-4</v>
      </c>
      <c r="AJ167" s="41">
        <f>'Survival-1cycle NMA'!AX168</f>
        <v>2.149451395106294E-2</v>
      </c>
      <c r="AK167" s="12">
        <f t="shared" si="56"/>
        <v>2.0578011184834672E-2</v>
      </c>
      <c r="AL167" s="41">
        <f>'Survival-1cycle NMA'!AY168</f>
        <v>9.1650276622826804E-4</v>
      </c>
      <c r="AM167" s="41">
        <f t="shared" si="57"/>
        <v>1.4651782844066654E-2</v>
      </c>
      <c r="AN167" s="41">
        <f t="shared" si="58"/>
        <v>1.4629063400589344E-2</v>
      </c>
      <c r="AO167" s="41">
        <f t="shared" si="59"/>
        <v>2.2719443477309451E-5</v>
      </c>
    </row>
    <row r="168" spans="1:41">
      <c r="A168" s="12">
        <v>165</v>
      </c>
      <c r="B168" s="12">
        <f t="shared" si="41"/>
        <v>9.4356164383561651</v>
      </c>
      <c r="C168" s="41">
        <f>'Survival-1cycle NMA'!AP169</f>
        <v>3.3053456987570673E-2</v>
      </c>
      <c r="D168" s="41">
        <f>'Survival-1cycle NMA'!AQ169</f>
        <v>1.522102014205186E-2</v>
      </c>
      <c r="E168" s="12">
        <f t="shared" si="42"/>
        <v>1.7832436845518815E-2</v>
      </c>
      <c r="F168" s="12">
        <v>2.9322347897973E-2</v>
      </c>
      <c r="G168" s="12">
        <v>3.3277117884835501E-4</v>
      </c>
      <c r="H168" s="12">
        <f t="shared" si="43"/>
        <v>2.8989576719124645E-2</v>
      </c>
      <c r="I168" s="41">
        <f>'Survival-1cycle NMA'!AR169</f>
        <v>4.0951223163758411E-2</v>
      </c>
      <c r="J168" s="12">
        <f t="shared" si="44"/>
        <v>2.6728338164508966E-2</v>
      </c>
      <c r="K168" s="41">
        <f>'Survival-1cycle NMA'!AS169</f>
        <v>1.4222884999249447E-2</v>
      </c>
      <c r="L168" s="12">
        <v>2.30132708596241E-2</v>
      </c>
      <c r="M168" s="12">
        <v>2.9322347897973E-2</v>
      </c>
      <c r="N168" s="12">
        <v>3.3277117884835501E-4</v>
      </c>
      <c r="O168" s="41">
        <f t="shared" si="45"/>
        <v>4.0951223163758411E-2</v>
      </c>
      <c r="P168" s="41">
        <f t="shared" si="46"/>
        <v>2.6728338164508966E-2</v>
      </c>
      <c r="Q168" s="41">
        <f t="shared" si="47"/>
        <v>1.4222884999249447E-2</v>
      </c>
      <c r="R168" s="12">
        <v>2.9322347897973E-2</v>
      </c>
      <c r="S168" s="12">
        <f t="shared" si="48"/>
        <v>2.8989576719124645E-2</v>
      </c>
      <c r="T168" s="12">
        <v>3.3277117884835501E-4</v>
      </c>
      <c r="U168" s="41">
        <f>'Survival-1cycle NMA'!AT169</f>
        <v>3.7553717401284416E-2</v>
      </c>
      <c r="V168" s="12">
        <f t="shared" si="49"/>
        <v>1.2389263328440651E-2</v>
      </c>
      <c r="W168" s="41">
        <f>'Survival-1cycle NMA'!AU169</f>
        <v>2.5164454072843765E-2</v>
      </c>
      <c r="X168" s="41">
        <f t="shared" si="50"/>
        <v>4.0951223163758411E-2</v>
      </c>
      <c r="Y168" s="41">
        <f t="shared" si="51"/>
        <v>2.6728338164508966E-2</v>
      </c>
      <c r="Z168" s="41">
        <f t="shared" si="52"/>
        <v>1.4222884999249447E-2</v>
      </c>
      <c r="AA168" s="41">
        <f>'Survival-1cycle NMA'!AZ169</f>
        <v>1.4409294194559236E-2</v>
      </c>
      <c r="AB168" s="12">
        <f t="shared" si="53"/>
        <v>1.4387697771886629E-2</v>
      </c>
      <c r="AC168" s="41">
        <f>'Survival-1cycle NMA'!BA169</f>
        <v>2.1596422672607941E-5</v>
      </c>
      <c r="AD168" s="41">
        <f>'Survival-1cycle NMA'!AV169</f>
        <v>5.5274679841908203E-2</v>
      </c>
      <c r="AE168" s="12">
        <f t="shared" si="54"/>
        <v>3.4399973065270234E-2</v>
      </c>
      <c r="AF168" s="41">
        <f>'Survival-1cycle NMA'!AW169</f>
        <v>2.0874706776637969E-2</v>
      </c>
      <c r="AG168" s="12">
        <v>2.9322347897973E-2</v>
      </c>
      <c r="AH168" s="12">
        <f t="shared" si="55"/>
        <v>2.8989576719124645E-2</v>
      </c>
      <c r="AI168" s="12">
        <v>3.3277117884835501E-4</v>
      </c>
      <c r="AJ168" s="41">
        <f>'Survival-1cycle NMA'!AX169</f>
        <v>2.1151842249945603E-2</v>
      </c>
      <c r="AK168" s="12">
        <f t="shared" si="56"/>
        <v>2.0267835958723016E-2</v>
      </c>
      <c r="AL168" s="41">
        <f>'Survival-1cycle NMA'!AY169</f>
        <v>8.8400629122258815E-4</v>
      </c>
      <c r="AM168" s="41">
        <f t="shared" si="57"/>
        <v>1.4409294194559236E-2</v>
      </c>
      <c r="AN168" s="41">
        <f t="shared" si="58"/>
        <v>1.4387697771886629E-2</v>
      </c>
      <c r="AO168" s="41">
        <f t="shared" si="59"/>
        <v>2.1596422672607941E-5</v>
      </c>
    </row>
    <row r="169" spans="1:41">
      <c r="A169" s="12">
        <v>166</v>
      </c>
      <c r="B169" s="12">
        <f t="shared" si="41"/>
        <v>9.493150684931507</v>
      </c>
      <c r="C169" s="41">
        <f>'Survival-1cycle NMA'!AP170</f>
        <v>3.2602325999865067E-2</v>
      </c>
      <c r="D169" s="41">
        <f>'Survival-1cycle NMA'!AQ170</f>
        <v>1.5083721834336074E-2</v>
      </c>
      <c r="E169" s="12">
        <f t="shared" si="42"/>
        <v>1.7518604165528993E-2</v>
      </c>
      <c r="F169" s="12">
        <v>2.8986962831260801E-2</v>
      </c>
      <c r="G169" s="12">
        <v>3.2479230359196799E-4</v>
      </c>
      <c r="H169" s="12">
        <f t="shared" si="43"/>
        <v>2.8662170527668833E-2</v>
      </c>
      <c r="I169" s="41">
        <f>'Survival-1cycle NMA'!AR170</f>
        <v>4.0488799351376344E-2</v>
      </c>
      <c r="J169" s="12">
        <f t="shared" si="44"/>
        <v>2.6428790067054647E-2</v>
      </c>
      <c r="K169" s="41">
        <f>'Survival-1cycle NMA'!AS170</f>
        <v>1.4060009284321695E-2</v>
      </c>
      <c r="L169" s="12">
        <v>2.26978023324024E-2</v>
      </c>
      <c r="M169" s="12">
        <v>2.8986962831260801E-2</v>
      </c>
      <c r="N169" s="12">
        <v>3.2479230359196799E-4</v>
      </c>
      <c r="O169" s="41">
        <f t="shared" si="45"/>
        <v>4.0488799351376344E-2</v>
      </c>
      <c r="P169" s="41">
        <f t="shared" si="46"/>
        <v>2.6428790067054647E-2</v>
      </c>
      <c r="Q169" s="41">
        <f t="shared" si="47"/>
        <v>1.4060009284321695E-2</v>
      </c>
      <c r="R169" s="12">
        <v>2.8986962831260801E-2</v>
      </c>
      <c r="S169" s="12">
        <f t="shared" si="48"/>
        <v>2.8662170527668833E-2</v>
      </c>
      <c r="T169" s="12">
        <v>3.2479230359196799E-4</v>
      </c>
      <c r="U169" s="41">
        <f>'Survival-1cycle NMA'!AT170</f>
        <v>3.7090525983358727E-2</v>
      </c>
      <c r="V169" s="12">
        <f t="shared" si="49"/>
        <v>1.222320992643192E-2</v>
      </c>
      <c r="W169" s="41">
        <f>'Survival-1cycle NMA'!AU170</f>
        <v>2.4867316056926807E-2</v>
      </c>
      <c r="X169" s="41">
        <f t="shared" si="50"/>
        <v>4.0488799351376344E-2</v>
      </c>
      <c r="Y169" s="41">
        <f t="shared" si="51"/>
        <v>2.6428790067054647E-2</v>
      </c>
      <c r="Z169" s="41">
        <f t="shared" si="52"/>
        <v>1.4060009284321695E-2</v>
      </c>
      <c r="AA169" s="41">
        <f>'Survival-1cycle NMA'!AZ170</f>
        <v>1.4171582968108122E-2</v>
      </c>
      <c r="AB169" s="12">
        <f t="shared" si="53"/>
        <v>1.4151051752163336E-2</v>
      </c>
      <c r="AC169" s="41">
        <f>'Survival-1cycle NMA'!BA170</f>
        <v>2.0531215944785627E-5</v>
      </c>
      <c r="AD169" s="41">
        <f>'Survival-1cycle NMA'!AV170</f>
        <v>5.4575753719412416E-2</v>
      </c>
      <c r="AE169" s="12">
        <f t="shared" si="54"/>
        <v>3.394026343772294E-2</v>
      </c>
      <c r="AF169" s="41">
        <f>'Survival-1cycle NMA'!AW170</f>
        <v>2.0635490281689473E-2</v>
      </c>
      <c r="AG169" s="12">
        <v>2.8986962831260801E-2</v>
      </c>
      <c r="AH169" s="12">
        <f t="shared" si="55"/>
        <v>2.8662170527668833E-2</v>
      </c>
      <c r="AI169" s="12">
        <v>3.2479230359196799E-4</v>
      </c>
      <c r="AJ169" s="41">
        <f>'Survival-1cycle NMA'!AX170</f>
        <v>2.081561660367073E-2</v>
      </c>
      <c r="AK169" s="12">
        <f t="shared" si="56"/>
        <v>1.9962901397833448E-2</v>
      </c>
      <c r="AL169" s="41">
        <f>'Survival-1cycle NMA'!AY170</f>
        <v>8.5271520583728004E-4</v>
      </c>
      <c r="AM169" s="41">
        <f t="shared" si="57"/>
        <v>1.4171582968108122E-2</v>
      </c>
      <c r="AN169" s="41">
        <f t="shared" si="58"/>
        <v>1.4151051752163336E-2</v>
      </c>
      <c r="AO169" s="41">
        <f t="shared" si="59"/>
        <v>2.0531215944785627E-5</v>
      </c>
    </row>
    <row r="170" spans="1:41">
      <c r="A170" s="12">
        <v>167</v>
      </c>
      <c r="B170" s="12">
        <f t="shared" si="41"/>
        <v>9.5506849315068489</v>
      </c>
      <c r="C170" s="41">
        <f>'Survival-1cycle NMA'!AP171</f>
        <v>3.2158713349006655E-2</v>
      </c>
      <c r="D170" s="41">
        <f>'Survival-1cycle NMA'!AQ171</f>
        <v>1.4948437579447135E-2</v>
      </c>
      <c r="E170" s="12">
        <f t="shared" si="42"/>
        <v>1.7210275769559521E-2</v>
      </c>
      <c r="F170" s="12">
        <v>2.86567636480272E-2</v>
      </c>
      <c r="G170" s="12">
        <v>3.1703811328023199E-4</v>
      </c>
      <c r="H170" s="12">
        <f t="shared" si="43"/>
        <v>2.8339725534746969E-2</v>
      </c>
      <c r="I170" s="41">
        <f>'Survival-1cycle NMA'!AR171</f>
        <v>4.0033276662569929E-2</v>
      </c>
      <c r="J170" s="12">
        <f t="shared" si="44"/>
        <v>2.6133507009067761E-2</v>
      </c>
      <c r="K170" s="41">
        <f>'Survival-1cycle NMA'!AS171</f>
        <v>1.3899769653502167E-2</v>
      </c>
      <c r="L170" s="12">
        <v>2.2387854017545099E-2</v>
      </c>
      <c r="M170" s="12">
        <v>2.86567636480272E-2</v>
      </c>
      <c r="N170" s="12">
        <v>3.1703811328023199E-4</v>
      </c>
      <c r="O170" s="41">
        <f t="shared" si="45"/>
        <v>4.0033276662569929E-2</v>
      </c>
      <c r="P170" s="41">
        <f t="shared" si="46"/>
        <v>2.6133507009067761E-2</v>
      </c>
      <c r="Q170" s="41">
        <f t="shared" si="47"/>
        <v>1.3899769653502167E-2</v>
      </c>
      <c r="R170" s="12">
        <v>2.86567636480272E-2</v>
      </c>
      <c r="S170" s="12">
        <f t="shared" si="48"/>
        <v>2.8339725534746969E-2</v>
      </c>
      <c r="T170" s="12">
        <v>3.1703811328023199E-4</v>
      </c>
      <c r="U170" s="41">
        <f>'Survival-1cycle NMA'!AT171</f>
        <v>3.6634591774632908E-2</v>
      </c>
      <c r="V170" s="12">
        <f t="shared" si="49"/>
        <v>1.2059718837559869E-2</v>
      </c>
      <c r="W170" s="41">
        <f>'Survival-1cycle NMA'!AU171</f>
        <v>2.4574872937073038E-2</v>
      </c>
      <c r="X170" s="41">
        <f t="shared" si="50"/>
        <v>4.0033276662569929E-2</v>
      </c>
      <c r="Y170" s="41">
        <f t="shared" si="51"/>
        <v>2.6133507009067761E-2</v>
      </c>
      <c r="Z170" s="41">
        <f t="shared" si="52"/>
        <v>1.3899769653502167E-2</v>
      </c>
      <c r="AA170" s="41">
        <f>'Survival-1cycle NMA'!AZ171</f>
        <v>1.3938538674849307E-2</v>
      </c>
      <c r="AB170" s="12">
        <f t="shared" si="53"/>
        <v>1.3919017951649428E-2</v>
      </c>
      <c r="AC170" s="41">
        <f>'Survival-1cycle NMA'!BA171</f>
        <v>1.9520723199878001E-5</v>
      </c>
      <c r="AD170" s="41">
        <f>'Survival-1cycle NMA'!AV171</f>
        <v>5.3887469240841562E-2</v>
      </c>
      <c r="AE170" s="12">
        <f t="shared" si="54"/>
        <v>3.3487416716618618E-2</v>
      </c>
      <c r="AF170" s="41">
        <f>'Survival-1cycle NMA'!AW171</f>
        <v>2.0400052524222941E-2</v>
      </c>
      <c r="AG170" s="12">
        <v>2.86567636480272E-2</v>
      </c>
      <c r="AH170" s="12">
        <f t="shared" si="55"/>
        <v>2.8339725534746969E-2</v>
      </c>
      <c r="AI170" s="12">
        <v>3.1703811328023199E-4</v>
      </c>
      <c r="AJ170" s="41">
        <f>'Survival-1cycle NMA'!AX171</f>
        <v>2.0485695367924564E-2</v>
      </c>
      <c r="AK170" s="12">
        <f t="shared" si="56"/>
        <v>1.9663112674310722E-2</v>
      </c>
      <c r="AL170" s="41">
        <f>'Survival-1cycle NMA'!AY171</f>
        <v>8.2258269361384288E-4</v>
      </c>
      <c r="AM170" s="41">
        <f t="shared" si="57"/>
        <v>1.3938538674849307E-2</v>
      </c>
      <c r="AN170" s="41">
        <f t="shared" si="58"/>
        <v>1.3919017951649428E-2</v>
      </c>
      <c r="AO170" s="41">
        <f t="shared" si="59"/>
        <v>1.9520723199878001E-5</v>
      </c>
    </row>
    <row r="171" spans="1:41">
      <c r="A171" s="12">
        <v>168</v>
      </c>
      <c r="B171" s="12">
        <f t="shared" si="41"/>
        <v>9.6082191780821926</v>
      </c>
      <c r="C171" s="41">
        <f>'Survival-1cycle NMA'!AP172</f>
        <v>3.1722468569671092E-2</v>
      </c>
      <c r="D171" s="41">
        <f>'Survival-1cycle NMA'!AQ172</f>
        <v>1.4815126752031857E-2</v>
      </c>
      <c r="E171" s="12">
        <f t="shared" si="42"/>
        <v>1.6907341817639233E-2</v>
      </c>
      <c r="F171" s="12">
        <v>2.8331647890962E-2</v>
      </c>
      <c r="G171" s="12">
        <v>3.09501313684573E-4</v>
      </c>
      <c r="H171" s="12">
        <f t="shared" si="43"/>
        <v>2.8022146577277428E-2</v>
      </c>
      <c r="I171" s="41">
        <f>'Survival-1cycle NMA'!AR172</f>
        <v>3.9584524732549232E-2</v>
      </c>
      <c r="J171" s="12">
        <f t="shared" si="44"/>
        <v>2.5842414147006786E-2</v>
      </c>
      <c r="K171" s="41">
        <f>'Survival-1cycle NMA'!AS172</f>
        <v>1.3742110585542446E-2</v>
      </c>
      <c r="L171" s="12">
        <v>2.2083307193866301E-2</v>
      </c>
      <c r="M171" s="12">
        <v>2.8331647890962E-2</v>
      </c>
      <c r="N171" s="12">
        <v>3.09501313684573E-4</v>
      </c>
      <c r="O171" s="41">
        <f t="shared" si="45"/>
        <v>3.9584524732549232E-2</v>
      </c>
      <c r="P171" s="41">
        <f t="shared" si="46"/>
        <v>2.5842414147006786E-2</v>
      </c>
      <c r="Q171" s="41">
        <f t="shared" si="47"/>
        <v>1.3742110585542446E-2</v>
      </c>
      <c r="R171" s="12">
        <v>2.8331647890962E-2</v>
      </c>
      <c r="S171" s="12">
        <f t="shared" si="48"/>
        <v>2.8022146577277428E-2</v>
      </c>
      <c r="T171" s="12">
        <v>3.09501313684573E-4</v>
      </c>
      <c r="U171" s="41">
        <f>'Survival-1cycle NMA'!AT172</f>
        <v>3.6185774401345822E-2</v>
      </c>
      <c r="V171" s="12">
        <f t="shared" si="49"/>
        <v>1.1898744009011194E-2</v>
      </c>
      <c r="W171" s="41">
        <f>'Survival-1cycle NMA'!AU172</f>
        <v>2.4287030392334628E-2</v>
      </c>
      <c r="X171" s="41">
        <f t="shared" si="50"/>
        <v>3.9584524732549232E-2</v>
      </c>
      <c r="Y171" s="41">
        <f t="shared" si="51"/>
        <v>2.5842414147006786E-2</v>
      </c>
      <c r="Z171" s="41">
        <f t="shared" si="52"/>
        <v>1.3742110585542446E-2</v>
      </c>
      <c r="AA171" s="41">
        <f>'Survival-1cycle NMA'!AZ172</f>
        <v>1.3710053784470799E-2</v>
      </c>
      <c r="AB171" s="12">
        <f t="shared" si="53"/>
        <v>1.3691491766977756E-2</v>
      </c>
      <c r="AC171" s="41">
        <f>'Survival-1cycle NMA'!BA172</f>
        <v>1.8562017493042652E-5</v>
      </c>
      <c r="AD171" s="41">
        <f>'Survival-1cycle NMA'!AV172</f>
        <v>5.3209633081112727E-2</v>
      </c>
      <c r="AE171" s="12">
        <f t="shared" si="54"/>
        <v>3.3041316555238183E-2</v>
      </c>
      <c r="AF171" s="41">
        <f>'Survival-1cycle NMA'!AW172</f>
        <v>2.0168316525874544E-2</v>
      </c>
      <c r="AG171" s="12">
        <v>2.8331647890962E-2</v>
      </c>
      <c r="AH171" s="12">
        <f t="shared" si="55"/>
        <v>2.8022146577277428E-2</v>
      </c>
      <c r="AI171" s="12">
        <v>3.09501313684573E-4</v>
      </c>
      <c r="AJ171" s="41">
        <f>'Survival-1cycle NMA'!AX172</f>
        <v>2.0161940495611763E-2</v>
      </c>
      <c r="AK171" s="12">
        <f t="shared" si="56"/>
        <v>1.9368376652092286E-2</v>
      </c>
      <c r="AL171" s="41">
        <f>'Survival-1cycle NMA'!AY172</f>
        <v>7.9356384351947546E-4</v>
      </c>
      <c r="AM171" s="41">
        <f t="shared" si="57"/>
        <v>1.3710053784470799E-2</v>
      </c>
      <c r="AN171" s="41">
        <f t="shared" si="58"/>
        <v>1.3691491766977756E-2</v>
      </c>
      <c r="AO171" s="41">
        <f t="shared" si="59"/>
        <v>1.8562017493042652E-5</v>
      </c>
    </row>
    <row r="172" spans="1:41">
      <c r="A172" s="12">
        <v>169</v>
      </c>
      <c r="B172" s="12">
        <f t="shared" si="41"/>
        <v>9.6657534246575345</v>
      </c>
      <c r="C172" s="41">
        <f>'Survival-1cycle NMA'!AP173</f>
        <v>3.1293444753480108E-2</v>
      </c>
      <c r="D172" s="41">
        <f>'Survival-1cycle NMA'!AQ173</f>
        <v>1.4683749766801882E-2</v>
      </c>
      <c r="E172" s="12">
        <f t="shared" si="42"/>
        <v>1.6609694986678226E-2</v>
      </c>
      <c r="F172" s="12">
        <v>2.8011515585257801E-2</v>
      </c>
      <c r="G172" s="12">
        <v>3.0217487942809501E-4</v>
      </c>
      <c r="H172" s="12">
        <f t="shared" si="43"/>
        <v>2.7709340705829706E-2</v>
      </c>
      <c r="I172" s="41">
        <f>'Survival-1cycle NMA'!AR173</f>
        <v>3.9142416207639454E-2</v>
      </c>
      <c r="J172" s="12">
        <f t="shared" si="44"/>
        <v>2.555543820400125E-2</v>
      </c>
      <c r="K172" s="41">
        <f>'Survival-1cycle NMA'!AS173</f>
        <v>1.3586978003638204E-2</v>
      </c>
      <c r="L172" s="12">
        <v>2.1784046187392901E-2</v>
      </c>
      <c r="M172" s="12">
        <v>2.8011515585257801E-2</v>
      </c>
      <c r="N172" s="12">
        <v>3.0217487942809501E-4</v>
      </c>
      <c r="O172" s="41">
        <f t="shared" si="45"/>
        <v>3.9142416207639454E-2</v>
      </c>
      <c r="P172" s="41">
        <f t="shared" si="46"/>
        <v>2.555543820400125E-2</v>
      </c>
      <c r="Q172" s="41">
        <f t="shared" si="47"/>
        <v>1.3586978003638204E-2</v>
      </c>
      <c r="R172" s="12">
        <v>2.8011515585257801E-2</v>
      </c>
      <c r="S172" s="12">
        <f t="shared" si="48"/>
        <v>2.7709340705829706E-2</v>
      </c>
      <c r="T172" s="12">
        <v>3.0217487942809501E-4</v>
      </c>
      <c r="U172" s="41">
        <f>'Survival-1cycle NMA'!AT173</f>
        <v>3.5743936758138535E-2</v>
      </c>
      <c r="V172" s="12">
        <f t="shared" si="49"/>
        <v>1.1740240338036535E-2</v>
      </c>
      <c r="W172" s="41">
        <f>'Survival-1cycle NMA'!AU173</f>
        <v>2.4003696420102E-2</v>
      </c>
      <c r="X172" s="41">
        <f t="shared" si="50"/>
        <v>3.9142416207639454E-2</v>
      </c>
      <c r="Y172" s="41">
        <f t="shared" si="51"/>
        <v>2.555543820400125E-2</v>
      </c>
      <c r="Z172" s="41">
        <f t="shared" si="52"/>
        <v>1.3586978003638204E-2</v>
      </c>
      <c r="AA172" s="41">
        <f>'Survival-1cycle NMA'!AZ173</f>
        <v>1.3486023635549052E-2</v>
      </c>
      <c r="AB172" s="12">
        <f t="shared" si="53"/>
        <v>1.3468371300593198E-2</v>
      </c>
      <c r="AC172" s="41">
        <f>'Survival-1cycle NMA'!BA173</f>
        <v>1.7652334955854607E-5</v>
      </c>
      <c r="AD172" s="41">
        <f>'Survival-1cycle NMA'!AV173</f>
        <v>5.2542056058884387E-2</v>
      </c>
      <c r="AE172" s="12">
        <f t="shared" si="54"/>
        <v>3.2601848819076865E-2</v>
      </c>
      <c r="AF172" s="41">
        <f>'Survival-1cycle NMA'!AW173</f>
        <v>1.9940207239807519E-2</v>
      </c>
      <c r="AG172" s="12">
        <v>2.8011515585257801E-2</v>
      </c>
      <c r="AH172" s="12">
        <f t="shared" si="55"/>
        <v>2.7709340705829706E-2</v>
      </c>
      <c r="AI172" s="12">
        <v>3.0217487942809501E-4</v>
      </c>
      <c r="AJ172" s="41">
        <f>'Survival-1cycle NMA'!AX173</f>
        <v>1.9844217432396651E-2</v>
      </c>
      <c r="AK172" s="12">
        <f t="shared" si="56"/>
        <v>1.9078601863767843E-2</v>
      </c>
      <c r="AL172" s="41">
        <f>'Survival-1cycle NMA'!AY173</f>
        <v>7.6561556862880667E-4</v>
      </c>
      <c r="AM172" s="41">
        <f t="shared" si="57"/>
        <v>1.3486023635549052E-2</v>
      </c>
      <c r="AN172" s="41">
        <f t="shared" si="58"/>
        <v>1.3468371300593198E-2</v>
      </c>
      <c r="AO172" s="41">
        <f t="shared" si="59"/>
        <v>1.7652334955854607E-5</v>
      </c>
    </row>
    <row r="173" spans="1:41">
      <c r="A173" s="12">
        <v>170</v>
      </c>
      <c r="B173" s="12">
        <f t="shared" si="41"/>
        <v>9.7232876712328764</v>
      </c>
      <c r="C173" s="41">
        <f>'Survival-1cycle NMA'!AP174</f>
        <v>3.0871498451217075E-2</v>
      </c>
      <c r="D173" s="41">
        <f>'Survival-1cycle NMA'!AQ174</f>
        <v>1.4554268046317428E-2</v>
      </c>
      <c r="E173" s="12">
        <f t="shared" si="42"/>
        <v>1.6317230404899647E-2</v>
      </c>
      <c r="F173" s="12">
        <v>2.7696269167068601E-2</v>
      </c>
      <c r="G173" s="12">
        <v>2.9505204287748701E-4</v>
      </c>
      <c r="H173" s="12">
        <f t="shared" si="43"/>
        <v>2.7401217124191114E-2</v>
      </c>
      <c r="I173" s="41">
        <f>'Survival-1cycle NMA'!AR174</f>
        <v>3.8706826662557127E-2</v>
      </c>
      <c r="J173" s="12">
        <f t="shared" si="44"/>
        <v>2.5272507431916561E-2</v>
      </c>
      <c r="K173" s="41">
        <f>'Survival-1cycle NMA'!AS174</f>
        <v>1.3434319230640566E-2</v>
      </c>
      <c r="L173" s="12">
        <v>2.1489958280161099E-2</v>
      </c>
      <c r="M173" s="12">
        <v>2.7696269167068601E-2</v>
      </c>
      <c r="N173" s="12">
        <v>2.9505204287748701E-4</v>
      </c>
      <c r="O173" s="41">
        <f t="shared" si="45"/>
        <v>3.8706826662557127E-2</v>
      </c>
      <c r="P173" s="41">
        <f t="shared" si="46"/>
        <v>2.5272507431916561E-2</v>
      </c>
      <c r="Q173" s="41">
        <f t="shared" si="47"/>
        <v>1.3434319230640566E-2</v>
      </c>
      <c r="R173" s="12">
        <v>2.7696269167068601E-2</v>
      </c>
      <c r="S173" s="12">
        <f t="shared" si="48"/>
        <v>2.7401217124191114E-2</v>
      </c>
      <c r="T173" s="12">
        <v>2.9505204287748701E-4</v>
      </c>
      <c r="U173" s="41">
        <f>'Survival-1cycle NMA'!AT174</f>
        <v>3.5308944918421799E-2</v>
      </c>
      <c r="V173" s="12">
        <f t="shared" si="49"/>
        <v>1.1584163650012125E-2</v>
      </c>
      <c r="W173" s="41">
        <f>'Survival-1cycle NMA'!AU174</f>
        <v>2.3724781268409673E-2</v>
      </c>
      <c r="X173" s="41">
        <f t="shared" si="50"/>
        <v>3.8706826662557127E-2</v>
      </c>
      <c r="Y173" s="41">
        <f t="shared" si="51"/>
        <v>2.5272507431916561E-2</v>
      </c>
      <c r="Z173" s="41">
        <f t="shared" si="52"/>
        <v>1.3434319230640566E-2</v>
      </c>
      <c r="AA173" s="41">
        <f>'Survival-1cycle NMA'!AZ174</f>
        <v>1.3266346348024854E-2</v>
      </c>
      <c r="AB173" s="12">
        <f t="shared" si="53"/>
        <v>1.324955728269102E-2</v>
      </c>
      <c r="AC173" s="41">
        <f>'Survival-1cycle NMA'!BA174</f>
        <v>1.6789065333832665E-5</v>
      </c>
      <c r="AD173" s="41">
        <f>'Survival-1cycle NMA'!AV174</f>
        <v>5.1884553033051589E-2</v>
      </c>
      <c r="AE173" s="12">
        <f t="shared" si="54"/>
        <v>3.2168901540090396E-2</v>
      </c>
      <c r="AF173" s="41">
        <f>'Survival-1cycle NMA'!AW174</f>
        <v>1.9715651492961193E-2</v>
      </c>
      <c r="AG173" s="12">
        <v>2.7696269167068601E-2</v>
      </c>
      <c r="AH173" s="12">
        <f t="shared" si="55"/>
        <v>2.7401217124191114E-2</v>
      </c>
      <c r="AI173" s="12">
        <v>2.9505204287748701E-4</v>
      </c>
      <c r="AJ173" s="41">
        <f>'Survival-1cycle NMA'!AX174</f>
        <v>1.9532395015676347E-2</v>
      </c>
      <c r="AK173" s="12">
        <f t="shared" si="56"/>
        <v>1.8793698487229987E-2</v>
      </c>
      <c r="AL173" s="41">
        <f>'Survival-1cycle NMA'!AY174</f>
        <v>7.3869652844636062E-4</v>
      </c>
      <c r="AM173" s="41">
        <f t="shared" si="57"/>
        <v>1.3266346348024854E-2</v>
      </c>
      <c r="AN173" s="41">
        <f t="shared" si="58"/>
        <v>1.324955728269102E-2</v>
      </c>
      <c r="AO173" s="41">
        <f t="shared" si="59"/>
        <v>1.6789065333832665E-5</v>
      </c>
    </row>
    <row r="174" spans="1:41">
      <c r="A174" s="12">
        <v>171</v>
      </c>
      <c r="B174" s="12">
        <f t="shared" si="41"/>
        <v>9.7808219178082183</v>
      </c>
      <c r="C174" s="41">
        <f>'Survival-1cycle NMA'!AP175</f>
        <v>3.0456489578124905E-2</v>
      </c>
      <c r="D174" s="41">
        <f>'Survival-1cycle NMA'!AQ175</f>
        <v>1.4426643989940462E-2</v>
      </c>
      <c r="E174" s="12">
        <f t="shared" si="42"/>
        <v>1.6029845588184443E-2</v>
      </c>
      <c r="F174" s="12">
        <v>2.7385813414364E-2</v>
      </c>
      <c r="G174" s="12">
        <v>2.8812628354391202E-4</v>
      </c>
      <c r="H174" s="12">
        <f t="shared" si="43"/>
        <v>2.7097687130820086E-2</v>
      </c>
      <c r="I174" s="41">
        <f>'Survival-1cycle NMA'!AR175</f>
        <v>3.8277634520331026E-2</v>
      </c>
      <c r="J174" s="12">
        <f t="shared" si="44"/>
        <v>2.4993551574450663E-2</v>
      </c>
      <c r="K174" s="41">
        <f>'Survival-1cycle NMA'!AS175</f>
        <v>1.3284082945880361E-2</v>
      </c>
      <c r="L174" s="12">
        <v>2.1200933622137999E-2</v>
      </c>
      <c r="M174" s="12">
        <v>2.7385813414364E-2</v>
      </c>
      <c r="N174" s="12">
        <v>2.8812628354391202E-4</v>
      </c>
      <c r="O174" s="41">
        <f t="shared" si="45"/>
        <v>3.8277634520331026E-2</v>
      </c>
      <c r="P174" s="41">
        <f t="shared" si="46"/>
        <v>2.4993551574450663E-2</v>
      </c>
      <c r="Q174" s="41">
        <f t="shared" si="47"/>
        <v>1.3284082945880361E-2</v>
      </c>
      <c r="R174" s="12">
        <v>2.7385813414364E-2</v>
      </c>
      <c r="S174" s="12">
        <f t="shared" si="48"/>
        <v>2.7097687130820086E-2</v>
      </c>
      <c r="T174" s="12">
        <v>2.8812628354391202E-4</v>
      </c>
      <c r="U174" s="41">
        <f>'Survival-1cycle NMA'!AT175</f>
        <v>3.4880668047585946E-2</v>
      </c>
      <c r="V174" s="12">
        <f t="shared" si="49"/>
        <v>1.1430470677048596E-2</v>
      </c>
      <c r="W174" s="41">
        <f>'Survival-1cycle NMA'!AU175</f>
        <v>2.345019737053735E-2</v>
      </c>
      <c r="X174" s="41">
        <f t="shared" si="50"/>
        <v>3.8277634520331026E-2</v>
      </c>
      <c r="Y174" s="41">
        <f t="shared" si="51"/>
        <v>2.4993551574450663E-2</v>
      </c>
      <c r="Z174" s="41">
        <f t="shared" si="52"/>
        <v>1.3284082945880361E-2</v>
      </c>
      <c r="AA174" s="41">
        <f>'Survival-1cycle NMA'!AZ175</f>
        <v>1.3050922738697913E-2</v>
      </c>
      <c r="AB174" s="12">
        <f t="shared" si="53"/>
        <v>1.3034952995602207E-2</v>
      </c>
      <c r="AC174" s="41">
        <f>'Survival-1cycle NMA'!BA175</f>
        <v>1.5969743095706586E-5</v>
      </c>
      <c r="AD174" s="41">
        <f>'Survival-1cycle NMA'!AV175</f>
        <v>5.1236942802217654E-2</v>
      </c>
      <c r="AE174" s="12">
        <f t="shared" si="54"/>
        <v>3.1742364871910192E-2</v>
      </c>
      <c r="AF174" s="41">
        <f>'Survival-1cycle NMA'!AW175</f>
        <v>1.9494577930307459E-2</v>
      </c>
      <c r="AG174" s="12">
        <v>2.7385813414364E-2</v>
      </c>
      <c r="AH174" s="12">
        <f t="shared" si="55"/>
        <v>2.7097687130820086E-2</v>
      </c>
      <c r="AI174" s="12">
        <v>2.8812628354391202E-4</v>
      </c>
      <c r="AJ174" s="41">
        <f>'Survival-1cycle NMA'!AX175</f>
        <v>1.9226345376860784E-2</v>
      </c>
      <c r="AK174" s="12">
        <f t="shared" si="56"/>
        <v>1.8513578322162029E-2</v>
      </c>
      <c r="AL174" s="41">
        <f>'Survival-1cycle NMA'!AY175</f>
        <v>7.1276705469875573E-4</v>
      </c>
      <c r="AM174" s="41">
        <f t="shared" si="57"/>
        <v>1.3050922738697913E-2</v>
      </c>
      <c r="AN174" s="41">
        <f t="shared" si="58"/>
        <v>1.3034952995602207E-2</v>
      </c>
      <c r="AO174" s="41">
        <f t="shared" si="59"/>
        <v>1.5969743095706586E-5</v>
      </c>
    </row>
    <row r="175" spans="1:41">
      <c r="A175" s="12">
        <v>172</v>
      </c>
      <c r="B175" s="12">
        <f t="shared" si="41"/>
        <v>9.838356164383562</v>
      </c>
      <c r="C175" s="41">
        <f>'Survival-1cycle NMA'!AP176</f>
        <v>3.0048281322176074E-2</v>
      </c>
      <c r="D175" s="41">
        <f>'Survival-1cycle NMA'!AQ176</f>
        <v>1.4300840943908653E-2</v>
      </c>
      <c r="E175" s="12">
        <f t="shared" si="42"/>
        <v>1.5747440378267419E-2</v>
      </c>
      <c r="F175" s="12">
        <v>2.7080055380087498E-2</v>
      </c>
      <c r="G175" s="12">
        <v>2.8139131796724501E-4</v>
      </c>
      <c r="H175" s="12">
        <f t="shared" si="43"/>
        <v>2.6798664062120253E-2</v>
      </c>
      <c r="I175" s="41">
        <f>'Survival-1cycle NMA'!AR176</f>
        <v>3.7854720974770807E-2</v>
      </c>
      <c r="J175" s="12">
        <f t="shared" si="44"/>
        <v>2.471850183123158E-2</v>
      </c>
      <c r="K175" s="41">
        <f>'Survival-1cycle NMA'!AS176</f>
        <v>1.3136219143539227E-2</v>
      </c>
      <c r="L175" s="12">
        <v>2.0916865146146501E-2</v>
      </c>
      <c r="M175" s="12">
        <v>2.7080055380087498E-2</v>
      </c>
      <c r="N175" s="12">
        <v>2.8139131796724501E-4</v>
      </c>
      <c r="O175" s="41">
        <f t="shared" si="45"/>
        <v>3.7854720974770807E-2</v>
      </c>
      <c r="P175" s="41">
        <f t="shared" si="46"/>
        <v>2.471850183123158E-2</v>
      </c>
      <c r="Q175" s="41">
        <f t="shared" si="47"/>
        <v>1.3136219143539227E-2</v>
      </c>
      <c r="R175" s="12">
        <v>2.7080055380087498E-2</v>
      </c>
      <c r="S175" s="12">
        <f t="shared" si="48"/>
        <v>2.6798664062120253E-2</v>
      </c>
      <c r="T175" s="12">
        <v>2.8139131796724501E-4</v>
      </c>
      <c r="U175" s="41">
        <f>'Survival-1cycle NMA'!AT176</f>
        <v>3.4458978318950922E-2</v>
      </c>
      <c r="V175" s="12">
        <f t="shared" si="49"/>
        <v>1.12791190371338E-2</v>
      </c>
      <c r="W175" s="41">
        <f>'Survival-1cycle NMA'!AU176</f>
        <v>2.3179859281817122E-2</v>
      </c>
      <c r="X175" s="41">
        <f t="shared" si="50"/>
        <v>3.7854720974770807E-2</v>
      </c>
      <c r="Y175" s="41">
        <f t="shared" si="51"/>
        <v>2.471850183123158E-2</v>
      </c>
      <c r="Z175" s="41">
        <f t="shared" si="52"/>
        <v>1.3136219143539227E-2</v>
      </c>
      <c r="AA175" s="41">
        <f>'Survival-1cycle NMA'!AZ176</f>
        <v>1.2839656239623614E-2</v>
      </c>
      <c r="AB175" s="12">
        <f t="shared" si="53"/>
        <v>1.2824464200545156E-2</v>
      </c>
      <c r="AC175" s="41">
        <f>'Survival-1cycle NMA'!BA176</f>
        <v>1.5192039078457992E-5</v>
      </c>
      <c r="AD175" s="41">
        <f>'Survival-1cycle NMA'!AV176</f>
        <v>5.0599048007043505E-2</v>
      </c>
      <c r="AE175" s="12">
        <f t="shared" si="54"/>
        <v>3.132213104600886E-2</v>
      </c>
      <c r="AF175" s="41">
        <f>'Survival-1cycle NMA'!AW176</f>
        <v>1.9276916961034646E-2</v>
      </c>
      <c r="AG175" s="12">
        <v>2.7080055380087498E-2</v>
      </c>
      <c r="AH175" s="12">
        <f t="shared" si="55"/>
        <v>2.6798664062120253E-2</v>
      </c>
      <c r="AI175" s="12">
        <v>2.8139131796724501E-4</v>
      </c>
      <c r="AJ175" s="41">
        <f>'Survival-1cycle NMA'!AX176</f>
        <v>1.8925943846837701E-2</v>
      </c>
      <c r="AK175" s="12">
        <f t="shared" si="56"/>
        <v>1.8238154766403745E-2</v>
      </c>
      <c r="AL175" s="41">
        <f>'Survival-1cycle NMA'!AY176</f>
        <v>6.8778908043395709E-4</v>
      </c>
      <c r="AM175" s="41">
        <f t="shared" si="57"/>
        <v>1.2839656239623614E-2</v>
      </c>
      <c r="AN175" s="41">
        <f t="shared" si="58"/>
        <v>1.2824464200545156E-2</v>
      </c>
      <c r="AO175" s="41">
        <f t="shared" si="59"/>
        <v>1.5192039078457992E-5</v>
      </c>
    </row>
    <row r="176" spans="1:41">
      <c r="A176" s="12">
        <v>173</v>
      </c>
      <c r="B176" s="12">
        <f t="shared" si="41"/>
        <v>9.8958904109589039</v>
      </c>
      <c r="C176" s="41">
        <f>'Survival-1cycle NMA'!AP177</f>
        <v>2.964674005520818E-2</v>
      </c>
      <c r="D176" s="41">
        <f>'Survival-1cycle NMA'!AQ177</f>
        <v>1.4176823172483458E-2</v>
      </c>
      <c r="E176" s="12">
        <f t="shared" si="42"/>
        <v>1.5469916882724722E-2</v>
      </c>
      <c r="F176" s="12">
        <v>2.6778904327530099E-2</v>
      </c>
      <c r="G176" s="12">
        <v>2.7484109005944E-4</v>
      </c>
      <c r="H176" s="12">
        <f t="shared" si="43"/>
        <v>2.6504063237470659E-2</v>
      </c>
      <c r="I176" s="41">
        <f>'Survival-1cycle NMA'!AR177</f>
        <v>3.7437969915389113E-2</v>
      </c>
      <c r="J176" s="12">
        <f t="shared" si="44"/>
        <v>2.4447290822884958E-2</v>
      </c>
      <c r="K176" s="41">
        <f>'Survival-1cycle NMA'!AS177</f>
        <v>1.2990679092504157E-2</v>
      </c>
      <c r="L176" s="12">
        <v>2.0637648485678499E-2</v>
      </c>
      <c r="M176" s="12">
        <v>2.6778904327530099E-2</v>
      </c>
      <c r="N176" s="12">
        <v>2.7484109005944E-4</v>
      </c>
      <c r="O176" s="41">
        <f t="shared" si="45"/>
        <v>3.7437969915389113E-2</v>
      </c>
      <c r="P176" s="41">
        <f t="shared" si="46"/>
        <v>2.4447290822884958E-2</v>
      </c>
      <c r="Q176" s="41">
        <f t="shared" si="47"/>
        <v>1.2990679092504157E-2</v>
      </c>
      <c r="R176" s="12">
        <v>2.6778904327530099E-2</v>
      </c>
      <c r="S176" s="12">
        <f t="shared" si="48"/>
        <v>2.6504063237470659E-2</v>
      </c>
      <c r="T176" s="12">
        <v>2.7484109005944E-4</v>
      </c>
      <c r="U176" s="41">
        <f>'Survival-1cycle NMA'!AT177</f>
        <v>3.4043750832356195E-2</v>
      </c>
      <c r="V176" s="12">
        <f t="shared" si="49"/>
        <v>1.1130067213794191E-2</v>
      </c>
      <c r="W176" s="41">
        <f>'Survival-1cycle NMA'!AU177</f>
        <v>2.2913683618562004E-2</v>
      </c>
      <c r="X176" s="41">
        <f t="shared" si="50"/>
        <v>3.7437969915389113E-2</v>
      </c>
      <c r="Y176" s="41">
        <f t="shared" si="51"/>
        <v>2.4447290822884958E-2</v>
      </c>
      <c r="Z176" s="41">
        <f t="shared" si="52"/>
        <v>1.2990679092504157E-2</v>
      </c>
      <c r="AA176" s="41">
        <f>'Survival-1cycle NMA'!AZ177</f>
        <v>1.2632452819299688E-2</v>
      </c>
      <c r="AB176" s="12">
        <f t="shared" si="53"/>
        <v>1.2617999066665163E-2</v>
      </c>
      <c r="AC176" s="41">
        <f>'Survival-1cycle NMA'!BA177</f>
        <v>1.4453752634525026E-5</v>
      </c>
      <c r="AD176" s="41">
        <f>'Survival-1cycle NMA'!AV177</f>
        <v>4.9970695035380319E-2</v>
      </c>
      <c r="AE176" s="12">
        <f t="shared" si="54"/>
        <v>3.0908094328797431E-2</v>
      </c>
      <c r="AF176" s="41">
        <f>'Survival-1cycle NMA'!AW177</f>
        <v>1.9062600706582888E-2</v>
      </c>
      <c r="AG176" s="12">
        <v>2.6778904327530099E-2</v>
      </c>
      <c r="AH176" s="12">
        <f t="shared" si="55"/>
        <v>2.6504063237470659E-2</v>
      </c>
      <c r="AI176" s="12">
        <v>2.7484109005944E-4</v>
      </c>
      <c r="AJ176" s="41">
        <f>'Survival-1cycle NMA'!AX177</f>
        <v>1.863106886450604E-2</v>
      </c>
      <c r="AK176" s="12">
        <f t="shared" si="56"/>
        <v>1.7967342792233019E-2</v>
      </c>
      <c r="AL176" s="41">
        <f>'Survival-1cycle NMA'!AY177</f>
        <v>6.6372607227302004E-4</v>
      </c>
      <c r="AM176" s="41">
        <f t="shared" si="57"/>
        <v>1.2632452819299688E-2</v>
      </c>
      <c r="AN176" s="41">
        <f t="shared" si="58"/>
        <v>1.2617999066665163E-2</v>
      </c>
      <c r="AO176" s="41">
        <f t="shared" si="59"/>
        <v>1.4453752634525026E-5</v>
      </c>
    </row>
    <row r="177" spans="1:41">
      <c r="A177" s="12">
        <v>174</v>
      </c>
      <c r="B177" s="12">
        <f t="shared" si="41"/>
        <v>9.9534246575342458</v>
      </c>
      <c r="C177" s="41">
        <f>'Survival-1cycle NMA'!AP178</f>
        <v>2.9251735246825152E-2</v>
      </c>
      <c r="D177" s="41">
        <f>'Survival-1cycle NMA'!AQ178</f>
        <v>1.4054555830128802E-2</v>
      </c>
      <c r="E177" s="12">
        <f t="shared" si="42"/>
        <v>1.5197179416696349E-2</v>
      </c>
      <c r="F177" s="12">
        <v>2.64822716678371E-2</v>
      </c>
      <c r="G177" s="12">
        <v>2.6846976188413198E-4</v>
      </c>
      <c r="H177" s="12">
        <f t="shared" si="43"/>
        <v>2.6213801905952967E-2</v>
      </c>
      <c r="I177" s="41">
        <f>'Survival-1cycle NMA'!AR178</f>
        <v>3.7027267854691064E-2</v>
      </c>
      <c r="J177" s="12">
        <f t="shared" si="44"/>
        <v>2.417985255704521E-2</v>
      </c>
      <c r="K177" s="41">
        <f>'Survival-1cycle NMA'!AS178</f>
        <v>1.2847415297645852E-2</v>
      </c>
      <c r="L177" s="12">
        <v>2.0363181895486599E-2</v>
      </c>
      <c r="M177" s="12">
        <v>2.64822716678371E-2</v>
      </c>
      <c r="N177" s="12">
        <v>2.6846976188413198E-4</v>
      </c>
      <c r="O177" s="41">
        <f t="shared" si="45"/>
        <v>3.7027267854691064E-2</v>
      </c>
      <c r="P177" s="41">
        <f t="shared" si="46"/>
        <v>2.417985255704521E-2</v>
      </c>
      <c r="Q177" s="41">
        <f t="shared" si="47"/>
        <v>1.2847415297645852E-2</v>
      </c>
      <c r="R177" s="12">
        <v>2.64822716678371E-2</v>
      </c>
      <c r="S177" s="12">
        <f t="shared" si="48"/>
        <v>2.6213801905952967E-2</v>
      </c>
      <c r="T177" s="12">
        <v>2.6846976188413198E-4</v>
      </c>
      <c r="U177" s="41">
        <f>'Survival-1cycle NMA'!AT178</f>
        <v>3.36348635352983E-2</v>
      </c>
      <c r="V177" s="12">
        <f t="shared" si="49"/>
        <v>1.098327453626317E-2</v>
      </c>
      <c r="W177" s="41">
        <f>'Survival-1cycle NMA'!AU178</f>
        <v>2.2651588999035129E-2</v>
      </c>
      <c r="X177" s="41">
        <f t="shared" si="50"/>
        <v>3.7027267854691064E-2</v>
      </c>
      <c r="Y177" s="41">
        <f t="shared" si="51"/>
        <v>2.417985255704521E-2</v>
      </c>
      <c r="Z177" s="41">
        <f t="shared" si="52"/>
        <v>1.2847415297645852E-2</v>
      </c>
      <c r="AA177" s="41">
        <f>'Survival-1cycle NMA'!AZ178</f>
        <v>1.2429220906537142E-2</v>
      </c>
      <c r="AB177" s="12">
        <f t="shared" si="53"/>
        <v>1.2415468102287386E-2</v>
      </c>
      <c r="AC177" s="41">
        <f>'Survival-1cycle NMA'!BA178</f>
        <v>1.3752804249755866E-5</v>
      </c>
      <c r="AD177" s="41">
        <f>'Survival-1cycle NMA'!AV178</f>
        <v>4.9351713930097303E-2</v>
      </c>
      <c r="AE177" s="12">
        <f t="shared" si="54"/>
        <v>3.0500150979638541E-2</v>
      </c>
      <c r="AF177" s="41">
        <f>'Survival-1cycle NMA'!AW178</f>
        <v>1.8851562950458763E-2</v>
      </c>
      <c r="AG177" s="12">
        <v>2.64822716678371E-2</v>
      </c>
      <c r="AH177" s="12">
        <f t="shared" si="55"/>
        <v>2.6213801905952967E-2</v>
      </c>
      <c r="AI177" s="12">
        <v>2.6846976188413198E-4</v>
      </c>
      <c r="AJ177" s="41">
        <f>'Survival-1cycle NMA'!AX178</f>
        <v>1.8341601888266796E-2</v>
      </c>
      <c r="AK177" s="12">
        <f t="shared" si="56"/>
        <v>1.7701058922599513E-2</v>
      </c>
      <c r="AL177" s="41">
        <f>'Survival-1cycle NMA'!AY178</f>
        <v>6.4054296566728173E-4</v>
      </c>
      <c r="AM177" s="41">
        <f t="shared" si="57"/>
        <v>1.2429220906537142E-2</v>
      </c>
      <c r="AN177" s="41">
        <f t="shared" si="58"/>
        <v>1.2415468102287386E-2</v>
      </c>
      <c r="AO177" s="41">
        <f t="shared" si="59"/>
        <v>1.3752804249755866E-5</v>
      </c>
    </row>
    <row r="178" spans="1:41">
      <c r="A178" s="12">
        <v>175</v>
      </c>
      <c r="B178" s="12">
        <f t="shared" si="41"/>
        <v>10.010958904109589</v>
      </c>
      <c r="C178" s="41">
        <f>'Survival-1cycle NMA'!AP179</f>
        <v>2.8863139380965377E-2</v>
      </c>
      <c r="D178" s="41">
        <f>'Survival-1cycle NMA'!AQ179</f>
        <v>1.3934004934677632E-2</v>
      </c>
      <c r="E178" s="12">
        <f t="shared" si="42"/>
        <v>1.4929134446287745E-2</v>
      </c>
      <c r="F178" s="12">
        <v>2.6190070899566199E-2</v>
      </c>
      <c r="G178" s="12">
        <v>2.6227170485081401E-4</v>
      </c>
      <c r="H178" s="12">
        <f t="shared" si="43"/>
        <v>2.5927799194715384E-2</v>
      </c>
      <c r="I178" s="41">
        <f>'Survival-1cycle NMA'!AR179</f>
        <v>3.6622503857743127E-2</v>
      </c>
      <c r="J178" s="12">
        <f t="shared" si="44"/>
        <v>2.3916122395280348E-2</v>
      </c>
      <c r="K178" s="41">
        <f>'Survival-1cycle NMA'!AS179</f>
        <v>1.2706381462462781E-2</v>
      </c>
      <c r="L178" s="12">
        <v>2.0093366174846399E-2</v>
      </c>
      <c r="M178" s="12">
        <v>2.6190070899566199E-2</v>
      </c>
      <c r="N178" s="12">
        <v>2.6227170485081401E-4</v>
      </c>
      <c r="O178" s="41">
        <f t="shared" si="45"/>
        <v>3.6622503857743127E-2</v>
      </c>
      <c r="P178" s="41">
        <f t="shared" si="46"/>
        <v>2.3916122395280348E-2</v>
      </c>
      <c r="Q178" s="41">
        <f t="shared" si="47"/>
        <v>1.2706381462462781E-2</v>
      </c>
      <c r="R178" s="12">
        <v>2.6190070899566199E-2</v>
      </c>
      <c r="S178" s="12">
        <f t="shared" si="48"/>
        <v>2.5927799194715384E-2</v>
      </c>
      <c r="T178" s="12">
        <v>2.6227170485081401E-4</v>
      </c>
      <c r="U178" s="41">
        <f>'Survival-1cycle NMA'!AT179</f>
        <v>3.3232197146523527E-2</v>
      </c>
      <c r="V178" s="12">
        <f t="shared" si="49"/>
        <v>1.0838701160142416E-2</v>
      </c>
      <c r="W178" s="41">
        <f>'Survival-1cycle NMA'!AU179</f>
        <v>2.2393495986381112E-2</v>
      </c>
      <c r="X178" s="41">
        <f t="shared" si="50"/>
        <v>3.6622503857743127E-2</v>
      </c>
      <c r="Y178" s="41">
        <f t="shared" si="51"/>
        <v>2.3916122395280348E-2</v>
      </c>
      <c r="Z178" s="41">
        <f t="shared" si="52"/>
        <v>1.2706381462462781E-2</v>
      </c>
      <c r="AA178" s="41">
        <f>'Survival-1cycle NMA'!AZ179</f>
        <v>1.2229871316912227E-2</v>
      </c>
      <c r="AB178" s="12">
        <f t="shared" si="53"/>
        <v>1.221678408830949E-2</v>
      </c>
      <c r="AC178" s="41">
        <f>'Survival-1cycle NMA'!BA179</f>
        <v>1.3087228602738212E-5</v>
      </c>
      <c r="AD178" s="41">
        <f>'Survival-1cycle NMA'!AV179</f>
        <v>4.8741938299515376E-2</v>
      </c>
      <c r="AE178" s="12">
        <f t="shared" si="54"/>
        <v>3.0098199209756253E-2</v>
      </c>
      <c r="AF178" s="41">
        <f>'Survival-1cycle NMA'!AW179</f>
        <v>1.8643739089759123E-2</v>
      </c>
      <c r="AG178" s="12">
        <v>2.6190070899566199E-2</v>
      </c>
      <c r="AH178" s="12">
        <f t="shared" si="55"/>
        <v>2.5927799194715384E-2</v>
      </c>
      <c r="AI178" s="12">
        <v>2.6227170485081401E-4</v>
      </c>
      <c r="AJ178" s="41">
        <f>'Survival-1cycle NMA'!AX179</f>
        <v>1.8057427310363479E-2</v>
      </c>
      <c r="AK178" s="12">
        <f t="shared" si="56"/>
        <v>1.7439221207342339E-2</v>
      </c>
      <c r="AL178" s="41">
        <f>'Survival-1cycle NMA'!AY179</f>
        <v>6.1820610302114061E-4</v>
      </c>
      <c r="AM178" s="41">
        <f t="shared" si="57"/>
        <v>1.2229871316912227E-2</v>
      </c>
      <c r="AN178" s="41">
        <f t="shared" si="58"/>
        <v>1.221678408830949E-2</v>
      </c>
      <c r="AO178" s="41">
        <f t="shared" si="59"/>
        <v>1.3087228602738212E-5</v>
      </c>
    </row>
    <row r="179" spans="1:41">
      <c r="A179" s="12">
        <v>176</v>
      </c>
      <c r="B179" s="12">
        <f t="shared" si="41"/>
        <v>10.068493150684931</v>
      </c>
      <c r="C179" s="41">
        <f>'Survival-1cycle NMA'!AP180</f>
        <v>2.8480827875044981E-2</v>
      </c>
      <c r="D179" s="41">
        <f>'Survival-1cycle NMA'!AQ180</f>
        <v>1.3815137341446293E-2</v>
      </c>
      <c r="E179" s="12">
        <f t="shared" si="42"/>
        <v>1.4665690533598688E-2</v>
      </c>
      <c r="F179" s="12">
        <v>2.5902217550222002E-2</v>
      </c>
      <c r="G179" s="12">
        <v>2.5624149130310599E-4</v>
      </c>
      <c r="H179" s="12">
        <f t="shared" si="43"/>
        <v>2.5645976058918895E-2</v>
      </c>
      <c r="I179" s="41">
        <f>'Survival-1cycle NMA'!AR180</f>
        <v>3.6223569473942681E-2</v>
      </c>
      <c r="J179" s="12">
        <f t="shared" si="44"/>
        <v>2.3656037020906365E-2</v>
      </c>
      <c r="K179" s="41">
        <f>'Survival-1cycle NMA'!AS180</f>
        <v>1.2567532453036314E-2</v>
      </c>
      <c r="L179" s="12">
        <v>1.9828104593390902E-2</v>
      </c>
      <c r="M179" s="12">
        <v>2.5902217550222002E-2</v>
      </c>
      <c r="N179" s="12">
        <v>2.5624149130310599E-4</v>
      </c>
      <c r="O179" s="41">
        <f t="shared" si="45"/>
        <v>3.6223569473942681E-2</v>
      </c>
      <c r="P179" s="41">
        <f t="shared" si="46"/>
        <v>2.3656037020906365E-2</v>
      </c>
      <c r="Q179" s="41">
        <f t="shared" si="47"/>
        <v>1.2567532453036314E-2</v>
      </c>
      <c r="R179" s="12">
        <v>2.5902217550222002E-2</v>
      </c>
      <c r="S179" s="12">
        <f t="shared" si="48"/>
        <v>2.5645976058918895E-2</v>
      </c>
      <c r="T179" s="12">
        <v>2.5624149130310599E-4</v>
      </c>
      <c r="U179" s="41">
        <f>'Survival-1cycle NMA'!AT180</f>
        <v>3.2835635081990708E-2</v>
      </c>
      <c r="V179" s="12">
        <f t="shared" si="49"/>
        <v>1.0696308048545038E-2</v>
      </c>
      <c r="W179" s="41">
        <f>'Survival-1cycle NMA'!AU180</f>
        <v>2.213932703344567E-2</v>
      </c>
      <c r="X179" s="41">
        <f t="shared" si="50"/>
        <v>3.6223569473942681E-2</v>
      </c>
      <c r="Y179" s="41">
        <f t="shared" si="51"/>
        <v>2.3656037020906365E-2</v>
      </c>
      <c r="Z179" s="41">
        <f t="shared" si="52"/>
        <v>1.2567532453036314E-2</v>
      </c>
      <c r="AA179" s="41">
        <f>'Survival-1cycle NMA'!AZ180</f>
        <v>1.2034317181702661E-2</v>
      </c>
      <c r="AB179" s="12">
        <f t="shared" si="53"/>
        <v>1.2021862013664619E-2</v>
      </c>
      <c r="AC179" s="41">
        <f>'Survival-1cycle NMA'!BA180</f>
        <v>1.2455168038041871E-5</v>
      </c>
      <c r="AD179" s="41">
        <f>'Survival-1cycle NMA'!AV180</f>
        <v>4.8141205230365879E-2</v>
      </c>
      <c r="AE179" s="12">
        <f t="shared" si="54"/>
        <v>2.9702139142027843E-2</v>
      </c>
      <c r="AF179" s="41">
        <f>'Survival-1cycle NMA'!AW180</f>
        <v>1.8439066088338035E-2</v>
      </c>
      <c r="AG179" s="12">
        <v>2.5902217550222002E-2</v>
      </c>
      <c r="AH179" s="12">
        <f t="shared" si="55"/>
        <v>2.5645976058918895E-2</v>
      </c>
      <c r="AI179" s="12">
        <v>2.5624149130310599E-4</v>
      </c>
      <c r="AJ179" s="41">
        <f>'Survival-1cycle NMA'!AX180</f>
        <v>1.7778432373970657E-2</v>
      </c>
      <c r="AK179" s="12">
        <f t="shared" si="56"/>
        <v>1.7181749199423235E-2</v>
      </c>
      <c r="AL179" s="41">
        <f>'Survival-1cycle NMA'!AY180</f>
        <v>5.9668317454742315E-4</v>
      </c>
      <c r="AM179" s="41">
        <f t="shared" si="57"/>
        <v>1.2034317181702661E-2</v>
      </c>
      <c r="AN179" s="41">
        <f t="shared" si="58"/>
        <v>1.2021862013664619E-2</v>
      </c>
      <c r="AO179" s="41">
        <f t="shared" si="59"/>
        <v>1.2455168038041871E-5</v>
      </c>
    </row>
    <row r="180" spans="1:41">
      <c r="A180" s="12">
        <v>177</v>
      </c>
      <c r="B180" s="12">
        <f t="shared" si="41"/>
        <v>10.126027397260273</v>
      </c>
      <c r="C180" s="41">
        <f>'Survival-1cycle NMA'!AP181</f>
        <v>2.8104679001583796E-2</v>
      </c>
      <c r="D180" s="41">
        <f>'Survival-1cycle NMA'!AQ181</f>
        <v>1.3697920718258693E-2</v>
      </c>
      <c r="E180" s="12">
        <f t="shared" si="42"/>
        <v>1.4406758283325103E-2</v>
      </c>
      <c r="F180" s="12">
        <v>2.5618629119690602E-2</v>
      </c>
      <c r="G180" s="12">
        <v>2.50373886481748E-4</v>
      </c>
      <c r="H180" s="12">
        <f t="shared" si="43"/>
        <v>2.5368255233208854E-2</v>
      </c>
      <c r="I180" s="41">
        <f>'Survival-1cycle NMA'!AR181</f>
        <v>3.5830358670905976E-2</v>
      </c>
      <c r="J180" s="12">
        <f t="shared" si="44"/>
        <v>2.3399534407661168E-2</v>
      </c>
      <c r="K180" s="41">
        <f>'Survival-1cycle NMA'!AS181</f>
        <v>1.2430824263244808E-2</v>
      </c>
      <c r="L180" s="12">
        <v>1.95673028194174E-2</v>
      </c>
      <c r="M180" s="12">
        <v>2.5618629119690602E-2</v>
      </c>
      <c r="N180" s="12">
        <v>2.50373886481748E-4</v>
      </c>
      <c r="O180" s="41">
        <f t="shared" si="45"/>
        <v>3.5830358670905976E-2</v>
      </c>
      <c r="P180" s="41">
        <f t="shared" si="46"/>
        <v>2.3399534407661168E-2</v>
      </c>
      <c r="Q180" s="41">
        <f t="shared" si="47"/>
        <v>1.2430824263244808E-2</v>
      </c>
      <c r="R180" s="12">
        <v>2.5618629119690602E-2</v>
      </c>
      <c r="S180" s="12">
        <f t="shared" si="48"/>
        <v>2.5368255233208854E-2</v>
      </c>
      <c r="T180" s="12">
        <v>2.50373886481748E-4</v>
      </c>
      <c r="U180" s="41">
        <f>'Survival-1cycle NMA'!AT181</f>
        <v>3.2445063383117506E-2</v>
      </c>
      <c r="V180" s="12">
        <f t="shared" si="49"/>
        <v>1.0556056953705092E-2</v>
      </c>
      <c r="W180" s="41">
        <f>'Survival-1cycle NMA'!AU181</f>
        <v>2.1889006429412414E-2</v>
      </c>
      <c r="X180" s="41">
        <f t="shared" si="50"/>
        <v>3.5830358670905976E-2</v>
      </c>
      <c r="Y180" s="41">
        <f t="shared" si="51"/>
        <v>2.3399534407661168E-2</v>
      </c>
      <c r="Z180" s="41">
        <f t="shared" si="52"/>
        <v>1.2430824263244808E-2</v>
      </c>
      <c r="AA180" s="41">
        <f>'Survival-1cycle NMA'!AZ181</f>
        <v>1.1842473879212797E-2</v>
      </c>
      <c r="AB180" s="12">
        <f t="shared" si="53"/>
        <v>1.1830619012785109E-2</v>
      </c>
      <c r="AC180" s="41">
        <f>'Survival-1cycle NMA'!BA181</f>
        <v>1.1854866427688219E-5</v>
      </c>
      <c r="AD180" s="41">
        <f>'Survival-1cycle NMA'!AV181</f>
        <v>4.7549355203189148E-2</v>
      </c>
      <c r="AE180" s="12">
        <f t="shared" si="54"/>
        <v>2.9311872771635553E-2</v>
      </c>
      <c r="AF180" s="41">
        <f>'Survival-1cycle NMA'!AW181</f>
        <v>1.8237482431553594E-2</v>
      </c>
      <c r="AG180" s="12">
        <v>2.5618629119690602E-2</v>
      </c>
      <c r="AH180" s="12">
        <f t="shared" si="55"/>
        <v>2.5368255233208854E-2</v>
      </c>
      <c r="AI180" s="12">
        <v>2.50373886481748E-4</v>
      </c>
      <c r="AJ180" s="41">
        <f>'Survival-1cycle NMA'!AX181</f>
        <v>1.750450709292985E-2</v>
      </c>
      <c r="AK180" s="12">
        <f t="shared" si="56"/>
        <v>1.6928563931201034E-2</v>
      </c>
      <c r="AL180" s="41">
        <f>'Survival-1cycle NMA'!AY181</f>
        <v>5.7594316172881533E-4</v>
      </c>
      <c r="AM180" s="41">
        <f t="shared" si="57"/>
        <v>1.1842473879212797E-2</v>
      </c>
      <c r="AN180" s="41">
        <f t="shared" si="58"/>
        <v>1.1830619012785109E-2</v>
      </c>
      <c r="AO180" s="41">
        <f t="shared" si="59"/>
        <v>1.1854866427688219E-5</v>
      </c>
    </row>
    <row r="181" spans="1:41">
      <c r="A181" s="12">
        <v>178</v>
      </c>
      <c r="B181" s="12">
        <f t="shared" si="41"/>
        <v>10.183561643835617</v>
      </c>
      <c r="C181" s="41">
        <f>'Survival-1cycle NMA'!AP182</f>
        <v>2.7734573812231409E-2</v>
      </c>
      <c r="D181" s="41">
        <f>'Survival-1cycle NMA'!AQ182</f>
        <v>1.358232352134315E-2</v>
      </c>
      <c r="E181" s="12">
        <f t="shared" si="42"/>
        <v>1.415225029088826E-2</v>
      </c>
      <c r="F181" s="12">
        <v>2.5339225025507402E-2</v>
      </c>
      <c r="G181" s="12">
        <v>2.4466384084396401E-4</v>
      </c>
      <c r="H181" s="12">
        <f t="shared" si="43"/>
        <v>2.5094561184663439E-2</v>
      </c>
      <c r="I181" s="41">
        <f>'Survival-1cycle NMA'!AR182</f>
        <v>3.5442767770404143E-2</v>
      </c>
      <c r="J181" s="12">
        <f t="shared" si="44"/>
        <v>2.3146553789218184E-2</v>
      </c>
      <c r="K181" s="41">
        <f>'Survival-1cycle NMA'!AS182</f>
        <v>1.2296213981185957E-2</v>
      </c>
      <c r="L181" s="12">
        <v>1.9310868850575098E-2</v>
      </c>
      <c r="M181" s="12">
        <v>2.5339225025507402E-2</v>
      </c>
      <c r="N181" s="12">
        <v>2.4466384084396401E-4</v>
      </c>
      <c r="O181" s="41">
        <f t="shared" si="45"/>
        <v>3.5442767770404143E-2</v>
      </c>
      <c r="P181" s="41">
        <f t="shared" si="46"/>
        <v>2.3146553789218184E-2</v>
      </c>
      <c r="Q181" s="41">
        <f t="shared" si="47"/>
        <v>1.2296213981185957E-2</v>
      </c>
      <c r="R181" s="12">
        <v>2.5339225025507402E-2</v>
      </c>
      <c r="S181" s="12">
        <f t="shared" si="48"/>
        <v>2.5094561184663439E-2</v>
      </c>
      <c r="T181" s="12">
        <v>2.4466384084396401E-4</v>
      </c>
      <c r="U181" s="41">
        <f>'Survival-1cycle NMA'!AT182</f>
        <v>3.206037064723434E-2</v>
      </c>
      <c r="V181" s="12">
        <f t="shared" si="49"/>
        <v>1.041791039904633E-2</v>
      </c>
      <c r="W181" s="41">
        <f>'Survival-1cycle NMA'!AU182</f>
        <v>2.1642460248188011E-2</v>
      </c>
      <c r="X181" s="41">
        <f t="shared" si="50"/>
        <v>3.5442767770404143E-2</v>
      </c>
      <c r="Y181" s="41">
        <f t="shared" si="51"/>
        <v>2.3146553789218184E-2</v>
      </c>
      <c r="Z181" s="41">
        <f t="shared" si="52"/>
        <v>1.2296213981185957E-2</v>
      </c>
      <c r="AA181" s="41">
        <f>'Survival-1cycle NMA'!AZ182</f>
        <v>1.1654258968400022E-2</v>
      </c>
      <c r="AB181" s="12">
        <f t="shared" si="53"/>
        <v>1.1642974305003205E-2</v>
      </c>
      <c r="AC181" s="41">
        <f>'Survival-1cycle NMA'!BA182</f>
        <v>1.1284663396817642E-5</v>
      </c>
      <c r="AD181" s="41">
        <f>'Survival-1cycle NMA'!AV182</f>
        <v>4.6966232010101278E-2</v>
      </c>
      <c r="AE181" s="12">
        <f t="shared" si="54"/>
        <v>2.8927303927568117E-2</v>
      </c>
      <c r="AF181" s="41">
        <f>'Survival-1cycle NMA'!AW182</f>
        <v>1.803892808253316E-2</v>
      </c>
      <c r="AG181" s="12">
        <v>2.5339225025507402E-2</v>
      </c>
      <c r="AH181" s="12">
        <f t="shared" si="55"/>
        <v>2.5094561184663439E-2</v>
      </c>
      <c r="AI181" s="12">
        <v>2.4466384084396401E-4</v>
      </c>
      <c r="AJ181" s="41">
        <f>'Survival-1cycle NMA'!AX182</f>
        <v>1.7235544174040853E-2</v>
      </c>
      <c r="AK181" s="12">
        <f t="shared" si="56"/>
        <v>1.6679587890775928E-2</v>
      </c>
      <c r="AL181" s="41">
        <f>'Survival-1cycle NMA'!AY182</f>
        <v>5.5595628326492684E-4</v>
      </c>
      <c r="AM181" s="41">
        <f t="shared" si="57"/>
        <v>1.1654258968400022E-2</v>
      </c>
      <c r="AN181" s="41">
        <f t="shared" si="58"/>
        <v>1.1642974305003205E-2</v>
      </c>
      <c r="AO181" s="41">
        <f t="shared" si="59"/>
        <v>1.1284663396817642E-5</v>
      </c>
    </row>
    <row r="182" spans="1:41">
      <c r="A182" s="12">
        <v>179</v>
      </c>
      <c r="B182" s="12">
        <f t="shared" si="41"/>
        <v>10.241095890410959</v>
      </c>
      <c r="C182" s="41">
        <f>'Survival-1cycle NMA'!AP183</f>
        <v>2.7370396064105847E-2</v>
      </c>
      <c r="D182" s="41">
        <f>'Survival-1cycle NMA'!AQ183</f>
        <v>1.346831497206754E-2</v>
      </c>
      <c r="E182" s="12">
        <f t="shared" si="42"/>
        <v>1.3902081092038308E-2</v>
      </c>
      <c r="F182" s="12">
        <v>2.50639265498863E-2</v>
      </c>
      <c r="G182" s="12">
        <v>2.3910648272184399E-4</v>
      </c>
      <c r="H182" s="12">
        <f t="shared" si="43"/>
        <v>2.4824820067164455E-2</v>
      </c>
      <c r="I182" s="41">
        <f>'Survival-1cycle NMA'!AR183</f>
        <v>3.5060695386269415E-2</v>
      </c>
      <c r="J182" s="12">
        <f t="shared" si="44"/>
        <v>2.2897035629509059E-2</v>
      </c>
      <c r="K182" s="41">
        <f>'Survival-1cycle NMA'!AS183</f>
        <v>1.2163659756760354E-2</v>
      </c>
      <c r="L182" s="12">
        <v>1.9058712946844601E-2</v>
      </c>
      <c r="M182" s="12">
        <v>2.50639265498863E-2</v>
      </c>
      <c r="N182" s="12">
        <v>2.3910648272184399E-4</v>
      </c>
      <c r="O182" s="41">
        <f t="shared" si="45"/>
        <v>3.5060695386269415E-2</v>
      </c>
      <c r="P182" s="41">
        <f t="shared" si="46"/>
        <v>2.2897035629509059E-2</v>
      </c>
      <c r="Q182" s="41">
        <f t="shared" si="47"/>
        <v>1.2163659756760354E-2</v>
      </c>
      <c r="R182" s="12">
        <v>2.50639265498863E-2</v>
      </c>
      <c r="S182" s="12">
        <f t="shared" si="48"/>
        <v>2.4824820067164455E-2</v>
      </c>
      <c r="T182" s="12">
        <v>2.3910648272184399E-4</v>
      </c>
      <c r="U182" s="41">
        <f>'Survival-1cycle NMA'!AT183</f>
        <v>3.1681447960163658E-2</v>
      </c>
      <c r="V182" s="12">
        <f t="shared" si="49"/>
        <v>1.028183166169255E-2</v>
      </c>
      <c r="W182" s="41">
        <f>'Survival-1cycle NMA'!AU183</f>
        <v>2.1399616298471109E-2</v>
      </c>
      <c r="X182" s="41">
        <f t="shared" si="50"/>
        <v>3.5060695386269415E-2</v>
      </c>
      <c r="Y182" s="41">
        <f t="shared" si="51"/>
        <v>2.2897035629509059E-2</v>
      </c>
      <c r="Z182" s="41">
        <f t="shared" si="52"/>
        <v>1.2163659756760354E-2</v>
      </c>
      <c r="AA182" s="41">
        <f>'Survival-1cycle NMA'!AZ183</f>
        <v>1.1469592124713686E-2</v>
      </c>
      <c r="AB182" s="12">
        <f t="shared" si="53"/>
        <v>1.1458849135822612E-2</v>
      </c>
      <c r="AC182" s="41">
        <f>'Survival-1cycle NMA'!BA183</f>
        <v>1.0742988891075063E-5</v>
      </c>
      <c r="AD182" s="41">
        <f>'Survival-1cycle NMA'!AV183</f>
        <v>4.6391682674846897E-2</v>
      </c>
      <c r="AE182" s="12">
        <f t="shared" si="54"/>
        <v>2.8548338234947172E-2</v>
      </c>
      <c r="AF182" s="41">
        <f>'Survival-1cycle NMA'!AW183</f>
        <v>1.7843344439899725E-2</v>
      </c>
      <c r="AG182" s="12">
        <v>2.50639265498863E-2</v>
      </c>
      <c r="AH182" s="12">
        <f t="shared" si="55"/>
        <v>2.4824820067164455E-2</v>
      </c>
      <c r="AI182" s="12">
        <v>2.3910648272184399E-4</v>
      </c>
      <c r="AJ182" s="41">
        <f>'Survival-1cycle NMA'!AX183</f>
        <v>1.6971438941814399E-2</v>
      </c>
      <c r="AK182" s="12">
        <f t="shared" si="56"/>
        <v>1.6434744998423942E-2</v>
      </c>
      <c r="AL182" s="41">
        <f>'Survival-1cycle NMA'!AY183</f>
        <v>5.3669394339045699E-4</v>
      </c>
      <c r="AM182" s="41">
        <f t="shared" si="57"/>
        <v>1.1469592124713686E-2</v>
      </c>
      <c r="AN182" s="41">
        <f t="shared" si="58"/>
        <v>1.1458849135822612E-2</v>
      </c>
      <c r="AO182" s="41">
        <f t="shared" si="59"/>
        <v>1.0742988891075063E-5</v>
      </c>
    </row>
    <row r="183" spans="1:41">
      <c r="A183" s="12">
        <v>180</v>
      </c>
      <c r="B183" s="12">
        <f t="shared" si="41"/>
        <v>10.298630136986301</v>
      </c>
      <c r="C183" s="41">
        <f>'Survival-1cycle NMA'!AP184</f>
        <v>2.7012032148369503E-2</v>
      </c>
      <c r="D183" s="41">
        <f>'Survival-1cycle NMA'!AQ184</f>
        <v>1.3355865034478763E-2</v>
      </c>
      <c r="E183" s="12">
        <f t="shared" si="42"/>
        <v>1.3656167113890739E-2</v>
      </c>
      <c r="F183" s="12">
        <v>2.47926567884495E-2</v>
      </c>
      <c r="G183" s="12">
        <v>2.33697111303306E-4</v>
      </c>
      <c r="H183" s="12">
        <f t="shared" si="43"/>
        <v>2.4558959677146195E-2</v>
      </c>
      <c r="I183" s="41">
        <f>'Survival-1cycle NMA'!AR184</f>
        <v>3.4684042364207378E-2</v>
      </c>
      <c r="J183" s="12">
        <f t="shared" si="44"/>
        <v>2.2650921593837574E-2</v>
      </c>
      <c r="K183" s="41">
        <f>'Survival-1cycle NMA'!AS184</f>
        <v>1.2033120770369804E-2</v>
      </c>
      <c r="L183" s="12">
        <v>1.8810747565722801E-2</v>
      </c>
      <c r="M183" s="12">
        <v>2.47926567884495E-2</v>
      </c>
      <c r="N183" s="12">
        <v>2.33697111303306E-4</v>
      </c>
      <c r="O183" s="41">
        <f t="shared" si="45"/>
        <v>3.4684042364207378E-2</v>
      </c>
      <c r="P183" s="41">
        <f t="shared" si="46"/>
        <v>2.2650921593837574E-2</v>
      </c>
      <c r="Q183" s="41">
        <f t="shared" si="47"/>
        <v>1.2033120770369804E-2</v>
      </c>
      <c r="R183" s="12">
        <v>2.47926567884495E-2</v>
      </c>
      <c r="S183" s="12">
        <f t="shared" si="48"/>
        <v>2.4558959677146195E-2</v>
      </c>
      <c r="T183" s="12">
        <v>2.33697111303306E-4</v>
      </c>
      <c r="U183" s="41">
        <f>'Survival-1cycle NMA'!AT184</f>
        <v>3.1308188830855427E-2</v>
      </c>
      <c r="V183" s="12">
        <f t="shared" si="49"/>
        <v>1.0147784755413398E-2</v>
      </c>
      <c r="W183" s="41">
        <f>'Survival-1cycle NMA'!AU184</f>
        <v>2.1160404075442028E-2</v>
      </c>
      <c r="X183" s="41">
        <f t="shared" si="50"/>
        <v>3.4684042364207378E-2</v>
      </c>
      <c r="Y183" s="41">
        <f t="shared" si="51"/>
        <v>2.2650921593837574E-2</v>
      </c>
      <c r="Z183" s="41">
        <f t="shared" si="52"/>
        <v>1.2033120770369804E-2</v>
      </c>
      <c r="AA183" s="41">
        <f>'Survival-1cycle NMA'!AZ184</f>
        <v>1.128839507806668E-2</v>
      </c>
      <c r="AB183" s="12">
        <f t="shared" si="53"/>
        <v>1.1278166720002003E-2</v>
      </c>
      <c r="AC183" s="41">
        <f>'Survival-1cycle NMA'!BA184</f>
        <v>1.0228358064675557E-5</v>
      </c>
      <c r="AD183" s="41">
        <f>'Survival-1cycle NMA'!AV184</f>
        <v>4.5825557375072157E-2</v>
      </c>
      <c r="AE183" s="12">
        <f t="shared" si="54"/>
        <v>2.817488307816908E-2</v>
      </c>
      <c r="AF183" s="41">
        <f>'Survival-1cycle NMA'!AW184</f>
        <v>1.7650674296903077E-2</v>
      </c>
      <c r="AG183" s="12">
        <v>2.47926567884495E-2</v>
      </c>
      <c r="AH183" s="12">
        <f t="shared" si="55"/>
        <v>2.4558959677146195E-2</v>
      </c>
      <c r="AI183" s="12">
        <v>2.33697111303306E-4</v>
      </c>
      <c r="AJ183" s="41">
        <f>'Survival-1cycle NMA'!AX184</f>
        <v>1.67120892656017E-2</v>
      </c>
      <c r="AK183" s="12">
        <f t="shared" si="56"/>
        <v>1.6193960583146264E-2</v>
      </c>
      <c r="AL183" s="41">
        <f>'Survival-1cycle NMA'!AY184</f>
        <v>5.1812868245543534E-4</v>
      </c>
      <c r="AM183" s="41">
        <f t="shared" si="57"/>
        <v>1.128839507806668E-2</v>
      </c>
      <c r="AN183" s="41">
        <f t="shared" si="58"/>
        <v>1.1278166720002003E-2</v>
      </c>
      <c r="AO183" s="41">
        <f t="shared" si="59"/>
        <v>1.0228358064675557E-5</v>
      </c>
    </row>
    <row r="184" spans="1:41">
      <c r="A184" s="12">
        <v>181</v>
      </c>
      <c r="B184" s="12">
        <f t="shared" si="41"/>
        <v>10.356164383561644</v>
      </c>
      <c r="C184" s="41">
        <f>'Survival-1cycle NMA'!AP185</f>
        <v>2.6659371020962212E-2</v>
      </c>
      <c r="D184" s="41">
        <f>'Survival-1cycle NMA'!AQ185</f>
        <v>1.3244944393615059E-2</v>
      </c>
      <c r="E184" s="12">
        <f t="shared" si="42"/>
        <v>1.3414426627347154E-2</v>
      </c>
      <c r="F184" s="12">
        <v>2.4525340600592801E-2</v>
      </c>
      <c r="G184" s="12">
        <v>2.28431189920059E-4</v>
      </c>
      <c r="H184" s="12">
        <f t="shared" si="43"/>
        <v>2.4296909410672741E-2</v>
      </c>
      <c r="I184" s="41">
        <f>'Survival-1cycle NMA'!AR185</f>
        <v>3.4312711723444668E-2</v>
      </c>
      <c r="J184" s="12">
        <f t="shared" si="44"/>
        <v>2.2408154520757367E-2</v>
      </c>
      <c r="K184" s="41">
        <f>'Survival-1cycle NMA'!AS185</f>
        <v>1.1904557202687302E-2</v>
      </c>
      <c r="L184" s="12">
        <v>1.8566887299532899E-2</v>
      </c>
      <c r="M184" s="12">
        <v>2.4525340600592801E-2</v>
      </c>
      <c r="N184" s="12">
        <v>2.28431189920059E-4</v>
      </c>
      <c r="O184" s="41">
        <f t="shared" si="45"/>
        <v>3.4312711723444668E-2</v>
      </c>
      <c r="P184" s="41">
        <f t="shared" si="46"/>
        <v>2.2408154520757367E-2</v>
      </c>
      <c r="Q184" s="41">
        <f t="shared" si="47"/>
        <v>1.1904557202687302E-2</v>
      </c>
      <c r="R184" s="12">
        <v>2.4525340600592801E-2</v>
      </c>
      <c r="S184" s="12">
        <f t="shared" si="48"/>
        <v>2.4296909410672741E-2</v>
      </c>
      <c r="T184" s="12">
        <v>2.28431189920059E-4</v>
      </c>
      <c r="U184" s="41">
        <f>'Survival-1cycle NMA'!AT185</f>
        <v>3.0940489128003939E-2</v>
      </c>
      <c r="V184" s="12">
        <f t="shared" si="49"/>
        <v>1.0015734413990722E-2</v>
      </c>
      <c r="W184" s="41">
        <f>'Survival-1cycle NMA'!AU185</f>
        <v>2.0924754714013217E-2</v>
      </c>
      <c r="X184" s="41">
        <f t="shared" si="50"/>
        <v>3.4312711723444668E-2</v>
      </c>
      <c r="Y184" s="41">
        <f t="shared" si="51"/>
        <v>2.2408154520757367E-2</v>
      </c>
      <c r="Z184" s="41">
        <f t="shared" si="52"/>
        <v>1.1904557202687302E-2</v>
      </c>
      <c r="AA184" s="41">
        <f>'Survival-1cycle NMA'!AZ185</f>
        <v>1.1110591552858226E-2</v>
      </c>
      <c r="AB184" s="12">
        <f t="shared" si="53"/>
        <v>1.1100852186388767E-2</v>
      </c>
      <c r="AC184" s="41">
        <f>'Survival-1cycle NMA'!BA185</f>
        <v>9.7393664694588637E-6</v>
      </c>
      <c r="AD184" s="41">
        <f>'Survival-1cycle NMA'!AV185</f>
        <v>4.5267709366743368E-2</v>
      </c>
      <c r="AE184" s="12">
        <f t="shared" si="54"/>
        <v>2.7806847564840372E-2</v>
      </c>
      <c r="AF184" s="41">
        <f>'Survival-1cycle NMA'!AW185</f>
        <v>1.7460861801902997E-2</v>
      </c>
      <c r="AG184" s="12">
        <v>2.4525340600592801E-2</v>
      </c>
      <c r="AH184" s="12">
        <f t="shared" si="55"/>
        <v>2.4296909410672741E-2</v>
      </c>
      <c r="AI184" s="12">
        <v>2.28431189920059E-4</v>
      </c>
      <c r="AJ184" s="41">
        <f>'Survival-1cycle NMA'!AX185</f>
        <v>1.6457395489014603E-2</v>
      </c>
      <c r="AK184" s="12">
        <f t="shared" si="56"/>
        <v>1.5957161359350866E-2</v>
      </c>
      <c r="AL184" s="41">
        <f>'Survival-1cycle NMA'!AY185</f>
        <v>5.0023412966373505E-4</v>
      </c>
      <c r="AM184" s="41">
        <f t="shared" si="57"/>
        <v>1.1110591552858226E-2</v>
      </c>
      <c r="AN184" s="41">
        <f t="shared" si="58"/>
        <v>1.1100852186388767E-2</v>
      </c>
      <c r="AO184" s="41">
        <f t="shared" si="59"/>
        <v>9.7393664694588637E-6</v>
      </c>
    </row>
    <row r="185" spans="1:41">
      <c r="A185" s="12">
        <v>182</v>
      </c>
      <c r="B185" s="12">
        <f t="shared" si="41"/>
        <v>10.413698630136986</v>
      </c>
      <c r="C185" s="41">
        <f>'Survival-1cycle NMA'!AP186</f>
        <v>2.6312304135419955E-2</v>
      </c>
      <c r="D185" s="41">
        <f>'Survival-1cycle NMA'!AQ186</f>
        <v>1.3135524434560892E-2</v>
      </c>
      <c r="E185" s="12">
        <f t="shared" si="42"/>
        <v>1.3176779700859063E-2</v>
      </c>
      <c r="F185" s="12">
        <v>2.4261904561428699E-2</v>
      </c>
      <c r="G185" s="12">
        <v>2.23304339627831E-4</v>
      </c>
      <c r="H185" s="12">
        <f t="shared" si="43"/>
        <v>2.403860022180087E-2</v>
      </c>
      <c r="I185" s="41">
        <f>'Survival-1cycle NMA'!AR186</f>
        <v>3.3946608600150419E-2</v>
      </c>
      <c r="J185" s="12">
        <f t="shared" si="44"/>
        <v>2.2168678394693712E-2</v>
      </c>
      <c r="K185" s="41">
        <f>'Survival-1cycle NMA'!AS186</f>
        <v>1.1777930205456708E-2</v>
      </c>
      <c r="L185" s="12">
        <v>1.83270488147791E-2</v>
      </c>
      <c r="M185" s="12">
        <v>2.4261904561428699E-2</v>
      </c>
      <c r="N185" s="12">
        <v>2.23304339627831E-4</v>
      </c>
      <c r="O185" s="41">
        <f t="shared" si="45"/>
        <v>3.3946608600150419E-2</v>
      </c>
      <c r="P185" s="41">
        <f t="shared" si="46"/>
        <v>2.2168678394693712E-2</v>
      </c>
      <c r="Q185" s="41">
        <f t="shared" si="47"/>
        <v>1.1777930205456708E-2</v>
      </c>
      <c r="R185" s="12">
        <v>2.4261904561428699E-2</v>
      </c>
      <c r="S185" s="12">
        <f t="shared" si="48"/>
        <v>2.403860022180087E-2</v>
      </c>
      <c r="T185" s="12">
        <v>2.23304339627831E-4</v>
      </c>
      <c r="U185" s="41">
        <f>'Survival-1cycle NMA'!AT186</f>
        <v>3.0578247018579845E-2</v>
      </c>
      <c r="V185" s="12">
        <f t="shared" si="49"/>
        <v>9.8856460749964063E-3</v>
      </c>
      <c r="W185" s="41">
        <f>'Survival-1cycle NMA'!AU186</f>
        <v>2.0692600943583439E-2</v>
      </c>
      <c r="X185" s="41">
        <f t="shared" si="50"/>
        <v>3.3946608600150419E-2</v>
      </c>
      <c r="Y185" s="41">
        <f t="shared" si="51"/>
        <v>2.2168678394693712E-2</v>
      </c>
      <c r="Z185" s="41">
        <f t="shared" si="52"/>
        <v>1.1777930205456708E-2</v>
      </c>
      <c r="AA185" s="41">
        <f>'Survival-1cycle NMA'!AZ186</f>
        <v>1.0936107209973624E-2</v>
      </c>
      <c r="AB185" s="12">
        <f t="shared" si="53"/>
        <v>1.0926832524447124E-2</v>
      </c>
      <c r="AC185" s="41">
        <f>'Survival-1cycle NMA'!BA186</f>
        <v>9.2746855265008909E-6</v>
      </c>
      <c r="AD185" s="41">
        <f>'Survival-1cycle NMA'!AV186</f>
        <v>4.471799491064659E-2</v>
      </c>
      <c r="AE185" s="12">
        <f t="shared" si="54"/>
        <v>2.7444142490493185E-2</v>
      </c>
      <c r="AF185" s="41">
        <f>'Survival-1cycle NMA'!AW186</f>
        <v>1.7273852420153404E-2</v>
      </c>
      <c r="AG185" s="12">
        <v>2.4261904561428699E-2</v>
      </c>
      <c r="AH185" s="12">
        <f t="shared" si="55"/>
        <v>2.403860022180087E-2</v>
      </c>
      <c r="AI185" s="12">
        <v>2.23304339627831E-4</v>
      </c>
      <c r="AJ185" s="41">
        <f>'Survival-1cycle NMA'!AX186</f>
        <v>1.6207260361557368E-2</v>
      </c>
      <c r="AK185" s="12">
        <f t="shared" si="56"/>
        <v>1.572427540368624E-2</v>
      </c>
      <c r="AL185" s="41">
        <f>'Survival-1cycle NMA'!AY186</f>
        <v>4.8298495787112757E-4</v>
      </c>
      <c r="AM185" s="41">
        <f t="shared" si="57"/>
        <v>1.0936107209973624E-2</v>
      </c>
      <c r="AN185" s="41">
        <f t="shared" si="58"/>
        <v>1.0926832524447124E-2</v>
      </c>
      <c r="AO185" s="41">
        <f t="shared" si="59"/>
        <v>9.2746855265008909E-6</v>
      </c>
    </row>
    <row r="186" spans="1:41">
      <c r="A186" s="12">
        <v>183</v>
      </c>
      <c r="B186" s="12">
        <f t="shared" si="41"/>
        <v>10.471232876712328</v>
      </c>
      <c r="C186" s="41">
        <f>'Survival-1cycle NMA'!AP187</f>
        <v>2.5970725377706831E-2</v>
      </c>
      <c r="D186" s="41">
        <f>'Survival-1cycle NMA'!AQ187</f>
        <v>1.3027577222214532E-2</v>
      </c>
      <c r="E186" s="12">
        <f t="shared" si="42"/>
        <v>1.2943148155492299E-2</v>
      </c>
      <c r="F186" s="12">
        <v>2.4002276915249001E-2</v>
      </c>
      <c r="G186" s="12">
        <v>2.1831233306486201E-4</v>
      </c>
      <c r="H186" s="12">
        <f t="shared" si="43"/>
        <v>2.3783964582184139E-2</v>
      </c>
      <c r="I186" s="41">
        <f>'Survival-1cycle NMA'!AR187</f>
        <v>3.3585640192568801E-2</v>
      </c>
      <c r="J186" s="12">
        <f t="shared" si="44"/>
        <v>2.193243831928695E-2</v>
      </c>
      <c r="K186" s="41">
        <f>'Survival-1cycle NMA'!AS187</f>
        <v>1.1653201873281853E-2</v>
      </c>
      <c r="L186" s="12">
        <v>1.8091150793472399E-2</v>
      </c>
      <c r="M186" s="12">
        <v>2.4002276915249001E-2</v>
      </c>
      <c r="N186" s="12">
        <v>2.1831233306486201E-4</v>
      </c>
      <c r="O186" s="41">
        <f t="shared" si="45"/>
        <v>3.3585640192568801E-2</v>
      </c>
      <c r="P186" s="41">
        <f t="shared" si="46"/>
        <v>2.193243831928695E-2</v>
      </c>
      <c r="Q186" s="41">
        <f t="shared" si="47"/>
        <v>1.1653201873281853E-2</v>
      </c>
      <c r="R186" s="12">
        <v>2.4002276915249001E-2</v>
      </c>
      <c r="S186" s="12">
        <f t="shared" si="48"/>
        <v>2.3783964582184139E-2</v>
      </c>
      <c r="T186" s="12">
        <v>2.1831233306486201E-4</v>
      </c>
      <c r="U186" s="41">
        <f>'Survival-1cycle NMA'!AT187</f>
        <v>3.0221362908210276E-2</v>
      </c>
      <c r="V186" s="12">
        <f t="shared" si="49"/>
        <v>9.7574858639704123E-3</v>
      </c>
      <c r="W186" s="41">
        <f>'Survival-1cycle NMA'!AU187</f>
        <v>2.0463877044239864E-2</v>
      </c>
      <c r="X186" s="41">
        <f t="shared" si="50"/>
        <v>3.3585640192568801E-2</v>
      </c>
      <c r="Y186" s="41">
        <f t="shared" si="51"/>
        <v>2.193243831928695E-2</v>
      </c>
      <c r="Z186" s="41">
        <f t="shared" si="52"/>
        <v>1.1653201873281853E-2</v>
      </c>
      <c r="AA186" s="41">
        <f>'Survival-1cycle NMA'!AZ187</f>
        <v>1.0764869590687353E-2</v>
      </c>
      <c r="AB186" s="12">
        <f t="shared" si="53"/>
        <v>1.0756036532424332E-2</v>
      </c>
      <c r="AC186" s="41">
        <f>'Survival-1cycle NMA'!BA187</f>
        <v>8.8330582630211556E-6</v>
      </c>
      <c r="AD186" s="41">
        <f>'Survival-1cycle NMA'!AV187</f>
        <v>4.4176273200901839E-2</v>
      </c>
      <c r="AE186" s="12">
        <f t="shared" si="54"/>
        <v>2.7086680304063731E-2</v>
      </c>
      <c r="AF186" s="41">
        <f>'Survival-1cycle NMA'!AW187</f>
        <v>1.7089592896838108E-2</v>
      </c>
      <c r="AG186" s="12">
        <v>2.4002276915249001E-2</v>
      </c>
      <c r="AH186" s="12">
        <f t="shared" si="55"/>
        <v>2.3783964582184139E-2</v>
      </c>
      <c r="AI186" s="12">
        <v>2.1831233306486201E-4</v>
      </c>
      <c r="AJ186" s="41">
        <f>'Survival-1cycle NMA'!AX187</f>
        <v>1.5961588972391461E-2</v>
      </c>
      <c r="AK186" s="12">
        <f t="shared" si="56"/>
        <v>1.5495232132042689E-2</v>
      </c>
      <c r="AL186" s="41">
        <f>'Survival-1cycle NMA'!AY187</f>
        <v>4.6635684034877285E-4</v>
      </c>
      <c r="AM186" s="41">
        <f t="shared" si="57"/>
        <v>1.0764869590687353E-2</v>
      </c>
      <c r="AN186" s="41">
        <f t="shared" si="58"/>
        <v>1.0756036532424332E-2</v>
      </c>
      <c r="AO186" s="41">
        <f t="shared" si="59"/>
        <v>8.8330582630211556E-6</v>
      </c>
    </row>
    <row r="187" spans="1:41">
      <c r="A187" s="12">
        <v>184</v>
      </c>
      <c r="B187" s="12">
        <f t="shared" si="41"/>
        <v>10.528767123287672</v>
      </c>
      <c r="C187" s="41">
        <f>'Survival-1cycle NMA'!AP188</f>
        <v>2.5634531002993038E-2</v>
      </c>
      <c r="D187" s="41">
        <f>'Survival-1cycle NMA'!AQ188</f>
        <v>1.2921075481741467E-2</v>
      </c>
      <c r="E187" s="12">
        <f t="shared" si="42"/>
        <v>1.2713455521251572E-2</v>
      </c>
      <c r="F187" s="12">
        <v>2.3746387530453002E-2</v>
      </c>
      <c r="G187" s="12">
        <v>2.13451088575437E-4</v>
      </c>
      <c r="H187" s="12">
        <f t="shared" si="43"/>
        <v>2.3532936441877563E-2</v>
      </c>
      <c r="I187" s="41">
        <f>'Survival-1cycle NMA'!AR188</f>
        <v>3.3229715707804218E-2</v>
      </c>
      <c r="J187" s="12">
        <f t="shared" si="44"/>
        <v>2.1699380491436639E-2</v>
      </c>
      <c r="K187" s="41">
        <f>'Survival-1cycle NMA'!AS188</f>
        <v>1.1530335216367578E-2</v>
      </c>
      <c r="L187" s="12">
        <v>1.78591138763552E-2</v>
      </c>
      <c r="M187" s="12">
        <v>2.3746387530453002E-2</v>
      </c>
      <c r="N187" s="12">
        <v>2.13451088575437E-4</v>
      </c>
      <c r="O187" s="41">
        <f t="shared" si="45"/>
        <v>3.3229715707804218E-2</v>
      </c>
      <c r="P187" s="41">
        <f t="shared" si="46"/>
        <v>2.1699380491436639E-2</v>
      </c>
      <c r="Q187" s="41">
        <f t="shared" si="47"/>
        <v>1.1530335216367578E-2</v>
      </c>
      <c r="R187" s="12">
        <v>2.3746387530453002E-2</v>
      </c>
      <c r="S187" s="12">
        <f t="shared" si="48"/>
        <v>2.3532936441877563E-2</v>
      </c>
      <c r="T187" s="12">
        <v>2.13451088575437E-4</v>
      </c>
      <c r="U187" s="41">
        <f>'Survival-1cycle NMA'!AT188</f>
        <v>2.9869739383344883E-2</v>
      </c>
      <c r="V187" s="12">
        <f t="shared" si="49"/>
        <v>9.6312205789888909E-3</v>
      </c>
      <c r="W187" s="41">
        <f>'Survival-1cycle NMA'!AU188</f>
        <v>2.0238518804355992E-2</v>
      </c>
      <c r="X187" s="41">
        <f t="shared" si="50"/>
        <v>3.3229715707804218E-2</v>
      </c>
      <c r="Y187" s="41">
        <f t="shared" si="51"/>
        <v>2.1699380491436639E-2</v>
      </c>
      <c r="Z187" s="41">
        <f t="shared" si="52"/>
        <v>1.1530335216367578E-2</v>
      </c>
      <c r="AA187" s="41">
        <f>'Survival-1cycle NMA'!AZ188</f>
        <v>1.0596808062399907E-2</v>
      </c>
      <c r="AB187" s="12">
        <f t="shared" si="53"/>
        <v>1.0588394767101482E-2</v>
      </c>
      <c r="AC187" s="41">
        <f>'Survival-1cycle NMA'!BA188</f>
        <v>8.413295298424428E-6</v>
      </c>
      <c r="AD187" s="41">
        <f>'Survival-1cycle NMA'!AV188</f>
        <v>4.3642406295430078E-2</v>
      </c>
      <c r="AE187" s="12">
        <f t="shared" si="54"/>
        <v>2.6734375074117533E-2</v>
      </c>
      <c r="AF187" s="41">
        <f>'Survival-1cycle NMA'!AW188</f>
        <v>1.6908031221312545E-2</v>
      </c>
      <c r="AG187" s="12">
        <v>2.3746387530453002E-2</v>
      </c>
      <c r="AH187" s="12">
        <f t="shared" si="55"/>
        <v>2.3532936441877563E-2</v>
      </c>
      <c r="AI187" s="12">
        <v>2.13451088575437E-4</v>
      </c>
      <c r="AJ187" s="41">
        <f>'Survival-1cycle NMA'!AX188</f>
        <v>1.5720288686159548E-2</v>
      </c>
      <c r="AK187" s="12">
        <f t="shared" si="56"/>
        <v>1.5269962276736885E-2</v>
      </c>
      <c r="AL187" s="41">
        <f>'Survival-1cycle NMA'!AY188</f>
        <v>4.5032640942266301E-4</v>
      </c>
      <c r="AM187" s="41">
        <f t="shared" si="57"/>
        <v>1.0596808062399907E-2</v>
      </c>
      <c r="AN187" s="41">
        <f t="shared" si="58"/>
        <v>1.0588394767101482E-2</v>
      </c>
      <c r="AO187" s="41">
        <f t="shared" si="59"/>
        <v>8.413295298424428E-6</v>
      </c>
    </row>
    <row r="188" spans="1:41">
      <c r="A188" s="12">
        <v>185</v>
      </c>
      <c r="B188" s="12">
        <f t="shared" si="41"/>
        <v>10.586301369863014</v>
      </c>
      <c r="C188" s="41">
        <f>'Survival-1cycle NMA'!AP189</f>
        <v>2.5303619574312451E-2</v>
      </c>
      <c r="D188" s="41">
        <f>'Survival-1cycle NMA'!AQ189</f>
        <v>1.2815992579686302E-2</v>
      </c>
      <c r="E188" s="12">
        <f t="shared" si="42"/>
        <v>1.2487626994626149E-2</v>
      </c>
      <c r="F188" s="12">
        <v>2.3494167855887899E-2</v>
      </c>
      <c r="G188" s="12">
        <v>2.0871666458587899E-4</v>
      </c>
      <c r="H188" s="12">
        <f t="shared" si="43"/>
        <v>2.3285451191302018E-2</v>
      </c>
      <c r="I188" s="41">
        <f>'Survival-1cycle NMA'!AR189</f>
        <v>3.2878746310201531E-2</v>
      </c>
      <c r="J188" s="12">
        <f t="shared" si="44"/>
        <v>2.1469452176026083E-2</v>
      </c>
      <c r="K188" s="41">
        <f>'Survival-1cycle NMA'!AS189</f>
        <v>1.1409294134175451E-2</v>
      </c>
      <c r="L188" s="12">
        <v>1.76308606079543E-2</v>
      </c>
      <c r="M188" s="12">
        <v>2.3494167855887899E-2</v>
      </c>
      <c r="N188" s="12">
        <v>2.0871666458587899E-4</v>
      </c>
      <c r="O188" s="41">
        <f t="shared" si="45"/>
        <v>3.2878746310201531E-2</v>
      </c>
      <c r="P188" s="41">
        <f t="shared" si="46"/>
        <v>2.1469452176026083E-2</v>
      </c>
      <c r="Q188" s="41">
        <f t="shared" si="47"/>
        <v>1.1409294134175451E-2</v>
      </c>
      <c r="R188" s="12">
        <v>2.3494167855887899E-2</v>
      </c>
      <c r="S188" s="12">
        <f t="shared" si="48"/>
        <v>2.3285451191302018E-2</v>
      </c>
      <c r="T188" s="12">
        <v>2.0871666458587899E-4</v>
      </c>
      <c r="U188" s="41">
        <f>'Survival-1cycle NMA'!AT189</f>
        <v>2.9523281155145922E-2</v>
      </c>
      <c r="V188" s="12">
        <f t="shared" si="49"/>
        <v>9.5068176756116646E-3</v>
      </c>
      <c r="W188" s="41">
        <f>'Survival-1cycle NMA'!AU189</f>
        <v>2.0016463479534258E-2</v>
      </c>
      <c r="X188" s="41">
        <f t="shared" si="50"/>
        <v>3.2878746310201531E-2</v>
      </c>
      <c r="Y188" s="41">
        <f t="shared" si="51"/>
        <v>2.1469452176026083E-2</v>
      </c>
      <c r="Z188" s="41">
        <f t="shared" si="52"/>
        <v>1.1409294134175451E-2</v>
      </c>
      <c r="AA188" s="41">
        <f>'Survival-1cycle NMA'!AZ189</f>
        <v>1.0431853766141495E-2</v>
      </c>
      <c r="AB188" s="12">
        <f t="shared" si="53"/>
        <v>1.0423839495077159E-2</v>
      </c>
      <c r="AC188" s="41">
        <f>'Survival-1cycle NMA'!BA189</f>
        <v>8.014271064336431E-6</v>
      </c>
      <c r="AD188" s="41">
        <f>'Survival-1cycle NMA'!AV189</f>
        <v>4.3116259048311713E-2</v>
      </c>
      <c r="AE188" s="12">
        <f t="shared" si="54"/>
        <v>2.6387142455806312E-2</v>
      </c>
      <c r="AF188" s="41">
        <f>'Survival-1cycle NMA'!AW189</f>
        <v>1.6729116592505401E-2</v>
      </c>
      <c r="AG188" s="12">
        <v>2.3494167855887899E-2</v>
      </c>
      <c r="AH188" s="12">
        <f t="shared" si="55"/>
        <v>2.3285451191302018E-2</v>
      </c>
      <c r="AI188" s="12">
        <v>2.0871666458587899E-4</v>
      </c>
      <c r="AJ188" s="41">
        <f>'Survival-1cycle NMA'!AX189</f>
        <v>1.5483269080796785E-2</v>
      </c>
      <c r="AK188" s="12">
        <f t="shared" si="56"/>
        <v>1.5048397863893065E-2</v>
      </c>
      <c r="AL188" s="41">
        <f>'Survival-1cycle NMA'!AY189</f>
        <v>4.3487121690372044E-4</v>
      </c>
      <c r="AM188" s="41">
        <f t="shared" si="57"/>
        <v>1.0431853766141495E-2</v>
      </c>
      <c r="AN188" s="41">
        <f t="shared" si="58"/>
        <v>1.0423839495077159E-2</v>
      </c>
      <c r="AO188" s="41">
        <f t="shared" si="59"/>
        <v>8.014271064336431E-6</v>
      </c>
    </row>
    <row r="189" spans="1:41">
      <c r="A189" s="12">
        <v>186</v>
      </c>
      <c r="B189" s="12">
        <f t="shared" si="41"/>
        <v>10.643835616438356</v>
      </c>
      <c r="C189" s="41">
        <f>'Survival-1cycle NMA'!AP190</f>
        <v>2.4977891903037539E-2</v>
      </c>
      <c r="D189" s="41">
        <f>'Survival-1cycle NMA'!AQ190</f>
        <v>1.2712302505718174E-2</v>
      </c>
      <c r="E189" s="12">
        <f t="shared" si="42"/>
        <v>1.2265589397319365E-2</v>
      </c>
      <c r="F189" s="12">
        <v>2.3245550878551801E-2</v>
      </c>
      <c r="G189" s="12">
        <v>2.04105254221096E-4</v>
      </c>
      <c r="H189" s="12">
        <f t="shared" si="43"/>
        <v>2.3041445624330706E-2</v>
      </c>
      <c r="I189" s="41">
        <f>'Survival-1cycle NMA'!AR190</f>
        <v>3.2532645071267866E-2</v>
      </c>
      <c r="J189" s="12">
        <f t="shared" si="44"/>
        <v>2.1242601681308197E-2</v>
      </c>
      <c r="K189" s="41">
        <f>'Survival-1cycle NMA'!AS190</f>
        <v>1.129004338995967E-2</v>
      </c>
      <c r="L189" s="12">
        <v>1.7406315383396601E-2</v>
      </c>
      <c r="M189" s="12">
        <v>2.3245550878551801E-2</v>
      </c>
      <c r="N189" s="12">
        <v>2.04105254221096E-4</v>
      </c>
      <c r="O189" s="41">
        <f t="shared" si="45"/>
        <v>3.2532645071267866E-2</v>
      </c>
      <c r="P189" s="41">
        <f t="shared" si="46"/>
        <v>2.1242601681308197E-2</v>
      </c>
      <c r="Q189" s="41">
        <f t="shared" si="47"/>
        <v>1.129004338995967E-2</v>
      </c>
      <c r="R189" s="12">
        <v>2.3245550878551801E-2</v>
      </c>
      <c r="S189" s="12">
        <f t="shared" si="48"/>
        <v>2.3041445624330706E-2</v>
      </c>
      <c r="T189" s="12">
        <v>2.04105254221096E-4</v>
      </c>
      <c r="U189" s="41">
        <f>'Survival-1cycle NMA'!AT190</f>
        <v>2.9181895005045165E-2</v>
      </c>
      <c r="V189" s="12">
        <f t="shared" si="49"/>
        <v>9.3842452522002497E-3</v>
      </c>
      <c r="W189" s="41">
        <f>'Survival-1cycle NMA'!AU190</f>
        <v>1.9797649752844915E-2</v>
      </c>
      <c r="X189" s="41">
        <f t="shared" si="50"/>
        <v>3.2532645071267866E-2</v>
      </c>
      <c r="Y189" s="41">
        <f t="shared" si="51"/>
        <v>2.1242601681308197E-2</v>
      </c>
      <c r="Z189" s="41">
        <f t="shared" si="52"/>
        <v>1.129004338995967E-2</v>
      </c>
      <c r="AA189" s="41">
        <f>'Survival-1cycle NMA'!AZ190</f>
        <v>1.0269939565778303E-2</v>
      </c>
      <c r="AB189" s="12">
        <f t="shared" si="53"/>
        <v>1.0262304645533852E-2</v>
      </c>
      <c r="AC189" s="41">
        <f>'Survival-1cycle NMA'!BA190</f>
        <v>7.6349202444508254E-6</v>
      </c>
      <c r="AD189" s="41">
        <f>'Survival-1cycle NMA'!AV190</f>
        <v>4.2597699043979198E-2</v>
      </c>
      <c r="AE189" s="12">
        <f t="shared" si="54"/>
        <v>2.6044899658541031E-2</v>
      </c>
      <c r="AF189" s="41">
        <f>'Survival-1cycle NMA'!AW190</f>
        <v>1.6552799385438167E-2</v>
      </c>
      <c r="AG189" s="12">
        <v>2.3245550878551801E-2</v>
      </c>
      <c r="AH189" s="12">
        <f t="shared" si="55"/>
        <v>2.3041445624330706E-2</v>
      </c>
      <c r="AI189" s="12">
        <v>2.04105254221096E-4</v>
      </c>
      <c r="AJ189" s="41">
        <f>'Survival-1cycle NMA'!AX190</f>
        <v>1.5250441887260661E-2</v>
      </c>
      <c r="AK189" s="12">
        <f t="shared" si="56"/>
        <v>1.483047219103332E-2</v>
      </c>
      <c r="AL189" s="41">
        <f>'Survival-1cycle NMA'!AY190</f>
        <v>4.1996969622734072E-4</v>
      </c>
      <c r="AM189" s="41">
        <f t="shared" si="57"/>
        <v>1.0269939565778303E-2</v>
      </c>
      <c r="AN189" s="41">
        <f t="shared" si="58"/>
        <v>1.0262304645533852E-2</v>
      </c>
      <c r="AO189" s="41">
        <f t="shared" si="59"/>
        <v>7.6349202444508254E-6</v>
      </c>
    </row>
    <row r="190" spans="1:41">
      <c r="A190" s="12">
        <v>187</v>
      </c>
      <c r="B190" s="12">
        <f t="shared" si="41"/>
        <v>10.701369863013699</v>
      </c>
      <c r="C190" s="41">
        <f>'Survival-1cycle NMA'!AP191</f>
        <v>2.4657250991109932E-2</v>
      </c>
      <c r="D190" s="41">
        <f>'Survival-1cycle NMA'!AQ191</f>
        <v>1.2609979854985166E-2</v>
      </c>
      <c r="E190" s="12">
        <f t="shared" si="42"/>
        <v>1.2047271136124766E-2</v>
      </c>
      <c r="F190" s="12">
        <v>2.3000471082610299E-2</v>
      </c>
      <c r="G190" s="12">
        <v>1.9961318015038101E-4</v>
      </c>
      <c r="H190" s="12">
        <f t="shared" si="43"/>
        <v>2.2800857902459917E-2</v>
      </c>
      <c r="I190" s="41">
        <f>'Survival-1cycle NMA'!AR191</f>
        <v>3.2191326921082571E-2</v>
      </c>
      <c r="J190" s="12">
        <f t="shared" si="44"/>
        <v>2.1018778334933118E-2</v>
      </c>
      <c r="K190" s="41">
        <f>'Survival-1cycle NMA'!AS191</f>
        <v>1.1172548586149455E-2</v>
      </c>
      <c r="L190" s="12">
        <v>1.7185404396924901E-2</v>
      </c>
      <c r="M190" s="12">
        <v>2.3000471082610299E-2</v>
      </c>
      <c r="N190" s="12">
        <v>1.9961318015038101E-4</v>
      </c>
      <c r="O190" s="41">
        <f t="shared" si="45"/>
        <v>3.2191326921082571E-2</v>
      </c>
      <c r="P190" s="41">
        <f t="shared" si="46"/>
        <v>2.1018778334933118E-2</v>
      </c>
      <c r="Q190" s="41">
        <f t="shared" si="47"/>
        <v>1.1172548586149455E-2</v>
      </c>
      <c r="R190" s="12">
        <v>2.3000471082610299E-2</v>
      </c>
      <c r="S190" s="12">
        <f t="shared" si="48"/>
        <v>2.2800857902459917E-2</v>
      </c>
      <c r="T190" s="12">
        <v>1.9961318015038101E-4</v>
      </c>
      <c r="U190" s="41">
        <f>'Survival-1cycle NMA'!AT191</f>
        <v>2.8845489731910503E-2</v>
      </c>
      <c r="V190" s="12">
        <f t="shared" si="49"/>
        <v>9.2634720355959863E-3</v>
      </c>
      <c r="W190" s="41">
        <f>'Survival-1cycle NMA'!AU191</f>
        <v>1.9582017696314517E-2</v>
      </c>
      <c r="X190" s="41">
        <f t="shared" si="50"/>
        <v>3.2191326921082571E-2</v>
      </c>
      <c r="Y190" s="41">
        <f t="shared" si="51"/>
        <v>2.1018778334933118E-2</v>
      </c>
      <c r="Z190" s="41">
        <f t="shared" si="52"/>
        <v>1.1172548586149455E-2</v>
      </c>
      <c r="AA190" s="41">
        <f>'Survival-1cycle NMA'!AZ191</f>
        <v>1.0110999998859766E-2</v>
      </c>
      <c r="AB190" s="12">
        <f t="shared" si="53"/>
        <v>1.0103725764438869E-2</v>
      </c>
      <c r="AC190" s="41">
        <f>'Survival-1cycle NMA'!BA191</f>
        <v>7.2742344208980198E-6</v>
      </c>
      <c r="AD190" s="41">
        <f>'Survival-1cycle NMA'!AV191</f>
        <v>4.2086596533186416E-2</v>
      </c>
      <c r="AE190" s="12">
        <f t="shared" si="54"/>
        <v>2.5707565414365471E-2</v>
      </c>
      <c r="AF190" s="41">
        <f>'Survival-1cycle NMA'!AW191</f>
        <v>1.6379031118820945E-2</v>
      </c>
      <c r="AG190" s="12">
        <v>2.3000471082610299E-2</v>
      </c>
      <c r="AH190" s="12">
        <f t="shared" si="55"/>
        <v>2.2800857902459917E-2</v>
      </c>
      <c r="AI190" s="12">
        <v>1.9961318015038101E-4</v>
      </c>
      <c r="AJ190" s="41">
        <f>'Survival-1cycle NMA'!AX191</f>
        <v>1.5021720931113406E-2</v>
      </c>
      <c r="AK190" s="12">
        <f t="shared" si="56"/>
        <v>1.4616119804888358E-2</v>
      </c>
      <c r="AL190" s="41">
        <f>'Survival-1cycle NMA'!AY191</f>
        <v>4.0560112622504751E-4</v>
      </c>
      <c r="AM190" s="41">
        <f t="shared" si="57"/>
        <v>1.0110999998859766E-2</v>
      </c>
      <c r="AN190" s="41">
        <f t="shared" si="58"/>
        <v>1.0103725764438869E-2</v>
      </c>
      <c r="AO190" s="41">
        <f t="shared" si="59"/>
        <v>7.2742344208980198E-6</v>
      </c>
    </row>
    <row r="191" spans="1:41">
      <c r="A191" s="12">
        <v>188</v>
      </c>
      <c r="B191" s="12">
        <f t="shared" si="41"/>
        <v>10.758904109589041</v>
      </c>
      <c r="C191" s="41">
        <f>'Survival-1cycle NMA'!AP192</f>
        <v>2.4341601974968007E-2</v>
      </c>
      <c r="D191" s="41">
        <f>'Survival-1cycle NMA'!AQ192</f>
        <v>1.2508999811054326E-2</v>
      </c>
      <c r="E191" s="12">
        <f t="shared" si="42"/>
        <v>1.1832602163913681E-2</v>
      </c>
      <c r="F191" s="12">
        <v>2.2758864409679599E-2</v>
      </c>
      <c r="G191" s="12">
        <v>1.9523688965174501E-4</v>
      </c>
      <c r="H191" s="12">
        <f t="shared" si="43"/>
        <v>2.2563627520027853E-2</v>
      </c>
      <c r="I191" s="41">
        <f>'Survival-1cycle NMA'!AR192</f>
        <v>3.1854708601144394E-2</v>
      </c>
      <c r="J191" s="12">
        <f t="shared" si="44"/>
        <v>2.0797932460598436E-2</v>
      </c>
      <c r="K191" s="41">
        <f>'Survival-1cycle NMA'!AS192</f>
        <v>1.1056776140545958E-2</v>
      </c>
      <c r="L191" s="12">
        <v>1.69680555920502E-2</v>
      </c>
      <c r="M191" s="12">
        <v>2.2758864409679599E-2</v>
      </c>
      <c r="N191" s="12">
        <v>1.9523688965174501E-4</v>
      </c>
      <c r="O191" s="41">
        <f t="shared" si="45"/>
        <v>3.1854708601144394E-2</v>
      </c>
      <c r="P191" s="41">
        <f t="shared" si="46"/>
        <v>2.0797932460598436E-2</v>
      </c>
      <c r="Q191" s="41">
        <f t="shared" si="47"/>
        <v>1.1056776140545958E-2</v>
      </c>
      <c r="R191" s="12">
        <v>2.2758864409679599E-2</v>
      </c>
      <c r="S191" s="12">
        <f t="shared" si="48"/>
        <v>2.2563627520027853E-2</v>
      </c>
      <c r="T191" s="12">
        <v>1.9523688965174501E-4</v>
      </c>
      <c r="U191" s="41">
        <f>'Survival-1cycle NMA'!AT192</f>
        <v>2.8513976100767582E-2</v>
      </c>
      <c r="V191" s="12">
        <f t="shared" si="49"/>
        <v>9.144467367148329E-3</v>
      </c>
      <c r="W191" s="41">
        <f>'Survival-1cycle NMA'!AU192</f>
        <v>1.9369508733619253E-2</v>
      </c>
      <c r="X191" s="41">
        <f t="shared" si="50"/>
        <v>3.1854708601144394E-2</v>
      </c>
      <c r="Y191" s="41">
        <f t="shared" si="51"/>
        <v>2.0797932460598436E-2</v>
      </c>
      <c r="Z191" s="41">
        <f t="shared" si="52"/>
        <v>1.1056776140545958E-2</v>
      </c>
      <c r="AA191" s="41">
        <f>'Survival-1cycle NMA'!AZ192</f>
        <v>9.9549712290469151E-3</v>
      </c>
      <c r="AB191" s="12">
        <f t="shared" si="53"/>
        <v>9.9480399701322338E-3</v>
      </c>
      <c r="AC191" s="41">
        <f>'Survival-1cycle NMA'!BA192</f>
        <v>6.9312589146816098E-6</v>
      </c>
      <c r="AD191" s="41">
        <f>'Survival-1cycle NMA'!AV192</f>
        <v>4.158282437070001E-2</v>
      </c>
      <c r="AE191" s="12">
        <f t="shared" si="54"/>
        <v>2.5375059947014743E-2</v>
      </c>
      <c r="AF191" s="41">
        <f>'Survival-1cycle NMA'!AW192</f>
        <v>1.6207764423685267E-2</v>
      </c>
      <c r="AG191" s="12">
        <v>2.2758864409679599E-2</v>
      </c>
      <c r="AH191" s="12">
        <f t="shared" si="55"/>
        <v>2.2563627520027853E-2</v>
      </c>
      <c r="AI191" s="12">
        <v>1.9523688965174501E-4</v>
      </c>
      <c r="AJ191" s="41">
        <f>'Survival-1cycle NMA'!AX192</f>
        <v>1.4797022075892381E-2</v>
      </c>
      <c r="AK191" s="12">
        <f t="shared" si="56"/>
        <v>1.4405276479437824E-2</v>
      </c>
      <c r="AL191" s="41">
        <f>'Survival-1cycle NMA'!AY192</f>
        <v>3.9174559645455701E-4</v>
      </c>
      <c r="AM191" s="41">
        <f t="shared" si="57"/>
        <v>9.9549712290469151E-3</v>
      </c>
      <c r="AN191" s="41">
        <f t="shared" si="58"/>
        <v>9.9480399701322338E-3</v>
      </c>
      <c r="AO191" s="41">
        <f t="shared" si="59"/>
        <v>6.9312589146816098E-6</v>
      </c>
    </row>
    <row r="192" spans="1:41">
      <c r="A192" s="12">
        <v>189</v>
      </c>
      <c r="B192" s="12">
        <f t="shared" si="41"/>
        <v>10.816438356164383</v>
      </c>
      <c r="C192" s="41">
        <f>'Survival-1cycle NMA'!AP193</f>
        <v>2.4030852071116632E-2</v>
      </c>
      <c r="D192" s="41">
        <f>'Survival-1cycle NMA'!AQ193</f>
        <v>1.2409338129415349E-2</v>
      </c>
      <c r="E192" s="12">
        <f t="shared" si="42"/>
        <v>1.1621513941701283E-2</v>
      </c>
      <c r="F192" s="12">
        <v>2.2520668220333401E-2</v>
      </c>
      <c r="G192" s="12">
        <v>1.9097294988460099E-4</v>
      </c>
      <c r="H192" s="12">
        <f t="shared" si="43"/>
        <v>2.2329695270448799E-2</v>
      </c>
      <c r="I192" s="41">
        <f>'Survival-1cycle NMA'!AR193</f>
        <v>3.1522708618609271E-2</v>
      </c>
      <c r="J192" s="12">
        <f t="shared" si="44"/>
        <v>2.0580015355306368E-2</v>
      </c>
      <c r="K192" s="41">
        <f>'Survival-1cycle NMA'!AS193</f>
        <v>1.0942693263302904E-2</v>
      </c>
      <c r="L192" s="12">
        <v>1.67541986132843E-2</v>
      </c>
      <c r="M192" s="12">
        <v>2.2520668220333401E-2</v>
      </c>
      <c r="N192" s="12">
        <v>1.9097294988460099E-4</v>
      </c>
      <c r="O192" s="41">
        <f t="shared" si="45"/>
        <v>3.1522708618609271E-2</v>
      </c>
      <c r="P192" s="41">
        <f t="shared" si="46"/>
        <v>2.0580015355306368E-2</v>
      </c>
      <c r="Q192" s="41">
        <f t="shared" si="47"/>
        <v>1.0942693263302904E-2</v>
      </c>
      <c r="R192" s="12">
        <v>2.2520668220333401E-2</v>
      </c>
      <c r="S192" s="12">
        <f t="shared" si="48"/>
        <v>2.2329695270448799E-2</v>
      </c>
      <c r="T192" s="12">
        <v>1.9097294988460099E-4</v>
      </c>
      <c r="U192" s="41">
        <f>'Survival-1cycle NMA'!AT193</f>
        <v>2.8187266793026557E-2</v>
      </c>
      <c r="V192" s="12">
        <f t="shared" si="49"/>
        <v>9.027201189086391E-3</v>
      </c>
      <c r="W192" s="41">
        <f>'Survival-1cycle NMA'!AU193</f>
        <v>1.9160065603940166E-2</v>
      </c>
      <c r="X192" s="41">
        <f t="shared" si="50"/>
        <v>3.1522708618609271E-2</v>
      </c>
      <c r="Y192" s="41">
        <f t="shared" si="51"/>
        <v>2.0580015355306368E-2</v>
      </c>
      <c r="Z192" s="41">
        <f t="shared" si="52"/>
        <v>1.0942693263302904E-2</v>
      </c>
      <c r="AA192" s="41">
        <f>'Survival-1cycle NMA'!AZ193</f>
        <v>9.8017910000664007E-3</v>
      </c>
      <c r="AB192" s="12">
        <f t="shared" si="53"/>
        <v>9.7951859102578913E-3</v>
      </c>
      <c r="AC192" s="41">
        <f>'Survival-1cycle NMA'!BA193</f>
        <v>6.6050898085088533E-6</v>
      </c>
      <c r="AD192" s="41">
        <f>'Survival-1cycle NMA'!AV193</f>
        <v>4.1086257954662447E-2</v>
      </c>
      <c r="AE192" s="12">
        <f t="shared" si="54"/>
        <v>2.5047304941646378E-2</v>
      </c>
      <c r="AF192" s="41">
        <f>'Survival-1cycle NMA'!AW193</f>
        <v>1.6038953013016069E-2</v>
      </c>
      <c r="AG192" s="12">
        <v>2.2520668220333401E-2</v>
      </c>
      <c r="AH192" s="12">
        <f t="shared" si="55"/>
        <v>2.2329695270448799E-2</v>
      </c>
      <c r="AI192" s="12">
        <v>1.9097294988460099E-4</v>
      </c>
      <c r="AJ192" s="41">
        <f>'Survival-1cycle NMA'!AX193</f>
        <v>1.457626316820884E-2</v>
      </c>
      <c r="AK192" s="12">
        <f t="shared" si="56"/>
        <v>1.4197879194190769E-2</v>
      </c>
      <c r="AL192" s="41">
        <f>'Survival-1cycle NMA'!AY193</f>
        <v>3.7838397401807121E-4</v>
      </c>
      <c r="AM192" s="41">
        <f t="shared" si="57"/>
        <v>9.8017910000664007E-3</v>
      </c>
      <c r="AN192" s="41">
        <f t="shared" si="58"/>
        <v>9.7951859102578913E-3</v>
      </c>
      <c r="AO192" s="41">
        <f t="shared" si="59"/>
        <v>6.6050898085088533E-6</v>
      </c>
    </row>
    <row r="193" spans="1:41">
      <c r="A193" s="12">
        <v>190</v>
      </c>
      <c r="B193" s="12">
        <f t="shared" si="41"/>
        <v>10.873972602739727</v>
      </c>
      <c r="C193" s="41">
        <f>'Survival-1cycle NMA'!AP194</f>
        <v>2.3724910523282978E-2</v>
      </c>
      <c r="D193" s="41">
        <f>'Survival-1cycle NMA'!AQ194</f>
        <v>1.2310971121526324E-2</v>
      </c>
      <c r="E193" s="12">
        <f t="shared" si="42"/>
        <v>1.1413939401756654E-2</v>
      </c>
      <c r="F193" s="12">
        <v>2.2285821256788501E-2</v>
      </c>
      <c r="G193" s="12">
        <v>1.8681804336115199E-4</v>
      </c>
      <c r="H193" s="12">
        <f t="shared" si="43"/>
        <v>2.2099003213427348E-2</v>
      </c>
      <c r="I193" s="41">
        <f>'Survival-1cycle NMA'!AR194</f>
        <v>3.1195247201869773E-2</v>
      </c>
      <c r="J193" s="12">
        <f t="shared" si="44"/>
        <v>2.0364979267207935E-2</v>
      </c>
      <c r="K193" s="41">
        <f>'Survival-1cycle NMA'!AS194</f>
        <v>1.0830267934661839E-2</v>
      </c>
      <c r="L193" s="12">
        <v>1.6543764759394199E-2</v>
      </c>
      <c r="M193" s="12">
        <v>2.2285821256788501E-2</v>
      </c>
      <c r="N193" s="12">
        <v>1.8681804336115199E-4</v>
      </c>
      <c r="O193" s="41">
        <f t="shared" si="45"/>
        <v>3.1195247201869773E-2</v>
      </c>
      <c r="P193" s="41">
        <f t="shared" si="46"/>
        <v>2.0364979267207935E-2</v>
      </c>
      <c r="Q193" s="41">
        <f t="shared" si="47"/>
        <v>1.0830267934661839E-2</v>
      </c>
      <c r="R193" s="12">
        <v>2.2285821256788501E-2</v>
      </c>
      <c r="S193" s="12">
        <f t="shared" si="48"/>
        <v>2.2099003213427348E-2</v>
      </c>
      <c r="T193" s="12">
        <v>1.8681804336115199E-4</v>
      </c>
      <c r="U193" s="41">
        <f>'Survival-1cycle NMA'!AT194</f>
        <v>2.7865276358161457E-2</v>
      </c>
      <c r="V193" s="12">
        <f t="shared" si="49"/>
        <v>8.9116440312221809E-3</v>
      </c>
      <c r="W193" s="41">
        <f>'Survival-1cycle NMA'!AU194</f>
        <v>1.8953632326939276E-2</v>
      </c>
      <c r="X193" s="41">
        <f t="shared" si="50"/>
        <v>3.1195247201869773E-2</v>
      </c>
      <c r="Y193" s="41">
        <f t="shared" si="51"/>
        <v>2.0364979267207935E-2</v>
      </c>
      <c r="Z193" s="41">
        <f t="shared" si="52"/>
        <v>1.0830267934661839E-2</v>
      </c>
      <c r="AA193" s="41">
        <f>'Survival-1cycle NMA'!AZ194</f>
        <v>9.6513985911340829E-3</v>
      </c>
      <c r="AB193" s="12">
        <f t="shared" si="53"/>
        <v>9.6451037199930117E-3</v>
      </c>
      <c r="AC193" s="41">
        <f>'Survival-1cycle NMA'!BA194</f>
        <v>6.2948711410710948E-6</v>
      </c>
      <c r="AD193" s="41">
        <f>'Survival-1cycle NMA'!AV194</f>
        <v>4.0596775167572964E-2</v>
      </c>
      <c r="AE193" s="12">
        <f t="shared" si="54"/>
        <v>2.4724223515226355E-2</v>
      </c>
      <c r="AF193" s="41">
        <f>'Survival-1cycle NMA'!AW194</f>
        <v>1.5872551652346609E-2</v>
      </c>
      <c r="AG193" s="12">
        <v>2.2285821256788501E-2</v>
      </c>
      <c r="AH193" s="12">
        <f t="shared" si="55"/>
        <v>2.2099003213427348E-2</v>
      </c>
      <c r="AI193" s="12">
        <v>1.8681804336115199E-4</v>
      </c>
      <c r="AJ193" s="41">
        <f>'Survival-1cycle NMA'!AX194</f>
        <v>1.4359363984514546E-2</v>
      </c>
      <c r="AK193" s="12">
        <f t="shared" si="56"/>
        <v>1.3993866112712635E-2</v>
      </c>
      <c r="AL193" s="41">
        <f>'Survival-1cycle NMA'!AY194</f>
        <v>3.6549787180191115E-4</v>
      </c>
      <c r="AM193" s="41">
        <f t="shared" si="57"/>
        <v>9.6513985911340829E-3</v>
      </c>
      <c r="AN193" s="41">
        <f t="shared" si="58"/>
        <v>9.6451037199930117E-3</v>
      </c>
      <c r="AO193" s="41">
        <f t="shared" si="59"/>
        <v>6.2948711410710948E-6</v>
      </c>
    </row>
    <row r="194" spans="1:41">
      <c r="A194" s="12">
        <v>191</v>
      </c>
      <c r="B194" s="12">
        <f t="shared" si="41"/>
        <v>10.931506849315069</v>
      </c>
      <c r="C194" s="41">
        <f>'Survival-1cycle NMA'!AP195</f>
        <v>2.3423688551107342E-2</v>
      </c>
      <c r="D194" s="41">
        <f>'Survival-1cycle NMA'!AQ195</f>
        <v>1.2213875639381047E-2</v>
      </c>
      <c r="E194" s="12">
        <f t="shared" si="42"/>
        <v>1.1209812911726295E-2</v>
      </c>
      <c r="F194" s="12">
        <v>2.20542636067294E-2</v>
      </c>
      <c r="G194" s="12">
        <v>1.8276896360729501E-4</v>
      </c>
      <c r="H194" s="12">
        <f t="shared" si="43"/>
        <v>2.1871494643122106E-2</v>
      </c>
      <c r="I194" s="41">
        <f>'Survival-1cycle NMA'!AR195</f>
        <v>3.087224625743273E-2</v>
      </c>
      <c r="J194" s="12">
        <f t="shared" si="44"/>
        <v>2.0152777374019368E-2</v>
      </c>
      <c r="K194" s="41">
        <f>'Survival-1cycle NMA'!AS195</f>
        <v>1.0719468883413364E-2</v>
      </c>
      <c r="L194" s="12">
        <v>1.6336686938126399E-2</v>
      </c>
      <c r="M194" s="12">
        <v>2.20542636067294E-2</v>
      </c>
      <c r="N194" s="12">
        <v>1.8276896360729501E-4</v>
      </c>
      <c r="O194" s="41">
        <f t="shared" si="45"/>
        <v>3.087224625743273E-2</v>
      </c>
      <c r="P194" s="41">
        <f t="shared" si="46"/>
        <v>2.0152777374019368E-2</v>
      </c>
      <c r="Q194" s="41">
        <f t="shared" si="47"/>
        <v>1.0719468883413364E-2</v>
      </c>
      <c r="R194" s="12">
        <v>2.20542636067294E-2</v>
      </c>
      <c r="S194" s="12">
        <f t="shared" si="48"/>
        <v>2.1871494643122106E-2</v>
      </c>
      <c r="T194" s="12">
        <v>1.8276896360729501E-4</v>
      </c>
      <c r="U194" s="41">
        <f>'Survival-1cycle NMA'!AT195</f>
        <v>2.7547921166795383E-2</v>
      </c>
      <c r="V194" s="12">
        <f t="shared" si="49"/>
        <v>8.7977669979790486E-3</v>
      </c>
      <c r="W194" s="41">
        <f>'Survival-1cycle NMA'!AU195</f>
        <v>1.8750154168816334E-2</v>
      </c>
      <c r="X194" s="41">
        <f t="shared" si="50"/>
        <v>3.087224625743273E-2</v>
      </c>
      <c r="Y194" s="41">
        <f t="shared" si="51"/>
        <v>2.0152777374019368E-2</v>
      </c>
      <c r="Z194" s="41">
        <f t="shared" si="52"/>
        <v>1.0719468883413364E-2</v>
      </c>
      <c r="AA194" s="41">
        <f>'Survival-1cycle NMA'!AZ195</f>
        <v>9.5037347737969343E-3</v>
      </c>
      <c r="AB194" s="12">
        <f t="shared" si="53"/>
        <v>9.4977349815344222E-3</v>
      </c>
      <c r="AC194" s="41">
        <f>'Survival-1cycle NMA'!BA195</f>
        <v>5.9997922625124234E-6</v>
      </c>
      <c r="AD194" s="41">
        <f>'Survival-1cycle NMA'!AV195</f>
        <v>4.0114256318839941E-2</v>
      </c>
      <c r="AE194" s="12">
        <f t="shared" si="54"/>
        <v>2.4405740187558839E-2</v>
      </c>
      <c r="AF194" s="41">
        <f>'Survival-1cycle NMA'!AW195</f>
        <v>1.5708516131281103E-2</v>
      </c>
      <c r="AG194" s="12">
        <v>2.20542636067294E-2</v>
      </c>
      <c r="AH194" s="12">
        <f t="shared" si="55"/>
        <v>2.1871494643122106E-2</v>
      </c>
      <c r="AI194" s="12">
        <v>1.8276896360729501E-4</v>
      </c>
      <c r="AJ194" s="41">
        <f>'Survival-1cycle NMA'!AX195</f>
        <v>1.4146246179480635E-2</v>
      </c>
      <c r="AK194" s="12">
        <f t="shared" si="56"/>
        <v>1.379317656140691E-2</v>
      </c>
      <c r="AL194" s="41">
        <f>'Survival-1cycle NMA'!AY195</f>
        <v>3.530696180737246E-4</v>
      </c>
      <c r="AM194" s="41">
        <f t="shared" si="57"/>
        <v>9.5037347737969343E-3</v>
      </c>
      <c r="AN194" s="41">
        <f t="shared" si="58"/>
        <v>9.4977349815344222E-3</v>
      </c>
      <c r="AO194" s="41">
        <f t="shared" si="59"/>
        <v>5.9997922625124234E-6</v>
      </c>
    </row>
    <row r="195" spans="1:41">
      <c r="A195" s="12">
        <v>192</v>
      </c>
      <c r="B195" s="12">
        <f t="shared" si="41"/>
        <v>10.989041095890411</v>
      </c>
      <c r="C195" s="41">
        <f>'Survival-1cycle NMA'!AP196</f>
        <v>2.3127099300317863E-2</v>
      </c>
      <c r="D195" s="41">
        <f>'Survival-1cycle NMA'!AQ196</f>
        <v>1.2118029060578859E-2</v>
      </c>
      <c r="E195" s="12">
        <f t="shared" si="42"/>
        <v>1.1009070239739004E-2</v>
      </c>
      <c r="F195" s="12">
        <v>2.1825936668231301E-2</v>
      </c>
      <c r="G195" s="12">
        <v>1.7882261100435101E-4</v>
      </c>
      <c r="H195" s="12">
        <f t="shared" si="43"/>
        <v>2.1647114057226951E-2</v>
      </c>
      <c r="I195" s="41">
        <f>'Survival-1cycle NMA'!AR196</f>
        <v>3.0553629328050651E-2</v>
      </c>
      <c r="J195" s="12">
        <f t="shared" si="44"/>
        <v>1.9943363761992652E-2</v>
      </c>
      <c r="K195" s="41">
        <f>'Survival-1cycle NMA'!AS196</f>
        <v>1.0610265566058E-2</v>
      </c>
      <c r="L195" s="12">
        <v>1.6132899622346299E-2</v>
      </c>
      <c r="M195" s="12">
        <v>2.1825936668231301E-2</v>
      </c>
      <c r="N195" s="12">
        <v>1.7882261100435101E-4</v>
      </c>
      <c r="O195" s="41">
        <f t="shared" si="45"/>
        <v>3.0553629328050651E-2</v>
      </c>
      <c r="P195" s="41">
        <f t="shared" si="46"/>
        <v>1.9943363761992652E-2</v>
      </c>
      <c r="Q195" s="41">
        <f t="shared" si="47"/>
        <v>1.0610265566058E-2</v>
      </c>
      <c r="R195" s="12">
        <v>2.1825936668231301E-2</v>
      </c>
      <c r="S195" s="12">
        <f t="shared" si="48"/>
        <v>2.1647114057226951E-2</v>
      </c>
      <c r="T195" s="12">
        <v>1.7882261100435101E-4</v>
      </c>
      <c r="U195" s="41">
        <f>'Survival-1cycle NMA'!AT196</f>
        <v>2.7235119365144122E-2</v>
      </c>
      <c r="V195" s="12">
        <f t="shared" si="49"/>
        <v>8.68554175573482E-3</v>
      </c>
      <c r="W195" s="41">
        <f>'Survival-1cycle NMA'!AU196</f>
        <v>1.8549577609409302E-2</v>
      </c>
      <c r="X195" s="41">
        <f t="shared" si="50"/>
        <v>3.0553629328050651E-2</v>
      </c>
      <c r="Y195" s="41">
        <f t="shared" si="51"/>
        <v>1.9943363761992652E-2</v>
      </c>
      <c r="Z195" s="41">
        <f t="shared" si="52"/>
        <v>1.0610265566058E-2</v>
      </c>
      <c r="AA195" s="41">
        <f>'Survival-1cycle NMA'!AZ196</f>
        <v>9.3587417701419557E-3</v>
      </c>
      <c r="AB195" s="12">
        <f t="shared" si="53"/>
        <v>9.3530226848004914E-3</v>
      </c>
      <c r="AC195" s="41">
        <f>'Survival-1cycle NMA'!BA196</f>
        <v>5.7190853414638133E-6</v>
      </c>
      <c r="AD195" s="41">
        <f>'Survival-1cycle NMA'!AV196</f>
        <v>3.963858408885497E-2</v>
      </c>
      <c r="AE195" s="12">
        <f t="shared" si="54"/>
        <v>2.4091780852942304E-2</v>
      </c>
      <c r="AF195" s="41">
        <f>'Survival-1cycle NMA'!AW196</f>
        <v>1.5546803235912666E-2</v>
      </c>
      <c r="AG195" s="12">
        <v>2.1825936668231301E-2</v>
      </c>
      <c r="AH195" s="12">
        <f t="shared" si="55"/>
        <v>2.1647114057226951E-2</v>
      </c>
      <c r="AI195" s="12">
        <v>1.7882261100435101E-4</v>
      </c>
      <c r="AJ195" s="41">
        <f>'Survival-1cycle NMA'!AX196</f>
        <v>1.3936833235933343E-2</v>
      </c>
      <c r="AK195" s="12">
        <f t="shared" si="56"/>
        <v>1.3595751008556782E-2</v>
      </c>
      <c r="AL195" s="41">
        <f>'Survival-1cycle NMA'!AY196</f>
        <v>3.4108222737656174E-4</v>
      </c>
      <c r="AM195" s="41">
        <f t="shared" si="57"/>
        <v>9.3587417701419557E-3</v>
      </c>
      <c r="AN195" s="41">
        <f t="shared" si="58"/>
        <v>9.3530226848004914E-3</v>
      </c>
      <c r="AO195" s="41">
        <f t="shared" si="59"/>
        <v>5.7190853414638133E-6</v>
      </c>
    </row>
    <row r="196" spans="1:41">
      <c r="A196" s="12">
        <v>193</v>
      </c>
      <c r="B196" s="12">
        <f t="shared" si="41"/>
        <v>11.046575342465754</v>
      </c>
      <c r="C196" s="41">
        <f>'Survival-1cycle NMA'!AP197</f>
        <v>2.283505779434155E-2</v>
      </c>
      <c r="D196" s="41">
        <f>'Survival-1cycle NMA'!AQ197</f>
        <v>1.2023409273877777E-2</v>
      </c>
      <c r="E196" s="12">
        <f t="shared" si="42"/>
        <v>1.0811648520463773E-2</v>
      </c>
      <c r="F196" s="12">
        <v>2.1600783115744499E-2</v>
      </c>
      <c r="G196" s="12">
        <v>1.7497598880333599E-4</v>
      </c>
      <c r="H196" s="12">
        <f t="shared" si="43"/>
        <v>2.1425807126941164E-2</v>
      </c>
      <c r="I196" s="41">
        <f>'Survival-1cycle NMA'!AR197</f>
        <v>3.0239321552066722E-2</v>
      </c>
      <c r="J196" s="12">
        <f t="shared" si="44"/>
        <v>1.9736693405426407E-2</v>
      </c>
      <c r="K196" s="41">
        <f>'Survival-1cycle NMA'!AS197</f>
        <v>1.0502628146640316E-2</v>
      </c>
      <c r="L196" s="12">
        <v>1.59323388075461E-2</v>
      </c>
      <c r="M196" s="12">
        <v>2.1600783115744499E-2</v>
      </c>
      <c r="N196" s="12">
        <v>1.7497598880333599E-4</v>
      </c>
      <c r="O196" s="41">
        <f t="shared" si="45"/>
        <v>3.0239321552066722E-2</v>
      </c>
      <c r="P196" s="41">
        <f t="shared" si="46"/>
        <v>1.9736693405426407E-2</v>
      </c>
      <c r="Q196" s="41">
        <f t="shared" si="47"/>
        <v>1.0502628146640316E-2</v>
      </c>
      <c r="R196" s="12">
        <v>2.1600783115744499E-2</v>
      </c>
      <c r="S196" s="12">
        <f t="shared" si="48"/>
        <v>2.1425807126941164E-2</v>
      </c>
      <c r="T196" s="12">
        <v>1.7497598880333599E-4</v>
      </c>
      <c r="U196" s="41">
        <f>'Survival-1cycle NMA'!AT197</f>
        <v>2.6926790830774691E-2</v>
      </c>
      <c r="V196" s="12">
        <f t="shared" si="49"/>
        <v>8.5749405204736499E-3</v>
      </c>
      <c r="W196" s="41">
        <f>'Survival-1cycle NMA'!AU197</f>
        <v>1.8351850310301041E-2</v>
      </c>
      <c r="X196" s="41">
        <f t="shared" si="50"/>
        <v>3.0239321552066722E-2</v>
      </c>
      <c r="Y196" s="41">
        <f t="shared" si="51"/>
        <v>1.9736693405426407E-2</v>
      </c>
      <c r="Z196" s="41">
        <f t="shared" si="52"/>
        <v>1.0502628146640316E-2</v>
      </c>
      <c r="AA196" s="41">
        <f>'Survival-1cycle NMA'!AZ197</f>
        <v>9.2163632123247064E-3</v>
      </c>
      <c r="AB196" s="12">
        <f t="shared" si="53"/>
        <v>9.2109111893100906E-3</v>
      </c>
      <c r="AC196" s="41">
        <f>'Survival-1cycle NMA'!BA197</f>
        <v>5.4520230146154655E-6</v>
      </c>
      <c r="AD196" s="41">
        <f>'Survival-1cycle NMA'!AV197</f>
        <v>3.9169643474545456E-2</v>
      </c>
      <c r="AE196" s="12">
        <f t="shared" si="54"/>
        <v>2.3782272752442019E-2</v>
      </c>
      <c r="AF196" s="41">
        <f>'Survival-1cycle NMA'!AW197</f>
        <v>1.5387370722103437E-2</v>
      </c>
      <c r="AG196" s="12">
        <v>2.1600783115744499E-2</v>
      </c>
      <c r="AH196" s="12">
        <f t="shared" si="55"/>
        <v>2.1425807126941164E-2</v>
      </c>
      <c r="AI196" s="12">
        <v>1.7497598880333599E-4</v>
      </c>
      <c r="AJ196" s="41">
        <f>'Survival-1cycle NMA'!AX197</f>
        <v>1.3731050416295063E-2</v>
      </c>
      <c r="AK196" s="12">
        <f t="shared" si="56"/>
        <v>1.3401531043633163E-2</v>
      </c>
      <c r="AL196" s="41">
        <f>'Survival-1cycle NMA'!AY197</f>
        <v>3.2951937266190011E-4</v>
      </c>
      <c r="AM196" s="41">
        <f t="shared" si="57"/>
        <v>9.2163632123247064E-3</v>
      </c>
      <c r="AN196" s="41">
        <f t="shared" si="58"/>
        <v>9.2109111893100906E-3</v>
      </c>
      <c r="AO196" s="41">
        <f t="shared" si="59"/>
        <v>5.4520230146154655E-6</v>
      </c>
    </row>
    <row r="197" spans="1:41">
      <c r="A197" s="12">
        <v>194</v>
      </c>
      <c r="B197" s="12">
        <f t="shared" ref="B197:B260" si="60">A196*21/365</f>
        <v>11.104109589041096</v>
      </c>
      <c r="C197" s="41">
        <f>'Survival-1cycle NMA'!AP198</f>
        <v>2.2547480887303694E-2</v>
      </c>
      <c r="D197" s="41">
        <f>'Survival-1cycle NMA'!AQ198</f>
        <v>1.1929994665212929E-2</v>
      </c>
      <c r="E197" s="12">
        <f t="shared" ref="E197:E260" si="61">IF(C197-D197&gt;0,C197-D197,0)</f>
        <v>1.0617486222090765E-2</v>
      </c>
      <c r="F197" s="12">
        <v>2.1378746867102501E-2</v>
      </c>
      <c r="G197" s="12">
        <v>1.7122619930390399E-4</v>
      </c>
      <c r="H197" s="12">
        <f t="shared" ref="H197:H260" si="62">IF(F197-G197&gt;0,F197-G197,0)</f>
        <v>2.1207520667798598E-2</v>
      </c>
      <c r="I197" s="41">
        <f>'Survival-1cycle NMA'!AR198</f>
        <v>2.9929249623931464E-2</v>
      </c>
      <c r="J197" s="12">
        <f t="shared" ref="J197:J260" si="63">IF(I197-K197&gt;0,I197-K197,0)</f>
        <v>1.9532722146699835E-2</v>
      </c>
      <c r="K197" s="41">
        <f>'Survival-1cycle NMA'!AS198</f>
        <v>1.0396527477231628E-2</v>
      </c>
      <c r="L197" s="12">
        <v>1.5734941970669901E-2</v>
      </c>
      <c r="M197" s="12">
        <v>2.1378746867102501E-2</v>
      </c>
      <c r="N197" s="12">
        <v>1.7122619930390399E-4</v>
      </c>
      <c r="O197" s="41">
        <f t="shared" ref="O197:O260" si="64">I197</f>
        <v>2.9929249623931464E-2</v>
      </c>
      <c r="P197" s="41">
        <f t="shared" ref="P197:P260" si="65">J197</f>
        <v>1.9532722146699835E-2</v>
      </c>
      <c r="Q197" s="41">
        <f t="shared" ref="Q197:Q260" si="66">K197</f>
        <v>1.0396527477231628E-2</v>
      </c>
      <c r="R197" s="12">
        <v>2.1378746867102501E-2</v>
      </c>
      <c r="S197" s="12">
        <f t="shared" ref="S197:S260" si="67">IF(R197-T197&gt;0,R197-T197,0)</f>
        <v>2.1207520667798598E-2</v>
      </c>
      <c r="T197" s="12">
        <v>1.7122619930390399E-4</v>
      </c>
      <c r="U197" s="41">
        <f>'Survival-1cycle NMA'!AT198</f>
        <v>2.6622857129634147E-2</v>
      </c>
      <c r="V197" s="12">
        <f t="shared" ref="V197:V260" si="68">IF(U197-W197&gt;0,U197-W197,0)</f>
        <v>8.4659360457366994E-3</v>
      </c>
      <c r="W197" s="41">
        <f>'Survival-1cycle NMA'!AU198</f>
        <v>1.8156921083897447E-2</v>
      </c>
      <c r="X197" s="41">
        <f t="shared" ref="X197:X260" si="69">O197</f>
        <v>2.9929249623931464E-2</v>
      </c>
      <c r="Y197" s="41">
        <f t="shared" ref="Y197:Y260" si="70">P197</f>
        <v>1.9532722146699835E-2</v>
      </c>
      <c r="Z197" s="41">
        <f t="shared" ref="Z197:Z260" si="71">Q197</f>
        <v>1.0396527477231628E-2</v>
      </c>
      <c r="AA197" s="41">
        <f>'Survival-1cycle NMA'!AZ198</f>
        <v>9.0765441033700007E-3</v>
      </c>
      <c r="AB197" s="12">
        <f t="shared" ref="AB197:AB260" si="72">IF(AA197-AC197&gt;0,AA197-AC197,0)</f>
        <v>9.0713461871996404E-3</v>
      </c>
      <c r="AC197" s="41">
        <f>'Survival-1cycle NMA'!BA198</f>
        <v>5.1979161703595839E-6</v>
      </c>
      <c r="AD197" s="41">
        <f>'Survival-1cycle NMA'!AV198</f>
        <v>3.8707321736358873E-2</v>
      </c>
      <c r="AE197" s="12">
        <f t="shared" ref="AE197:AE260" si="73">IF(AD197-AF197&gt;0,AD197-AF197,0)</f>
        <v>2.3477144446762181E-2</v>
      </c>
      <c r="AF197" s="41">
        <f>'Survival-1cycle NMA'!AW198</f>
        <v>1.523017728959669E-2</v>
      </c>
      <c r="AG197" s="12">
        <v>2.1378746867102501E-2</v>
      </c>
      <c r="AH197" s="12">
        <f t="shared" ref="AH197:AH260" si="74">IF(AG197-AI197&gt;0,AG197-AI197,0)</f>
        <v>2.1207520667798598E-2</v>
      </c>
      <c r="AI197" s="12">
        <v>1.7122619930390399E-4</v>
      </c>
      <c r="AJ197" s="41">
        <f>'Survival-1cycle NMA'!AX198</f>
        <v>1.3528824715478905E-2</v>
      </c>
      <c r="AK197" s="12">
        <f t="shared" ref="AK197:AK260" si="75">IF(AJ197-AL197&gt;0,AJ197-AL197,0)</f>
        <v>1.3210459356872506E-2</v>
      </c>
      <c r="AL197" s="41">
        <f>'Survival-1cycle NMA'!AY198</f>
        <v>3.1836535860639965E-4</v>
      </c>
      <c r="AM197" s="41">
        <f t="shared" ref="AM197:AM260" si="76">AA197</f>
        <v>9.0765441033700007E-3</v>
      </c>
      <c r="AN197" s="41">
        <f t="shared" ref="AN197:AN260" si="77">AB197</f>
        <v>9.0713461871996404E-3</v>
      </c>
      <c r="AO197" s="41">
        <f t="shared" ref="AO197:AO260" si="78">AC197</f>
        <v>5.1979161703595839E-6</v>
      </c>
    </row>
    <row r="198" spans="1:41">
      <c r="A198" s="12">
        <v>195</v>
      </c>
      <c r="B198" s="12">
        <f t="shared" si="60"/>
        <v>11.161643835616438</v>
      </c>
      <c r="C198" s="41">
        <f>'Survival-1cycle NMA'!AP199</f>
        <v>2.226428721837265E-2</v>
      </c>
      <c r="D198" s="41">
        <f>'Survival-1cycle NMA'!AQ199</f>
        <v>1.1837764104163779E-2</v>
      </c>
      <c r="E198" s="12">
        <f t="shared" si="61"/>
        <v>1.0426523114208872E-2</v>
      </c>
      <c r="F198" s="12">
        <v>2.1159773051520302E-2</v>
      </c>
      <c r="G198" s="12">
        <v>1.67570440190515E-4</v>
      </c>
      <c r="H198" s="12">
        <f t="shared" si="62"/>
        <v>2.0992202611329787E-2</v>
      </c>
      <c r="I198" s="41">
        <f>'Survival-1cycle NMA'!AR199</f>
        <v>2.9623341755855036E-2</v>
      </c>
      <c r="J198" s="12">
        <f t="shared" si="63"/>
        <v>1.9331406676817174E-2</v>
      </c>
      <c r="K198" s="41">
        <f>'Survival-1cycle NMA'!AS199</f>
        <v>1.0291935079037862E-2</v>
      </c>
      <c r="L198" s="12">
        <v>1.55406480302128E-2</v>
      </c>
      <c r="M198" s="12">
        <v>2.1159773051520302E-2</v>
      </c>
      <c r="N198" s="12">
        <v>1.67570440190515E-4</v>
      </c>
      <c r="O198" s="41">
        <f t="shared" si="64"/>
        <v>2.9623341755855036E-2</v>
      </c>
      <c r="P198" s="41">
        <f t="shared" si="65"/>
        <v>1.9331406676817174E-2</v>
      </c>
      <c r="Q198" s="41">
        <f t="shared" si="66"/>
        <v>1.0291935079037862E-2</v>
      </c>
      <c r="R198" s="12">
        <v>2.1159773051520302E-2</v>
      </c>
      <c r="S198" s="12">
        <f t="shared" si="67"/>
        <v>2.0992202611329787E-2</v>
      </c>
      <c r="T198" s="12">
        <v>1.67570440190515E-4</v>
      </c>
      <c r="U198" s="41">
        <f>'Survival-1cycle NMA'!AT199</f>
        <v>2.6323241474309415E-2</v>
      </c>
      <c r="V198" s="12">
        <f t="shared" si="68"/>
        <v>8.3585016108657685E-3</v>
      </c>
      <c r="W198" s="41">
        <f>'Survival-1cycle NMA'!AU199</f>
        <v>1.7964739863443647E-2</v>
      </c>
      <c r="X198" s="41">
        <f t="shared" si="69"/>
        <v>2.9623341755855036E-2</v>
      </c>
      <c r="Y198" s="41">
        <f t="shared" si="70"/>
        <v>1.9331406676817174E-2</v>
      </c>
      <c r="Z198" s="41">
        <f t="shared" si="71"/>
        <v>1.0291935079037862E-2</v>
      </c>
      <c r="AA198" s="41">
        <f>'Survival-1cycle NMA'!AZ199</f>
        <v>8.9392307792012047E-3</v>
      </c>
      <c r="AB198" s="12">
        <f t="shared" si="72"/>
        <v>8.9342746673426454E-3</v>
      </c>
      <c r="AC198" s="41">
        <f>'Survival-1cycle NMA'!BA199</f>
        <v>4.9561118585586355E-6</v>
      </c>
      <c r="AD198" s="41">
        <f>'Survival-1cycle NMA'!AV199</f>
        <v>3.8251508346639033E-2</v>
      </c>
      <c r="AE198" s="12">
        <f t="shared" si="73"/>
        <v>2.3176325789707582E-2</v>
      </c>
      <c r="AF198" s="41">
        <f>'Survival-1cycle NMA'!AW199</f>
        <v>1.5075182556931452E-2</v>
      </c>
      <c r="AG198" s="12">
        <v>2.1159773051520302E-2</v>
      </c>
      <c r="AH198" s="12">
        <f t="shared" si="74"/>
        <v>2.0992202611329787E-2</v>
      </c>
      <c r="AI198" s="12">
        <v>1.67570440190515E-4</v>
      </c>
      <c r="AJ198" s="41">
        <f>'Survival-1cycle NMA'!AX199</f>
        <v>1.3330084815190043E-2</v>
      </c>
      <c r="AK198" s="12">
        <f t="shared" si="75"/>
        <v>1.3022479719130222E-2</v>
      </c>
      <c r="AL198" s="41">
        <f>'Survival-1cycle NMA'!AY199</f>
        <v>3.0760509605982027E-4</v>
      </c>
      <c r="AM198" s="41">
        <f t="shared" si="76"/>
        <v>8.9392307792012047E-3</v>
      </c>
      <c r="AN198" s="41">
        <f t="shared" si="77"/>
        <v>8.9342746673426454E-3</v>
      </c>
      <c r="AO198" s="41">
        <f t="shared" si="78"/>
        <v>4.9561118585586355E-6</v>
      </c>
    </row>
    <row r="199" spans="1:41">
      <c r="A199" s="12">
        <v>196</v>
      </c>
      <c r="B199" s="12">
        <f t="shared" si="60"/>
        <v>11.219178082191782</v>
      </c>
      <c r="C199" s="41">
        <f>'Survival-1cycle NMA'!AP200</f>
        <v>2.1985397167403359E-2</v>
      </c>
      <c r="D199" s="41">
        <f>'Survival-1cycle NMA'!AQ200</f>
        <v>1.1746696930852929E-2</v>
      </c>
      <c r="E199" s="12">
        <f t="shared" si="61"/>
        <v>1.023870023655043E-2</v>
      </c>
      <c r="F199" s="12">
        <v>2.0943807978546499E-2</v>
      </c>
      <c r="G199" s="12">
        <v>1.6400600101870399E-4</v>
      </c>
      <c r="H199" s="12">
        <f t="shared" si="62"/>
        <v>2.0779801977527795E-2</v>
      </c>
      <c r="I199" s="41">
        <f>'Survival-1cycle NMA'!AR200</f>
        <v>2.9321527640554231E-2</v>
      </c>
      <c r="J199" s="12">
        <f t="shared" si="63"/>
        <v>1.9132704516444825E-2</v>
      </c>
      <c r="K199" s="41">
        <f>'Survival-1cycle NMA'!AS200</f>
        <v>1.0188823124109408E-2</v>
      </c>
      <c r="L199" s="12">
        <v>1.5349397307547301E-2</v>
      </c>
      <c r="M199" s="12">
        <v>2.0943807978546499E-2</v>
      </c>
      <c r="N199" s="12">
        <v>1.6400600101870399E-4</v>
      </c>
      <c r="O199" s="41">
        <f t="shared" si="64"/>
        <v>2.9321527640554231E-2</v>
      </c>
      <c r="P199" s="41">
        <f t="shared" si="65"/>
        <v>1.9132704516444825E-2</v>
      </c>
      <c r="Q199" s="41">
        <f t="shared" si="66"/>
        <v>1.0188823124109408E-2</v>
      </c>
      <c r="R199" s="12">
        <v>2.0943807978546499E-2</v>
      </c>
      <c r="S199" s="12">
        <f t="shared" si="67"/>
        <v>2.0779801977527795E-2</v>
      </c>
      <c r="T199" s="12">
        <v>1.6400600101870399E-4</v>
      </c>
      <c r="U199" s="41">
        <f>'Survival-1cycle NMA'!AT200</f>
        <v>2.6027868683474769E-2</v>
      </c>
      <c r="V199" s="12">
        <f t="shared" si="68"/>
        <v>8.2526110095291379E-3</v>
      </c>
      <c r="W199" s="41">
        <f>'Survival-1cycle NMA'!AU200</f>
        <v>1.7775257673945631E-2</v>
      </c>
      <c r="X199" s="41">
        <f t="shared" si="69"/>
        <v>2.9321527640554231E-2</v>
      </c>
      <c r="Y199" s="41">
        <f t="shared" si="70"/>
        <v>1.9132704516444825E-2</v>
      </c>
      <c r="Z199" s="41">
        <f t="shared" si="71"/>
        <v>1.0188823124109408E-2</v>
      </c>
      <c r="AA199" s="41">
        <f>'Survival-1cycle NMA'!AZ200</f>
        <v>8.8043708718537894E-3</v>
      </c>
      <c r="AB199" s="12">
        <f t="shared" si="72"/>
        <v>8.7996448805348071E-3</v>
      </c>
      <c r="AC199" s="41">
        <f>'Survival-1cycle NMA'!BA200</f>
        <v>4.7259913189820943E-6</v>
      </c>
      <c r="AD199" s="41">
        <f>'Survival-1cycle NMA'!AV200</f>
        <v>3.7802094939348746E-2</v>
      </c>
      <c r="AE199" s="12">
        <f t="shared" si="73"/>
        <v>2.2879747902217494E-2</v>
      </c>
      <c r="AF199" s="41">
        <f>'Survival-1cycle NMA'!AW200</f>
        <v>1.492234703713125E-2</v>
      </c>
      <c r="AG199" s="12">
        <v>2.0943807978546499E-2</v>
      </c>
      <c r="AH199" s="12">
        <f t="shared" si="74"/>
        <v>2.0779801977527795E-2</v>
      </c>
      <c r="AI199" s="12">
        <v>1.6400600101870399E-4</v>
      </c>
      <c r="AJ199" s="41">
        <f>'Survival-1cycle NMA'!AX200</f>
        <v>1.3134761039584242E-2</v>
      </c>
      <c r="AK199" s="12">
        <f t="shared" si="75"/>
        <v>1.2837536962010357E-2</v>
      </c>
      <c r="AL199" s="41">
        <f>'Survival-1cycle NMA'!AY200</f>
        <v>2.9722407757388439E-4</v>
      </c>
      <c r="AM199" s="41">
        <f t="shared" si="76"/>
        <v>8.8043708718537894E-3</v>
      </c>
      <c r="AN199" s="41">
        <f t="shared" si="77"/>
        <v>8.7996448805348071E-3</v>
      </c>
      <c r="AO199" s="41">
        <f t="shared" si="78"/>
        <v>4.7259913189820943E-6</v>
      </c>
    </row>
    <row r="200" spans="1:41">
      <c r="A200" s="12">
        <v>197</v>
      </c>
      <c r="B200" s="12">
        <f t="shared" si="60"/>
        <v>11.276712328767124</v>
      </c>
      <c r="C200" s="41">
        <f>'Survival-1cycle NMA'!AP201</f>
        <v>2.1710732811841806E-2</v>
      </c>
      <c r="D200" s="41">
        <f>'Survival-1cycle NMA'!AQ201</f>
        <v>1.1656772943260915E-2</v>
      </c>
      <c r="E200" s="12">
        <f t="shared" si="61"/>
        <v>1.0053959868580891E-2</v>
      </c>
      <c r="F200" s="12">
        <v>2.0730799107939998E-2</v>
      </c>
      <c r="G200" s="12">
        <v>1.6053025984470799E-4</v>
      </c>
      <c r="H200" s="12">
        <f t="shared" si="62"/>
        <v>2.0570268848095291E-2</v>
      </c>
      <c r="I200" s="41">
        <f>'Survival-1cycle NMA'!AR201</f>
        <v>2.9023738415063085E-2</v>
      </c>
      <c r="J200" s="12">
        <f t="shared" si="63"/>
        <v>1.8936573997431906E-2</v>
      </c>
      <c r="K200" s="41">
        <f>'Survival-1cycle NMA'!AS201</f>
        <v>1.0087164417631177E-2</v>
      </c>
      <c r="L200" s="12">
        <v>1.51611314894358E-2</v>
      </c>
      <c r="M200" s="12">
        <v>2.0730799107939998E-2</v>
      </c>
      <c r="N200" s="12">
        <v>1.6053025984470799E-4</v>
      </c>
      <c r="O200" s="41">
        <f t="shared" si="64"/>
        <v>2.9023738415063085E-2</v>
      </c>
      <c r="P200" s="41">
        <f t="shared" si="65"/>
        <v>1.8936573997431906E-2</v>
      </c>
      <c r="Q200" s="41">
        <f t="shared" si="66"/>
        <v>1.0087164417631177E-2</v>
      </c>
      <c r="R200" s="12">
        <v>2.0730799107939998E-2</v>
      </c>
      <c r="S200" s="12">
        <f t="shared" si="67"/>
        <v>2.0570268848095291E-2</v>
      </c>
      <c r="T200" s="12">
        <v>1.6053025984470799E-4</v>
      </c>
      <c r="U200" s="41">
        <f>'Survival-1cycle NMA'!AT201</f>
        <v>2.5736665142492669E-2</v>
      </c>
      <c r="V200" s="12">
        <f t="shared" si="68"/>
        <v>8.1482385385269647E-3</v>
      </c>
      <c r="W200" s="41">
        <f>'Survival-1cycle NMA'!AU201</f>
        <v>1.7588426603965705E-2</v>
      </c>
      <c r="X200" s="41">
        <f t="shared" si="69"/>
        <v>2.9023738415063085E-2</v>
      </c>
      <c r="Y200" s="41">
        <f t="shared" si="70"/>
        <v>1.8936573997431906E-2</v>
      </c>
      <c r="Z200" s="41">
        <f t="shared" si="71"/>
        <v>1.0087164417631177E-2</v>
      </c>
      <c r="AA200" s="41">
        <f>'Survival-1cycle NMA'!AZ201</f>
        <v>8.6719132738335512E-3</v>
      </c>
      <c r="AB200" s="12">
        <f t="shared" si="72"/>
        <v>8.6674063057121369E-3</v>
      </c>
      <c r="AC200" s="41">
        <f>'Survival-1cycle NMA'!BA201</f>
        <v>4.5069681214135555E-6</v>
      </c>
      <c r="AD200" s="41">
        <f>'Survival-1cycle NMA'!AV201</f>
        <v>3.7358975261104294E-2</v>
      </c>
      <c r="AE200" s="12">
        <f t="shared" si="73"/>
        <v>2.2587343146964971E-2</v>
      </c>
      <c r="AF200" s="41">
        <f>'Survival-1cycle NMA'!AW201</f>
        <v>1.4771632114139325E-2</v>
      </c>
      <c r="AG200" s="12">
        <v>2.0730799107939998E-2</v>
      </c>
      <c r="AH200" s="12">
        <f t="shared" si="74"/>
        <v>2.0570268848095291E-2</v>
      </c>
      <c r="AI200" s="12">
        <v>1.6053025984470799E-4</v>
      </c>
      <c r="AJ200" s="41">
        <f>'Survival-1cycle NMA'!AX201</f>
        <v>1.2942785312241446E-2</v>
      </c>
      <c r="AK200" s="12">
        <f t="shared" si="75"/>
        <v>1.2655576958277192E-2</v>
      </c>
      <c r="AL200" s="41">
        <f>'Survival-1cycle NMA'!AY201</f>
        <v>2.8720835396425456E-4</v>
      </c>
      <c r="AM200" s="41">
        <f t="shared" si="76"/>
        <v>8.6719132738335512E-3</v>
      </c>
      <c r="AN200" s="41">
        <f t="shared" si="77"/>
        <v>8.6674063057121369E-3</v>
      </c>
      <c r="AO200" s="41">
        <f t="shared" si="78"/>
        <v>4.5069681214135555E-6</v>
      </c>
    </row>
    <row r="201" spans="1:41">
      <c r="A201" s="12">
        <v>198</v>
      </c>
      <c r="B201" s="12">
        <f t="shared" si="60"/>
        <v>11.334246575342465</v>
      </c>
      <c r="C201" s="41">
        <f>'Survival-1cycle NMA'!AP202</f>
        <v>2.1440217884846253E-2</v>
      </c>
      <c r="D201" s="41">
        <f>'Survival-1cycle NMA'!AQ202</f>
        <v>1.1567972384942308E-2</v>
      </c>
      <c r="E201" s="12">
        <f t="shared" si="61"/>
        <v>9.8722454999039446E-3</v>
      </c>
      <c r="F201" s="12">
        <v>2.05206950204368E-2</v>
      </c>
      <c r="G201" s="12">
        <v>1.5714067999203301E-4</v>
      </c>
      <c r="H201" s="12">
        <f t="shared" si="62"/>
        <v>2.0363554340444769E-2</v>
      </c>
      <c r="I201" s="41">
        <f>'Survival-1cycle NMA'!AR202</f>
        <v>2.872990662556785E-2</v>
      </c>
      <c r="J201" s="12">
        <f t="shared" si="63"/>
        <v>1.8742974244795631E-2</v>
      </c>
      <c r="K201" s="41">
        <f>'Survival-1cycle NMA'!AS202</f>
        <v>9.9869323807722198E-3</v>
      </c>
      <c r="L201" s="12">
        <v>1.49757935916886E-2</v>
      </c>
      <c r="M201" s="12">
        <v>2.05206950204368E-2</v>
      </c>
      <c r="N201" s="12">
        <v>1.5714067999203301E-4</v>
      </c>
      <c r="O201" s="41">
        <f t="shared" si="64"/>
        <v>2.872990662556785E-2</v>
      </c>
      <c r="P201" s="41">
        <f t="shared" si="65"/>
        <v>1.8742974244795631E-2</v>
      </c>
      <c r="Q201" s="41">
        <f t="shared" si="66"/>
        <v>9.9869323807722198E-3</v>
      </c>
      <c r="R201" s="12">
        <v>2.05206950204368E-2</v>
      </c>
      <c r="S201" s="12">
        <f t="shared" si="67"/>
        <v>2.0363554340444769E-2</v>
      </c>
      <c r="T201" s="12">
        <v>1.5714067999203301E-4</v>
      </c>
      <c r="U201" s="41">
        <f>'Survival-1cycle NMA'!AT202</f>
        <v>2.5449558765126775E-2</v>
      </c>
      <c r="V201" s="12">
        <f t="shared" si="68"/>
        <v>8.0453589868638119E-3</v>
      </c>
      <c r="W201" s="41">
        <f>'Survival-1cycle NMA'!AU202</f>
        <v>1.7404199778262963E-2</v>
      </c>
      <c r="X201" s="41">
        <f t="shared" si="69"/>
        <v>2.872990662556785E-2</v>
      </c>
      <c r="Y201" s="41">
        <f t="shared" si="70"/>
        <v>1.8742974244795631E-2</v>
      </c>
      <c r="Z201" s="41">
        <f t="shared" si="71"/>
        <v>9.9869323807722198E-3</v>
      </c>
      <c r="AA201" s="41">
        <f>'Survival-1cycle NMA'!AZ202</f>
        <v>8.5418081035780694E-3</v>
      </c>
      <c r="AB201" s="12">
        <f t="shared" si="72"/>
        <v>8.5375096171672119E-3</v>
      </c>
      <c r="AC201" s="41">
        <f>'Survival-1cycle NMA'!BA202</f>
        <v>4.2984864108584349E-6</v>
      </c>
      <c r="AD201" s="41">
        <f>'Survival-1cycle NMA'!AV202</f>
        <v>3.6922045123477597E-2</v>
      </c>
      <c r="AE201" s="12">
        <f t="shared" si="73"/>
        <v>2.229904510350255E-2</v>
      </c>
      <c r="AF201" s="41">
        <f>'Survival-1cycle NMA'!AW202</f>
        <v>1.4623000019975048E-2</v>
      </c>
      <c r="AG201" s="12">
        <v>2.05206950204368E-2</v>
      </c>
      <c r="AH201" s="12">
        <f t="shared" si="74"/>
        <v>2.0363554340444769E-2</v>
      </c>
      <c r="AI201" s="12">
        <v>1.5714067999203301E-4</v>
      </c>
      <c r="AJ201" s="41">
        <f>'Survival-1cycle NMA'!AX202</f>
        <v>1.2754091114408382E-2</v>
      </c>
      <c r="AK201" s="12">
        <f t="shared" si="75"/>
        <v>1.2476546602548369E-2</v>
      </c>
      <c r="AL201" s="41">
        <f>'Survival-1cycle NMA'!AY202</f>
        <v>2.7754451186001451E-4</v>
      </c>
      <c r="AM201" s="41">
        <f t="shared" si="76"/>
        <v>8.5418081035780694E-3</v>
      </c>
      <c r="AN201" s="41">
        <f t="shared" si="77"/>
        <v>8.5375096171672119E-3</v>
      </c>
      <c r="AO201" s="41">
        <f t="shared" si="78"/>
        <v>4.2984864108584349E-6</v>
      </c>
    </row>
    <row r="202" spans="1:41">
      <c r="A202" s="12">
        <v>199</v>
      </c>
      <c r="B202" s="12">
        <f t="shared" si="60"/>
        <v>11.391780821917807</v>
      </c>
      <c r="C202" s="41">
        <f>'Survival-1cycle NMA'!AP203</f>
        <v>2.1173777734589196E-2</v>
      </c>
      <c r="D202" s="41">
        <f>'Survival-1cycle NMA'!AQ203</f>
        <v>1.1480275933127887E-2</v>
      </c>
      <c r="E202" s="12">
        <f t="shared" si="61"/>
        <v>9.693501801461309E-3</v>
      </c>
      <c r="F202" s="12">
        <v>2.03134453893794E-2</v>
      </c>
      <c r="G202" s="12">
        <v>1.5383480694884899E-4</v>
      </c>
      <c r="H202" s="12">
        <f t="shared" si="62"/>
        <v>2.015961058243055E-2</v>
      </c>
      <c r="I202" s="41">
        <f>'Survival-1cycle NMA'!AR203</f>
        <v>2.8439966193236882E-2</v>
      </c>
      <c r="J202" s="12">
        <f t="shared" si="63"/>
        <v>1.8551865159162583E-2</v>
      </c>
      <c r="K202" s="41">
        <f>'Survival-1cycle NMA'!AS203</f>
        <v>9.8881010340742988E-3</v>
      </c>
      <c r="L202" s="12">
        <v>1.47933279239263E-2</v>
      </c>
      <c r="M202" s="12">
        <v>2.03134453893794E-2</v>
      </c>
      <c r="N202" s="12">
        <v>1.5383480694884899E-4</v>
      </c>
      <c r="O202" s="41">
        <f t="shared" si="64"/>
        <v>2.8439966193236882E-2</v>
      </c>
      <c r="P202" s="41">
        <f t="shared" si="65"/>
        <v>1.8551865159162583E-2</v>
      </c>
      <c r="Q202" s="41">
        <f t="shared" si="66"/>
        <v>9.8881010340742988E-3</v>
      </c>
      <c r="R202" s="12">
        <v>2.03134453893794E-2</v>
      </c>
      <c r="S202" s="12">
        <f t="shared" si="67"/>
        <v>2.015961058243055E-2</v>
      </c>
      <c r="T202" s="12">
        <v>1.5383480694884899E-4</v>
      </c>
      <c r="U202" s="41">
        <f>'Survival-1cycle NMA'!AT203</f>
        <v>2.5166478956334382E-2</v>
      </c>
      <c r="V202" s="12">
        <f t="shared" si="68"/>
        <v>7.9439476250854728E-3</v>
      </c>
      <c r="W202" s="41">
        <f>'Survival-1cycle NMA'!AU203</f>
        <v>1.722253133124891E-2</v>
      </c>
      <c r="X202" s="41">
        <f t="shared" si="69"/>
        <v>2.8439966193236882E-2</v>
      </c>
      <c r="Y202" s="41">
        <f t="shared" si="70"/>
        <v>1.8551865159162583E-2</v>
      </c>
      <c r="Z202" s="41">
        <f t="shared" si="71"/>
        <v>9.8881010340742988E-3</v>
      </c>
      <c r="AA202" s="41">
        <f>'Survival-1cycle NMA'!AZ203</f>
        <v>8.4140066719847698E-3</v>
      </c>
      <c r="AB202" s="12">
        <f t="shared" si="72"/>
        <v>8.4099066527330863E-3</v>
      </c>
      <c r="AC202" s="41">
        <f>'Survival-1cycle NMA'!BA203</f>
        <v>4.1000192516835854E-6</v>
      </c>
      <c r="AD202" s="41">
        <f>'Survival-1cycle NMA'!AV203</f>
        <v>3.6491202356533331E-2</v>
      </c>
      <c r="AE202" s="12">
        <f t="shared" si="73"/>
        <v>2.20147885439478E-2</v>
      </c>
      <c r="AF202" s="41">
        <f>'Survival-1cycle NMA'!AW203</f>
        <v>1.4476413812585531E-2</v>
      </c>
      <c r="AG202" s="12">
        <v>2.03134453893794E-2</v>
      </c>
      <c r="AH202" s="12">
        <f t="shared" si="74"/>
        <v>2.015961058243055E-2</v>
      </c>
      <c r="AI202" s="12">
        <v>1.5383480694884899E-4</v>
      </c>
      <c r="AJ202" s="41">
        <f>'Survival-1cycle NMA'!AX203</f>
        <v>1.2568613444470089E-2</v>
      </c>
      <c r="AK202" s="12">
        <f t="shared" si="75"/>
        <v>1.2300393792272983E-2</v>
      </c>
      <c r="AL202" s="41">
        <f>'Survival-1cycle NMA'!AY203</f>
        <v>2.6821965219710583E-4</v>
      </c>
      <c r="AM202" s="41">
        <f t="shared" si="76"/>
        <v>8.4140066719847698E-3</v>
      </c>
      <c r="AN202" s="41">
        <f t="shared" si="77"/>
        <v>8.4099066527330863E-3</v>
      </c>
      <c r="AO202" s="41">
        <f t="shared" si="78"/>
        <v>4.1000192516835854E-6</v>
      </c>
    </row>
    <row r="203" spans="1:41">
      <c r="A203" s="12">
        <v>200</v>
      </c>
      <c r="B203" s="12">
        <f t="shared" si="60"/>
        <v>11.449315068493151</v>
      </c>
      <c r="C203" s="41">
        <f>'Survival-1cycle NMA'!AP204</f>
        <v>2.0911339284701451E-2</v>
      </c>
      <c r="D203" s="41">
        <f>'Survival-1cycle NMA'!AQ204</f>
        <v>1.1393664687199351E-2</v>
      </c>
      <c r="E203" s="12">
        <f t="shared" si="61"/>
        <v>9.5176745975021002E-3</v>
      </c>
      <c r="F203" s="12">
        <v>2.0109000953178701E-2</v>
      </c>
      <c r="G203" s="12">
        <v>1.5061026539039799E-4</v>
      </c>
      <c r="H203" s="12">
        <f t="shared" si="62"/>
        <v>1.9958390687788301E-2</v>
      </c>
      <c r="I203" s="41">
        <f>'Survival-1cycle NMA'!AR204</f>
        <v>2.8153852381011767E-2</v>
      </c>
      <c r="J203" s="12">
        <f t="shared" si="63"/>
        <v>1.8363207399651291E-2</v>
      </c>
      <c r="K203" s="41">
        <f>'Survival-1cycle NMA'!AS204</f>
        <v>9.7906449813604749E-3</v>
      </c>
      <c r="L203" s="12">
        <v>1.46136800554103E-2</v>
      </c>
      <c r="M203" s="12">
        <v>2.0109000953178701E-2</v>
      </c>
      <c r="N203" s="12">
        <v>1.5061026539039799E-4</v>
      </c>
      <c r="O203" s="41">
        <f t="shared" si="64"/>
        <v>2.8153852381011767E-2</v>
      </c>
      <c r="P203" s="41">
        <f t="shared" si="65"/>
        <v>1.8363207399651291E-2</v>
      </c>
      <c r="Q203" s="41">
        <f t="shared" si="66"/>
        <v>9.7906449813604749E-3</v>
      </c>
      <c r="R203" s="12">
        <v>2.0109000953178701E-2</v>
      </c>
      <c r="S203" s="12">
        <f t="shared" si="67"/>
        <v>1.9958390687788301E-2</v>
      </c>
      <c r="T203" s="12">
        <v>1.5061026539039799E-4</v>
      </c>
      <c r="U203" s="41">
        <f>'Survival-1cycle NMA'!AT204</f>
        <v>2.4887356576102623E-2</v>
      </c>
      <c r="V203" s="12">
        <f t="shared" si="68"/>
        <v>7.8439801948717823E-3</v>
      </c>
      <c r="W203" s="41">
        <f>'Survival-1cycle NMA'!AU204</f>
        <v>1.7043376381230841E-2</v>
      </c>
      <c r="X203" s="41">
        <f t="shared" si="69"/>
        <v>2.8153852381011767E-2</v>
      </c>
      <c r="Y203" s="41">
        <f t="shared" si="70"/>
        <v>1.8363207399651291E-2</v>
      </c>
      <c r="Z203" s="41">
        <f t="shared" si="71"/>
        <v>9.7906449813604749E-3</v>
      </c>
      <c r="AA203" s="41">
        <f>'Survival-1cycle NMA'!AZ204</f>
        <v>8.2884614499680685E-3</v>
      </c>
      <c r="AB203" s="12">
        <f t="shared" si="72"/>
        <v>8.2845503829031726E-3</v>
      </c>
      <c r="AC203" s="41">
        <f>'Survival-1cycle NMA'!BA204</f>
        <v>3.9110670648962732E-6</v>
      </c>
      <c r="AD203" s="41">
        <f>'Survival-1cycle NMA'!AV204</f>
        <v>3.6066346763562601E-2</v>
      </c>
      <c r="AE203" s="12">
        <f t="shared" si="73"/>
        <v>2.1734509409193883E-2</v>
      </c>
      <c r="AF203" s="41">
        <f>'Survival-1cycle NMA'!AW204</f>
        <v>1.4331837354368718E-2</v>
      </c>
      <c r="AG203" s="12">
        <v>2.0109000953178701E-2</v>
      </c>
      <c r="AH203" s="12">
        <f t="shared" si="74"/>
        <v>1.9958390687788301E-2</v>
      </c>
      <c r="AI203" s="12">
        <v>1.5061026539039799E-4</v>
      </c>
      <c r="AJ203" s="41">
        <f>'Survival-1cycle NMA'!AX204</f>
        <v>1.2386288778609325E-2</v>
      </c>
      <c r="AK203" s="12">
        <f t="shared" si="75"/>
        <v>1.2127067408995095E-2</v>
      </c>
      <c r="AL203" s="41">
        <f>'Survival-1cycle NMA'!AY204</f>
        <v>2.5922136961422959E-4</v>
      </c>
      <c r="AM203" s="41">
        <f t="shared" si="76"/>
        <v>8.2884614499680685E-3</v>
      </c>
      <c r="AN203" s="41">
        <f t="shared" si="77"/>
        <v>8.2845503829031726E-3</v>
      </c>
      <c r="AO203" s="41">
        <f t="shared" si="78"/>
        <v>3.9110670648962732E-6</v>
      </c>
    </row>
    <row r="204" spans="1:41">
      <c r="A204" s="12">
        <v>201</v>
      </c>
      <c r="B204" s="12">
        <f t="shared" si="60"/>
        <v>11.506849315068493</v>
      </c>
      <c r="C204" s="41">
        <f>'Survival-1cycle NMA'!AP205</f>
        <v>2.0652830995821412E-2</v>
      </c>
      <c r="D204" s="41">
        <f>'Survival-1cycle NMA'!AQ205</f>
        <v>1.1308120157523393E-2</v>
      </c>
      <c r="E204" s="12">
        <f t="shared" si="61"/>
        <v>9.3447108382980187E-3</v>
      </c>
      <c r="F204" s="12">
        <v>1.9907313488579999E-2</v>
      </c>
      <c r="G204" s="12">
        <v>1.4746475632089901E-4</v>
      </c>
      <c r="H204" s="12">
        <f t="shared" si="62"/>
        <v>1.9759848732259101E-2</v>
      </c>
      <c r="I204" s="41">
        <f>'Survival-1cycle NMA'!AR205</f>
        <v>2.7871501761328004E-2</v>
      </c>
      <c r="J204" s="12">
        <f t="shared" si="63"/>
        <v>1.8176962367182768E-2</v>
      </c>
      <c r="K204" s="41">
        <f>'Survival-1cycle NMA'!AS205</f>
        <v>9.6945393941452358E-3</v>
      </c>
      <c r="L204" s="12">
        <v>1.4436796781904401E-2</v>
      </c>
      <c r="M204" s="12">
        <v>1.9907313488579999E-2</v>
      </c>
      <c r="N204" s="12">
        <v>1.4746475632089901E-4</v>
      </c>
      <c r="O204" s="41">
        <f t="shared" si="64"/>
        <v>2.7871501761328004E-2</v>
      </c>
      <c r="P204" s="41">
        <f t="shared" si="65"/>
        <v>1.8176962367182768E-2</v>
      </c>
      <c r="Q204" s="41">
        <f t="shared" si="66"/>
        <v>9.6945393941452358E-3</v>
      </c>
      <c r="R204" s="12">
        <v>1.9907313488579999E-2</v>
      </c>
      <c r="S204" s="12">
        <f t="shared" si="67"/>
        <v>1.9759848732259101E-2</v>
      </c>
      <c r="T204" s="12">
        <v>1.4746475632089901E-4</v>
      </c>
      <c r="U204" s="41">
        <f>'Survival-1cycle NMA'!AT205</f>
        <v>2.4612123904294257E-2</v>
      </c>
      <c r="V204" s="12">
        <f t="shared" si="68"/>
        <v>7.7454328988772227E-3</v>
      </c>
      <c r="W204" s="41">
        <f>'Survival-1cycle NMA'!AU205</f>
        <v>1.6866691005417035E-2</v>
      </c>
      <c r="X204" s="41">
        <f t="shared" si="69"/>
        <v>2.7871501761328004E-2</v>
      </c>
      <c r="Y204" s="41">
        <f t="shared" si="70"/>
        <v>1.8176962367182768E-2</v>
      </c>
      <c r="Z204" s="41">
        <f t="shared" si="71"/>
        <v>9.6945393941452358E-3</v>
      </c>
      <c r="AA204" s="41">
        <f>'Survival-1cycle NMA'!AZ205</f>
        <v>8.1651260370101484E-3</v>
      </c>
      <c r="AB204" s="12">
        <f t="shared" si="72"/>
        <v>8.1613948808570251E-3</v>
      </c>
      <c r="AC204" s="41">
        <f>'Survival-1cycle NMA'!BA205</f>
        <v>3.7311561531226661E-6</v>
      </c>
      <c r="AD204" s="41">
        <f>'Survival-1cycle NMA'!AV205</f>
        <v>3.564738007697766E-2</v>
      </c>
      <c r="AE204" s="12">
        <f t="shared" si="73"/>
        <v>2.1458144785632613E-2</v>
      </c>
      <c r="AF204" s="41">
        <f>'Survival-1cycle NMA'!AW205</f>
        <v>1.4189235291345048E-2</v>
      </c>
      <c r="AG204" s="12">
        <v>1.9907313488579999E-2</v>
      </c>
      <c r="AH204" s="12">
        <f t="shared" si="74"/>
        <v>1.9759848732259101E-2</v>
      </c>
      <c r="AI204" s="12">
        <v>1.4746475632089901E-4</v>
      </c>
      <c r="AJ204" s="41">
        <f>'Survival-1cycle NMA'!AX205</f>
        <v>1.2207055032614517E-2</v>
      </c>
      <c r="AK204" s="12">
        <f t="shared" si="75"/>
        <v>1.1956517299902906E-2</v>
      </c>
      <c r="AL204" s="41">
        <f>'Survival-1cycle NMA'!AY205</f>
        <v>2.5053773271161036E-4</v>
      </c>
      <c r="AM204" s="41">
        <f t="shared" si="76"/>
        <v>8.1651260370101484E-3</v>
      </c>
      <c r="AN204" s="41">
        <f t="shared" si="77"/>
        <v>8.1613948808570251E-3</v>
      </c>
      <c r="AO204" s="41">
        <f t="shared" si="78"/>
        <v>3.7311561531226661E-6</v>
      </c>
    </row>
    <row r="205" spans="1:41">
      <c r="A205" s="12">
        <v>202</v>
      </c>
      <c r="B205" s="12">
        <f t="shared" si="60"/>
        <v>11.564383561643835</v>
      </c>
      <c r="C205" s="41">
        <f>'Survival-1cycle NMA'!AP206</f>
        <v>2.0398182828216271E-2</v>
      </c>
      <c r="D205" s="41">
        <f>'Survival-1cycle NMA'!AQ206</f>
        <v>1.1223624254631746E-2</v>
      </c>
      <c r="E205" s="12">
        <f t="shared" si="61"/>
        <v>9.1745585735845247E-3</v>
      </c>
      <c r="F205" s="12">
        <v>1.97083357847079E-2</v>
      </c>
      <c r="G205" s="12">
        <v>1.4439605432967E-4</v>
      </c>
      <c r="H205" s="12">
        <f t="shared" si="62"/>
        <v>1.9563939730378229E-2</v>
      </c>
      <c r="I205" s="41">
        <f>'Survival-1cycle NMA'!AR206</f>
        <v>2.759285218473773E-2</v>
      </c>
      <c r="J205" s="12">
        <f t="shared" si="63"/>
        <v>1.7993092188209873E-2</v>
      </c>
      <c r="K205" s="41">
        <f>'Survival-1cycle NMA'!AS206</f>
        <v>9.5997599965278561E-3</v>
      </c>
      <c r="L205" s="12">
        <v>1.4262626093532699E-2</v>
      </c>
      <c r="M205" s="12">
        <v>1.97083357847079E-2</v>
      </c>
      <c r="N205" s="12">
        <v>1.4439605432967E-4</v>
      </c>
      <c r="O205" s="41">
        <f t="shared" si="64"/>
        <v>2.759285218473773E-2</v>
      </c>
      <c r="P205" s="41">
        <f t="shared" si="65"/>
        <v>1.7993092188209873E-2</v>
      </c>
      <c r="Q205" s="41">
        <f t="shared" si="66"/>
        <v>9.5997599965278561E-3</v>
      </c>
      <c r="R205" s="12">
        <v>1.97083357847079E-2</v>
      </c>
      <c r="S205" s="12">
        <f t="shared" si="67"/>
        <v>1.9563939730378229E-2</v>
      </c>
      <c r="T205" s="12">
        <v>1.4439605432967E-4</v>
      </c>
      <c r="U205" s="41">
        <f>'Survival-1cycle NMA'!AT206</f>
        <v>2.4340714606472996E-2</v>
      </c>
      <c r="V205" s="12">
        <f t="shared" si="68"/>
        <v>7.6482823908160663E-3</v>
      </c>
      <c r="W205" s="41">
        <f>'Survival-1cycle NMA'!AU206</f>
        <v>1.669243221565693E-2</v>
      </c>
      <c r="X205" s="41">
        <f t="shared" si="69"/>
        <v>2.759285218473773E-2</v>
      </c>
      <c r="Y205" s="41">
        <f t="shared" si="70"/>
        <v>1.7993092188209873E-2</v>
      </c>
      <c r="Z205" s="41">
        <f t="shared" si="71"/>
        <v>9.5997599965278561E-3</v>
      </c>
      <c r="AA205" s="41">
        <f>'Survival-1cycle NMA'!AZ206</f>
        <v>8.0439551306721296E-3</v>
      </c>
      <c r="AB205" s="12">
        <f t="shared" si="72"/>
        <v>8.0403952933639552E-3</v>
      </c>
      <c r="AC205" s="41">
        <f>'Survival-1cycle NMA'!BA206</f>
        <v>3.559837308174327E-6</v>
      </c>
      <c r="AD205" s="41">
        <f>'Survival-1cycle NMA'!AV206</f>
        <v>3.5234205915335985E-2</v>
      </c>
      <c r="AE205" s="12">
        <f t="shared" si="73"/>
        <v>2.1185632882381386E-2</v>
      </c>
      <c r="AF205" s="41">
        <f>'Survival-1cycle NMA'!AW206</f>
        <v>1.4048573032954599E-2</v>
      </c>
      <c r="AG205" s="12">
        <v>1.97083357847079E-2</v>
      </c>
      <c r="AH205" s="12">
        <f t="shared" si="74"/>
        <v>1.9563939730378229E-2</v>
      </c>
      <c r="AI205" s="12">
        <v>1.4439605432967E-4</v>
      </c>
      <c r="AJ205" s="41">
        <f>'Survival-1cycle NMA'!AX206</f>
        <v>1.2030851524799834E-2</v>
      </c>
      <c r="AK205" s="12">
        <f t="shared" si="75"/>
        <v>1.1788694259665024E-2</v>
      </c>
      <c r="AL205" s="41">
        <f>'Survival-1cycle NMA'!AY206</f>
        <v>2.4215726513480927E-4</v>
      </c>
      <c r="AM205" s="41">
        <f t="shared" si="76"/>
        <v>8.0439551306721296E-3</v>
      </c>
      <c r="AN205" s="41">
        <f t="shared" si="77"/>
        <v>8.0403952933639552E-3</v>
      </c>
      <c r="AO205" s="41">
        <f t="shared" si="78"/>
        <v>3.559837308174327E-6</v>
      </c>
    </row>
    <row r="206" spans="1:41">
      <c r="A206" s="12">
        <v>203</v>
      </c>
      <c r="B206" s="12">
        <f t="shared" si="60"/>
        <v>11.621917808219179</v>
      </c>
      <c r="C206" s="41">
        <f>'Survival-1cycle NMA'!AP207</f>
        <v>2.014732620544029E-2</v>
      </c>
      <c r="D206" s="41">
        <f>'Survival-1cycle NMA'!AQ207</f>
        <v>1.1140159278735547E-2</v>
      </c>
      <c r="E206" s="12">
        <f t="shared" si="61"/>
        <v>9.0071669267047429E-3</v>
      </c>
      <c r="F206" s="12">
        <v>1.9512021617862901E-2</v>
      </c>
      <c r="G206" s="12">
        <v>1.41402004956472E-4</v>
      </c>
      <c r="H206" s="12">
        <f t="shared" si="62"/>
        <v>1.9370619612906429E-2</v>
      </c>
      <c r="I206" s="41">
        <f>'Survival-1cycle NMA'!AR207</f>
        <v>2.7317842749403839E-2</v>
      </c>
      <c r="J206" s="12">
        <f t="shared" si="63"/>
        <v>1.7811559698851075E-2</v>
      </c>
      <c r="K206" s="41">
        <f>'Survival-1cycle NMA'!AS207</f>
        <v>9.5062830505527642E-3</v>
      </c>
      <c r="L206" s="12">
        <v>1.4091117143599299E-2</v>
      </c>
      <c r="M206" s="12">
        <v>1.9512021617862901E-2</v>
      </c>
      <c r="N206" s="12">
        <v>1.41402004956472E-4</v>
      </c>
      <c r="O206" s="41">
        <f t="shared" si="64"/>
        <v>2.7317842749403839E-2</v>
      </c>
      <c r="P206" s="41">
        <f t="shared" si="65"/>
        <v>1.7811559698851075E-2</v>
      </c>
      <c r="Q206" s="41">
        <f t="shared" si="66"/>
        <v>9.5062830505527642E-3</v>
      </c>
      <c r="R206" s="12">
        <v>1.9512021617862901E-2</v>
      </c>
      <c r="S206" s="12">
        <f t="shared" si="67"/>
        <v>1.9370619612906429E-2</v>
      </c>
      <c r="T206" s="12">
        <v>1.41402004956472E-4</v>
      </c>
      <c r="U206" s="41">
        <f>'Survival-1cycle NMA'!AT207</f>
        <v>2.407306370067587E-2</v>
      </c>
      <c r="V206" s="12">
        <f t="shared" si="68"/>
        <v>7.5525057657829069E-3</v>
      </c>
      <c r="W206" s="41">
        <f>'Survival-1cycle NMA'!AU207</f>
        <v>1.6520557934892963E-2</v>
      </c>
      <c r="X206" s="41">
        <f t="shared" si="69"/>
        <v>2.7317842749403839E-2</v>
      </c>
      <c r="Y206" s="41">
        <f t="shared" si="70"/>
        <v>1.7811559698851075E-2</v>
      </c>
      <c r="Z206" s="41">
        <f t="shared" si="71"/>
        <v>9.5062830505527642E-3</v>
      </c>
      <c r="AA206" s="41">
        <f>'Survival-1cycle NMA'!AZ207</f>
        <v>7.9249044970323736E-3</v>
      </c>
      <c r="AB206" s="12">
        <f t="shared" si="72"/>
        <v>7.9215078125359703E-3</v>
      </c>
      <c r="AC206" s="41">
        <f>'Survival-1cycle NMA'!BA207</f>
        <v>3.3966844964028689E-6</v>
      </c>
      <c r="AD206" s="41">
        <f>'Survival-1cycle NMA'!AV207</f>
        <v>3.4826729741459506E-2</v>
      </c>
      <c r="AE206" s="12">
        <f t="shared" si="73"/>
        <v>2.0916913009000157E-2</v>
      </c>
      <c r="AF206" s="41">
        <f>'Survival-1cycle NMA'!AW207</f>
        <v>1.390981673245935E-2</v>
      </c>
      <c r="AG206" s="12">
        <v>1.9512021617862901E-2</v>
      </c>
      <c r="AH206" s="12">
        <f t="shared" si="74"/>
        <v>1.9370619612906429E-2</v>
      </c>
      <c r="AI206" s="12">
        <v>1.41402004956472E-4</v>
      </c>
      <c r="AJ206" s="41">
        <f>'Survival-1cycle NMA'!AX207</f>
        <v>1.1857618940000437E-2</v>
      </c>
      <c r="AK206" s="12">
        <f t="shared" si="75"/>
        <v>1.1623550012552856E-2</v>
      </c>
      <c r="AL206" s="41">
        <f>'Survival-1cycle NMA'!AY207</f>
        <v>2.3406892744758068E-4</v>
      </c>
      <c r="AM206" s="41">
        <f t="shared" si="76"/>
        <v>7.9249044970323736E-3</v>
      </c>
      <c r="AN206" s="41">
        <f t="shared" si="77"/>
        <v>7.9215078125359703E-3</v>
      </c>
      <c r="AO206" s="41">
        <f t="shared" si="78"/>
        <v>3.3966844964028689E-6</v>
      </c>
    </row>
    <row r="207" spans="1:41">
      <c r="A207" s="12">
        <v>204</v>
      </c>
      <c r="B207" s="12">
        <f t="shared" si="60"/>
        <v>11.67945205479452</v>
      </c>
      <c r="C207" s="41">
        <f>'Survival-1cycle NMA'!AP208</f>
        <v>1.9900193978998153E-2</v>
      </c>
      <c r="D207" s="41">
        <f>'Survival-1cycle NMA'!AQ208</f>
        <v>1.1057707909561527E-2</v>
      </c>
      <c r="E207" s="12">
        <f t="shared" si="61"/>
        <v>8.8424860694366267E-3</v>
      </c>
      <c r="F207" s="12">
        <v>1.9318325727045602E-2</v>
      </c>
      <c r="G207" s="12">
        <v>1.3848052216128501E-4</v>
      </c>
      <c r="H207" s="12">
        <f t="shared" si="62"/>
        <v>1.9179845204884315E-2</v>
      </c>
      <c r="I207" s="41">
        <f>'Survival-1cycle NMA'!AR208</f>
        <v>2.704641377143888E-2</v>
      </c>
      <c r="J207" s="12">
        <f t="shared" si="63"/>
        <v>1.7632328429419426E-2</v>
      </c>
      <c r="K207" s="41">
        <f>'Survival-1cycle NMA'!AS208</f>
        <v>9.4140853420194535E-3</v>
      </c>
      <c r="L207" s="12">
        <v>1.39222202183386E-2</v>
      </c>
      <c r="M207" s="12">
        <v>1.9318325727045602E-2</v>
      </c>
      <c r="N207" s="12">
        <v>1.3848052216128501E-4</v>
      </c>
      <c r="O207" s="41">
        <f t="shared" si="64"/>
        <v>2.704641377143888E-2</v>
      </c>
      <c r="P207" s="41">
        <f t="shared" si="65"/>
        <v>1.7632328429419426E-2</v>
      </c>
      <c r="Q207" s="41">
        <f t="shared" si="66"/>
        <v>9.4140853420194535E-3</v>
      </c>
      <c r="R207" s="12">
        <v>1.9318325727045602E-2</v>
      </c>
      <c r="S207" s="12">
        <f t="shared" si="67"/>
        <v>1.9179845204884315E-2</v>
      </c>
      <c r="T207" s="12">
        <v>1.3848052216128501E-4</v>
      </c>
      <c r="U207" s="41">
        <f>'Survival-1cycle NMA'!AT208</f>
        <v>2.3809107525103429E-2</v>
      </c>
      <c r="V207" s="12">
        <f t="shared" si="68"/>
        <v>7.4580805508045779E-3</v>
      </c>
      <c r="W207" s="41">
        <f>'Survival-1cycle NMA'!AU208</f>
        <v>1.6351026974298851E-2</v>
      </c>
      <c r="X207" s="41">
        <f t="shared" si="69"/>
        <v>2.704641377143888E-2</v>
      </c>
      <c r="Y207" s="41">
        <f t="shared" si="70"/>
        <v>1.7632328429419426E-2</v>
      </c>
      <c r="Z207" s="41">
        <f t="shared" si="71"/>
        <v>9.4140853420194535E-3</v>
      </c>
      <c r="AA207" s="41">
        <f>'Survival-1cycle NMA'!AZ208</f>
        <v>7.8079309420205911E-3</v>
      </c>
      <c r="AB207" s="12">
        <f t="shared" si="72"/>
        <v>7.8046896484032617E-3</v>
      </c>
      <c r="AC207" s="41">
        <f>'Survival-1cycle NMA'!BA208</f>
        <v>3.2412936173295024E-6</v>
      </c>
      <c r="AD207" s="41">
        <f>'Survival-1cycle NMA'!AV208</f>
        <v>3.44248588216177E-2</v>
      </c>
      <c r="AE207" s="12">
        <f t="shared" si="73"/>
        <v>2.0651925553689186E-2</v>
      </c>
      <c r="AF207" s="41">
        <f>'Survival-1cycle NMA'!AW208</f>
        <v>1.3772933267928514E-2</v>
      </c>
      <c r="AG207" s="12">
        <v>1.9318325727045602E-2</v>
      </c>
      <c r="AH207" s="12">
        <f t="shared" si="74"/>
        <v>1.9179845204884315E-2</v>
      </c>
      <c r="AI207" s="12">
        <v>1.3848052216128501E-4</v>
      </c>
      <c r="AJ207" s="41">
        <f>'Survival-1cycle NMA'!AX208</f>
        <v>1.1687299294608459E-2</v>
      </c>
      <c r="AK207" s="12">
        <f t="shared" si="75"/>
        <v>1.1461037194849156E-2</v>
      </c>
      <c r="AL207" s="41">
        <f>'Survival-1cycle NMA'!AY208</f>
        <v>2.2626209975930273E-4</v>
      </c>
      <c r="AM207" s="41">
        <f t="shared" si="76"/>
        <v>7.8079309420205911E-3</v>
      </c>
      <c r="AN207" s="41">
        <f t="shared" si="77"/>
        <v>7.8046896484032617E-3</v>
      </c>
      <c r="AO207" s="41">
        <f t="shared" si="78"/>
        <v>3.2412936173295024E-6</v>
      </c>
    </row>
    <row r="208" spans="1:41">
      <c r="A208" s="12">
        <v>205</v>
      </c>
      <c r="B208" s="12">
        <f t="shared" si="60"/>
        <v>11.736986301369862</v>
      </c>
      <c r="C208" s="41">
        <f>'Survival-1cycle NMA'!AP209</f>
        <v>1.9656720393981902E-2</v>
      </c>
      <c r="D208" s="41">
        <f>'Survival-1cycle NMA'!AQ209</f>
        <v>1.0976253196499424E-2</v>
      </c>
      <c r="E208" s="12">
        <f t="shared" si="61"/>
        <v>8.6804671974824773E-3</v>
      </c>
      <c r="F208" s="12">
        <v>1.9127203790184299E-2</v>
      </c>
      <c r="G208" s="12">
        <v>1.3562958589399899E-4</v>
      </c>
      <c r="H208" s="12">
        <f t="shared" si="62"/>
        <v>1.8991574204290301E-2</v>
      </c>
      <c r="I208" s="41">
        <f>'Survival-1cycle NMA'!AR209</f>
        <v>2.6778506756061748E-2</v>
      </c>
      <c r="J208" s="12">
        <f t="shared" si="63"/>
        <v>1.7455362589334354E-2</v>
      </c>
      <c r="K208" s="41">
        <f>'Survival-1cycle NMA'!AS209</f>
        <v>9.323144166727396E-3</v>
      </c>
      <c r="L208" s="12">
        <v>1.37558867075639E-2</v>
      </c>
      <c r="M208" s="12">
        <v>1.9127203790184299E-2</v>
      </c>
      <c r="N208" s="12">
        <v>1.3562958589399899E-4</v>
      </c>
      <c r="O208" s="41">
        <f t="shared" si="64"/>
        <v>2.6778506756061748E-2</v>
      </c>
      <c r="P208" s="41">
        <f t="shared" si="65"/>
        <v>1.7455362589334354E-2</v>
      </c>
      <c r="Q208" s="41">
        <f t="shared" si="66"/>
        <v>9.323144166727396E-3</v>
      </c>
      <c r="R208" s="12">
        <v>1.9127203790184299E-2</v>
      </c>
      <c r="S208" s="12">
        <f t="shared" si="67"/>
        <v>1.8991574204290301E-2</v>
      </c>
      <c r="T208" s="12">
        <v>1.3562958589399899E-4</v>
      </c>
      <c r="U208" s="41">
        <f>'Survival-1cycle NMA'!AT209</f>
        <v>2.3548783706698901E-2</v>
      </c>
      <c r="V208" s="12">
        <f t="shared" si="68"/>
        <v>7.3649846956155458E-3</v>
      </c>
      <c r="W208" s="41">
        <f>'Survival-1cycle NMA'!AU209</f>
        <v>1.6183799011083355E-2</v>
      </c>
      <c r="X208" s="41">
        <f t="shared" si="69"/>
        <v>2.6778506756061748E-2</v>
      </c>
      <c r="Y208" s="41">
        <f t="shared" si="70"/>
        <v>1.7455362589334354E-2</v>
      </c>
      <c r="Z208" s="41">
        <f t="shared" si="71"/>
        <v>9.323144166727396E-3</v>
      </c>
      <c r="AA208" s="41">
        <f>'Survival-1cycle NMA'!AZ209</f>
        <v>7.6929922836176555E-3</v>
      </c>
      <c r="AB208" s="12">
        <f t="shared" si="72"/>
        <v>7.6898990022863439E-3</v>
      </c>
      <c r="AC208" s="41">
        <f>'Survival-1cycle NMA'!BA209</f>
        <v>3.0932813313113281E-6</v>
      </c>
      <c r="AD208" s="41">
        <f>'Survival-1cycle NMA'!AV209</f>
        <v>3.4028502185744269E-2</v>
      </c>
      <c r="AE208" s="12">
        <f t="shared" si="73"/>
        <v>2.0390611961955185E-2</v>
      </c>
      <c r="AF208" s="41">
        <f>'Survival-1cycle NMA'!AW209</f>
        <v>1.3637890223789086E-2</v>
      </c>
      <c r="AG208" s="12">
        <v>1.9127203790184299E-2</v>
      </c>
      <c r="AH208" s="12">
        <f t="shared" si="74"/>
        <v>1.8991574204290301E-2</v>
      </c>
      <c r="AI208" s="12">
        <v>1.3562958589399899E-4</v>
      </c>
      <c r="AJ208" s="41">
        <f>'Survival-1cycle NMA'!AX209</f>
        <v>1.1519835902616016E-2</v>
      </c>
      <c r="AK208" s="12">
        <f t="shared" si="75"/>
        <v>1.1301109337541795E-2</v>
      </c>
      <c r="AL208" s="41">
        <f>'Survival-1cycle NMA'!AY209</f>
        <v>2.1872656507421998E-4</v>
      </c>
      <c r="AM208" s="41">
        <f t="shared" si="76"/>
        <v>7.6929922836176555E-3</v>
      </c>
      <c r="AN208" s="41">
        <f t="shared" si="77"/>
        <v>7.6898990022863439E-3</v>
      </c>
      <c r="AO208" s="41">
        <f t="shared" si="78"/>
        <v>3.0932813313113281E-6</v>
      </c>
    </row>
    <row r="209" spans="1:41">
      <c r="A209" s="12">
        <v>206</v>
      </c>
      <c r="B209" s="12">
        <f t="shared" si="60"/>
        <v>11.794520547945206</v>
      </c>
      <c r="C209" s="41">
        <f>'Survival-1cycle NMA'!AP210</f>
        <v>1.9416841055651404E-2</v>
      </c>
      <c r="D209" s="41">
        <f>'Survival-1cycle NMA'!AQ210</f>
        <v>1.0895778549049088E-2</v>
      </c>
      <c r="E209" s="12">
        <f t="shared" si="61"/>
        <v>8.5210625066023168E-3</v>
      </c>
      <c r="F209" s="12">
        <v>1.89386124010433E-2</v>
      </c>
      <c r="G209" s="12">
        <v>1.3284723975966E-4</v>
      </c>
      <c r="H209" s="12">
        <f t="shared" si="62"/>
        <v>1.8805765161283641E-2</v>
      </c>
      <c r="I209" s="41">
        <f>'Survival-1cycle NMA'!AR210</f>
        <v>2.6514064369546717E-2</v>
      </c>
      <c r="J209" s="12">
        <f t="shared" si="63"/>
        <v>1.7280627052407044E-2</v>
      </c>
      <c r="K209" s="41">
        <f>'Survival-1cycle NMA'!AS210</f>
        <v>9.2334373171396745E-3</v>
      </c>
      <c r="L209" s="12">
        <v>1.35920690761848E-2</v>
      </c>
      <c r="M209" s="12">
        <v>1.89386124010433E-2</v>
      </c>
      <c r="N209" s="12">
        <v>1.3284723975966E-4</v>
      </c>
      <c r="O209" s="41">
        <f t="shared" si="64"/>
        <v>2.6514064369546717E-2</v>
      </c>
      <c r="P209" s="41">
        <f t="shared" si="65"/>
        <v>1.7280627052407044E-2</v>
      </c>
      <c r="Q209" s="41">
        <f t="shared" si="66"/>
        <v>9.2334373171396745E-3</v>
      </c>
      <c r="R209" s="12">
        <v>1.89386124010433E-2</v>
      </c>
      <c r="S209" s="12">
        <f t="shared" si="67"/>
        <v>1.8805765161283641E-2</v>
      </c>
      <c r="T209" s="12">
        <v>1.3284723975966E-4</v>
      </c>
      <c r="U209" s="41">
        <f>'Survival-1cycle NMA'!AT210</f>
        <v>2.3292031130588798E-2</v>
      </c>
      <c r="V209" s="12">
        <f t="shared" si="68"/>
        <v>7.2731965636531996E-3</v>
      </c>
      <c r="W209" s="41">
        <f>'Survival-1cycle NMA'!AU210</f>
        <v>1.6018834566935598E-2</v>
      </c>
      <c r="X209" s="41">
        <f t="shared" si="69"/>
        <v>2.6514064369546717E-2</v>
      </c>
      <c r="Y209" s="41">
        <f t="shared" si="70"/>
        <v>1.7280627052407044E-2</v>
      </c>
      <c r="Z209" s="41">
        <f t="shared" si="71"/>
        <v>9.2334373171396745E-3</v>
      </c>
      <c r="AA209" s="41">
        <f>'Survival-1cycle NMA'!AZ210</f>
        <v>7.5800473248918516E-3</v>
      </c>
      <c r="AB209" s="12">
        <f t="shared" si="72"/>
        <v>7.5770950409395944E-3</v>
      </c>
      <c r="AC209" s="41">
        <f>'Survival-1cycle NMA'!BA210</f>
        <v>2.9522839522574513E-6</v>
      </c>
      <c r="AD209" s="41">
        <f>'Survival-1cycle NMA'!AV210</f>
        <v>3.363757058865758E-2</v>
      </c>
      <c r="AE209" s="12">
        <f t="shared" si="73"/>
        <v>2.0132914715737152E-2</v>
      </c>
      <c r="AF209" s="41">
        <f>'Survival-1cycle NMA'!AW210</f>
        <v>1.3504655872920428E-2</v>
      </c>
      <c r="AG209" s="12">
        <v>1.89386124010433E-2</v>
      </c>
      <c r="AH209" s="12">
        <f t="shared" si="74"/>
        <v>1.8805765161283641E-2</v>
      </c>
      <c r="AI209" s="12">
        <v>1.3284723975966E-4</v>
      </c>
      <c r="AJ209" s="41">
        <f>'Survival-1cycle NMA'!AX210</f>
        <v>1.1355173342632995E-2</v>
      </c>
      <c r="AK209" s="12">
        <f t="shared" si="75"/>
        <v>1.1143720849301923E-2</v>
      </c>
      <c r="AL209" s="41">
        <f>'Survival-1cycle NMA'!AY210</f>
        <v>2.1145249333107149E-4</v>
      </c>
      <c r="AM209" s="41">
        <f t="shared" si="76"/>
        <v>7.5800473248918516E-3</v>
      </c>
      <c r="AN209" s="41">
        <f t="shared" si="77"/>
        <v>7.5770950409395944E-3</v>
      </c>
      <c r="AO209" s="41">
        <f t="shared" si="78"/>
        <v>2.9522839522574513E-6</v>
      </c>
    </row>
    <row r="210" spans="1:41">
      <c r="A210" s="12">
        <v>207</v>
      </c>
      <c r="B210" s="12">
        <f t="shared" si="60"/>
        <v>11.852054794520548</v>
      </c>
      <c r="C210" s="41">
        <f>'Survival-1cycle NMA'!AP211</f>
        <v>1.9180492896928601E-2</v>
      </c>
      <c r="D210" s="41">
        <f>'Survival-1cycle NMA'!AQ211</f>
        <v>1.0816267727556981E-2</v>
      </c>
      <c r="E210" s="12">
        <f t="shared" si="61"/>
        <v>8.3642251693716203E-3</v>
      </c>
      <c r="F210" s="12">
        <v>1.8752509046789E-2</v>
      </c>
      <c r="G210" s="12">
        <v>1.3013158877516701E-4</v>
      </c>
      <c r="H210" s="12">
        <f t="shared" si="62"/>
        <v>1.8622377458013834E-2</v>
      </c>
      <c r="I210" s="41">
        <f>'Survival-1cycle NMA'!AR211</f>
        <v>2.6253030411939177E-2</v>
      </c>
      <c r="J210" s="12">
        <f t="shared" si="63"/>
        <v>1.710808734248772E-2</v>
      </c>
      <c r="K210" s="41">
        <f>'Survival-1cycle NMA'!AS211</f>
        <v>9.1449430694514593E-3</v>
      </c>
      <c r="L210" s="12">
        <v>1.3430720836564001E-2</v>
      </c>
      <c r="M210" s="12">
        <v>1.8752509046789E-2</v>
      </c>
      <c r="N210" s="12">
        <v>1.3013158877516701E-4</v>
      </c>
      <c r="O210" s="41">
        <f t="shared" si="64"/>
        <v>2.6253030411939177E-2</v>
      </c>
      <c r="P210" s="41">
        <f t="shared" si="65"/>
        <v>1.710808734248772E-2</v>
      </c>
      <c r="Q210" s="41">
        <f t="shared" si="66"/>
        <v>9.1449430694514593E-3</v>
      </c>
      <c r="R210" s="12">
        <v>1.8752509046789E-2</v>
      </c>
      <c r="S210" s="12">
        <f t="shared" si="67"/>
        <v>1.8622377458013834E-2</v>
      </c>
      <c r="T210" s="12">
        <v>1.3013158877516701E-4</v>
      </c>
      <c r="U210" s="41">
        <f>'Survival-1cycle NMA'!AT211</f>
        <v>2.3038789910357307E-2</v>
      </c>
      <c r="V210" s="12">
        <f t="shared" si="68"/>
        <v>7.1826949232653842E-3</v>
      </c>
      <c r="W210" s="41">
        <f>'Survival-1cycle NMA'!AU211</f>
        <v>1.5856094987091923E-2</v>
      </c>
      <c r="X210" s="41">
        <f t="shared" si="69"/>
        <v>2.6253030411939177E-2</v>
      </c>
      <c r="Y210" s="41">
        <f t="shared" si="70"/>
        <v>1.710808734248772E-2</v>
      </c>
      <c r="Z210" s="41">
        <f t="shared" si="71"/>
        <v>9.1449430694514593E-3</v>
      </c>
      <c r="AA210" s="41">
        <f>'Survival-1cycle NMA'!AZ211</f>
        <v>7.4690558278433222E-3</v>
      </c>
      <c r="AB210" s="12">
        <f t="shared" si="72"/>
        <v>7.4662378714416729E-3</v>
      </c>
      <c r="AC210" s="41">
        <f>'Survival-1cycle NMA'!BA211</f>
        <v>2.8179564016492712E-6</v>
      </c>
      <c r="AD210" s="41">
        <f>'Survival-1cycle NMA'!AV211</f>
        <v>3.3251976472255668E-2</v>
      </c>
      <c r="AE210" s="12">
        <f t="shared" si="73"/>
        <v>1.987877731297976E-2</v>
      </c>
      <c r="AF210" s="41">
        <f>'Survival-1cycle NMA'!AW211</f>
        <v>1.3373199159275907E-2</v>
      </c>
      <c r="AG210" s="12">
        <v>1.8752509046789E-2</v>
      </c>
      <c r="AH210" s="12">
        <f t="shared" si="74"/>
        <v>1.8622377458013834E-2</v>
      </c>
      <c r="AI210" s="12">
        <v>1.3013158877516701E-4</v>
      </c>
      <c r="AJ210" s="41">
        <f>'Survival-1cycle NMA'!AX211</f>
        <v>1.1193257425848167E-2</v>
      </c>
      <c r="AK210" s="12">
        <f t="shared" si="75"/>
        <v>1.0988826999744922E-2</v>
      </c>
      <c r="AL210" s="41">
        <f>'Survival-1cycle NMA'!AY211</f>
        <v>2.044304261032441E-4</v>
      </c>
      <c r="AM210" s="41">
        <f t="shared" si="76"/>
        <v>7.4690558278433222E-3</v>
      </c>
      <c r="AN210" s="41">
        <f t="shared" si="77"/>
        <v>7.4662378714416729E-3</v>
      </c>
      <c r="AO210" s="41">
        <f t="shared" si="78"/>
        <v>2.8179564016492712E-6</v>
      </c>
    </row>
    <row r="211" spans="1:41">
      <c r="A211" s="12">
        <v>208</v>
      </c>
      <c r="B211" s="12">
        <f t="shared" si="60"/>
        <v>11.90958904109589</v>
      </c>
      <c r="C211" s="41">
        <f>'Survival-1cycle NMA'!AP212</f>
        <v>1.8947614146778185E-2</v>
      </c>
      <c r="D211" s="41">
        <f>'Survival-1cycle NMA'!AQ212</f>
        <v>1.0737704834232474E-2</v>
      </c>
      <c r="E211" s="12">
        <f t="shared" si="61"/>
        <v>8.2099093125457111E-3</v>
      </c>
      <c r="F211" s="12">
        <v>1.85688520861934E-2</v>
      </c>
      <c r="G211" s="12">
        <v>1.2748079721349099E-4</v>
      </c>
      <c r="H211" s="12">
        <f t="shared" si="62"/>
        <v>1.8441371288979908E-2</v>
      </c>
      <c r="I211" s="41">
        <f>'Survival-1cycle NMA'!AR212</f>
        <v>2.5995349790515567E-2</v>
      </c>
      <c r="J211" s="12">
        <f t="shared" si="63"/>
        <v>1.6937709619466251E-2</v>
      </c>
      <c r="K211" s="41">
        <f>'Survival-1cycle NMA'!AS212</f>
        <v>9.0576401710493176E-3</v>
      </c>
      <c r="L211" s="12">
        <v>1.32717965216868E-2</v>
      </c>
      <c r="M211" s="12">
        <v>1.85688520861934E-2</v>
      </c>
      <c r="N211" s="12">
        <v>1.2748079721349099E-4</v>
      </c>
      <c r="O211" s="41">
        <f t="shared" si="64"/>
        <v>2.5995349790515567E-2</v>
      </c>
      <c r="P211" s="41">
        <f t="shared" si="65"/>
        <v>1.6937709619466251E-2</v>
      </c>
      <c r="Q211" s="41">
        <f t="shared" si="66"/>
        <v>9.0576401710493176E-3</v>
      </c>
      <c r="R211" s="12">
        <v>1.85688520861934E-2</v>
      </c>
      <c r="S211" s="12">
        <f t="shared" si="67"/>
        <v>1.8441371288979908E-2</v>
      </c>
      <c r="T211" s="12">
        <v>1.2748079721349099E-4</v>
      </c>
      <c r="U211" s="41">
        <f>'Survival-1cycle NMA'!AT212</f>
        <v>2.2789001359129989E-2</v>
      </c>
      <c r="V211" s="12">
        <f t="shared" si="68"/>
        <v>7.0934589391259233E-3</v>
      </c>
      <c r="W211" s="41">
        <f>'Survival-1cycle NMA'!AU212</f>
        <v>1.5695542420004066E-2</v>
      </c>
      <c r="X211" s="41">
        <f t="shared" si="69"/>
        <v>2.5995349790515567E-2</v>
      </c>
      <c r="Y211" s="41">
        <f t="shared" si="70"/>
        <v>1.6937709619466251E-2</v>
      </c>
      <c r="Z211" s="41">
        <f t="shared" si="71"/>
        <v>9.0576401710493176E-3</v>
      </c>
      <c r="AA211" s="41">
        <f>'Survival-1cycle NMA'!AZ212</f>
        <v>7.3599784880301784E-3</v>
      </c>
      <c r="AB211" s="12">
        <f t="shared" si="72"/>
        <v>7.3572885168098363E-3</v>
      </c>
      <c r="AC211" s="41">
        <f>'Survival-1cycle NMA'!BA212</f>
        <v>2.6899712203424714E-6</v>
      </c>
      <c r="AD211" s="41">
        <f>'Survival-1cycle NMA'!AV212</f>
        <v>3.2871633928659535E-2</v>
      </c>
      <c r="AE211" s="12">
        <f t="shared" si="73"/>
        <v>1.9628144247645654E-2</v>
      </c>
      <c r="AF211" s="41">
        <f>'Survival-1cycle NMA'!AW212</f>
        <v>1.324348968101388E-2</v>
      </c>
      <c r="AG211" s="12">
        <v>1.85688520861934E-2</v>
      </c>
      <c r="AH211" s="12">
        <f t="shared" si="74"/>
        <v>1.8441371288979908E-2</v>
      </c>
      <c r="AI211" s="12">
        <v>1.2748079721349099E-4</v>
      </c>
      <c r="AJ211" s="41">
        <f>'Survival-1cycle NMA'!AX212</f>
        <v>1.1034035164903862E-2</v>
      </c>
      <c r="AK211" s="12">
        <f t="shared" si="75"/>
        <v>1.0836383902972988E-2</v>
      </c>
      <c r="AL211" s="41">
        <f>'Survival-1cycle NMA'!AY212</f>
        <v>1.976512619308739E-4</v>
      </c>
      <c r="AM211" s="41">
        <f t="shared" si="76"/>
        <v>7.3599784880301784E-3</v>
      </c>
      <c r="AN211" s="41">
        <f t="shared" si="77"/>
        <v>7.3572885168098363E-3</v>
      </c>
      <c r="AO211" s="41">
        <f t="shared" si="78"/>
        <v>2.6899712203424714E-6</v>
      </c>
    </row>
    <row r="212" spans="1:41">
      <c r="A212" s="12">
        <v>209</v>
      </c>
      <c r="B212" s="12">
        <f t="shared" si="60"/>
        <v>11.967123287671233</v>
      </c>
      <c r="C212" s="41">
        <f>'Survival-1cycle NMA'!AP213</f>
        <v>1.871814429944681E-2</v>
      </c>
      <c r="D212" s="41">
        <f>'Survival-1cycle NMA'!AQ213</f>
        <v>1.0660074304433585E-2</v>
      </c>
      <c r="E212" s="12">
        <f t="shared" si="61"/>
        <v>8.0580699950132256E-3</v>
      </c>
      <c r="F212" s="12">
        <v>1.8387600728453701E-2</v>
      </c>
      <c r="G212" s="12">
        <v>1.2489308653165299E-4</v>
      </c>
      <c r="H212" s="12">
        <f t="shared" si="62"/>
        <v>1.8262707641922046E-2</v>
      </c>
      <c r="I212" s="41">
        <f>'Survival-1cycle NMA'!AR213</f>
        <v>2.5740968493963019E-2</v>
      </c>
      <c r="J212" s="12">
        <f t="shared" si="63"/>
        <v>1.6769460665615264E-2</v>
      </c>
      <c r="K212" s="41">
        <f>'Survival-1cycle NMA'!AS213</f>
        <v>8.9715078283477568E-3</v>
      </c>
      <c r="L212" s="12">
        <v>1.3115251659114299E-2</v>
      </c>
      <c r="M212" s="12">
        <v>1.8387600728453701E-2</v>
      </c>
      <c r="N212" s="12">
        <v>1.2489308653165299E-4</v>
      </c>
      <c r="O212" s="41">
        <f t="shared" si="64"/>
        <v>2.5740968493963019E-2</v>
      </c>
      <c r="P212" s="41">
        <f t="shared" si="65"/>
        <v>1.6769460665615264E-2</v>
      </c>
      <c r="Q212" s="41">
        <f t="shared" si="66"/>
        <v>8.9715078283477568E-3</v>
      </c>
      <c r="R212" s="12">
        <v>1.8387600728453701E-2</v>
      </c>
      <c r="S212" s="12">
        <f t="shared" si="67"/>
        <v>1.8262707641922046E-2</v>
      </c>
      <c r="T212" s="12">
        <v>1.2489308653165299E-4</v>
      </c>
      <c r="U212" s="41">
        <f>'Survival-1cycle NMA'!AT213</f>
        <v>2.2542607961440565E-2</v>
      </c>
      <c r="V212" s="12">
        <f t="shared" si="68"/>
        <v>7.0054681638523353E-3</v>
      </c>
      <c r="W212" s="41">
        <f>'Survival-1cycle NMA'!AU213</f>
        <v>1.553713979758823E-2</v>
      </c>
      <c r="X212" s="41">
        <f t="shared" si="69"/>
        <v>2.5740968493963019E-2</v>
      </c>
      <c r="Y212" s="41">
        <f t="shared" si="70"/>
        <v>1.6769460665615264E-2</v>
      </c>
      <c r="Z212" s="41">
        <f t="shared" si="71"/>
        <v>8.9715078283477568E-3</v>
      </c>
      <c r="AA212" s="41">
        <f>'Survival-1cycle NMA'!AZ213</f>
        <v>7.2527769099497395E-3</v>
      </c>
      <c r="AB212" s="12">
        <f t="shared" si="72"/>
        <v>7.2502088923149027E-3</v>
      </c>
      <c r="AC212" s="41">
        <f>'Survival-1cycle NMA'!BA213</f>
        <v>2.5680176348372612E-6</v>
      </c>
      <c r="AD212" s="41">
        <f>'Survival-1cycle NMA'!AV213</f>
        <v>3.2496458664276091E-2</v>
      </c>
      <c r="AE212" s="12">
        <f t="shared" si="73"/>
        <v>1.938096099015572E-2</v>
      </c>
      <c r="AF212" s="41">
        <f>'Survival-1cycle NMA'!AW213</f>
        <v>1.3115497674120371E-2</v>
      </c>
      <c r="AG212" s="12">
        <v>1.8387600728453701E-2</v>
      </c>
      <c r="AH212" s="12">
        <f t="shared" si="74"/>
        <v>1.8262707641922046E-2</v>
      </c>
      <c r="AI212" s="12">
        <v>1.2489308653165299E-4</v>
      </c>
      <c r="AJ212" s="41">
        <f>'Survival-1cycle NMA'!AX213</f>
        <v>1.087745474365486E-2</v>
      </c>
      <c r="AK212" s="12">
        <f t="shared" si="75"/>
        <v>1.0686348501397266E-2</v>
      </c>
      <c r="AL212" s="41">
        <f>'Survival-1cycle NMA'!AY213</f>
        <v>1.9110624225759419E-4</v>
      </c>
      <c r="AM212" s="41">
        <f t="shared" si="76"/>
        <v>7.2527769099497395E-3</v>
      </c>
      <c r="AN212" s="41">
        <f t="shared" si="77"/>
        <v>7.2502088923149027E-3</v>
      </c>
      <c r="AO212" s="41">
        <f t="shared" si="78"/>
        <v>2.5680176348372612E-6</v>
      </c>
    </row>
    <row r="213" spans="1:41">
      <c r="A213" s="12">
        <v>210</v>
      </c>
      <c r="B213" s="12">
        <f t="shared" si="60"/>
        <v>12.024657534246575</v>
      </c>
      <c r="C213" s="41">
        <f>'Survival-1cycle NMA'!AP214</f>
        <v>1.849202408453492E-2</v>
      </c>
      <c r="D213" s="41">
        <f>'Survival-1cycle NMA'!AQ214</f>
        <v>1.0583360898213217E-2</v>
      </c>
      <c r="E213" s="12">
        <f t="shared" si="61"/>
        <v>7.9086631863217027E-3</v>
      </c>
      <c r="F213" s="12">
        <v>1.8208715012608501E-2</v>
      </c>
      <c r="G213" s="12">
        <v>1.2236673337890001E-4</v>
      </c>
      <c r="H213" s="12">
        <f t="shared" si="62"/>
        <v>1.80863482792296E-2</v>
      </c>
      <c r="I213" s="41">
        <f>'Survival-1cycle NMA'!AR214</f>
        <v>2.5489833567257515E-2</v>
      </c>
      <c r="J213" s="12">
        <f t="shared" si="63"/>
        <v>1.66033078722677E-2</v>
      </c>
      <c r="K213" s="41">
        <f>'Survival-1cycle NMA'!AS214</f>
        <v>8.886525694989815E-3</v>
      </c>
      <c r="L213" s="12">
        <v>1.29610427456967E-2</v>
      </c>
      <c r="M213" s="12">
        <v>1.8208715012608501E-2</v>
      </c>
      <c r="N213" s="12">
        <v>1.2236673337890001E-4</v>
      </c>
      <c r="O213" s="41">
        <f t="shared" si="64"/>
        <v>2.5489833567257515E-2</v>
      </c>
      <c r="P213" s="41">
        <f t="shared" si="65"/>
        <v>1.66033078722677E-2</v>
      </c>
      <c r="Q213" s="41">
        <f t="shared" si="66"/>
        <v>8.886525694989815E-3</v>
      </c>
      <c r="R213" s="12">
        <v>1.8208715012608501E-2</v>
      </c>
      <c r="S213" s="12">
        <f t="shared" si="67"/>
        <v>1.80863482792296E-2</v>
      </c>
      <c r="T213" s="12">
        <v>1.2236673337890001E-4</v>
      </c>
      <c r="U213" s="41">
        <f>'Survival-1cycle NMA'!AT214</f>
        <v>2.2299553345857571E-2</v>
      </c>
      <c r="V213" s="12">
        <f t="shared" si="68"/>
        <v>6.9187025298212707E-3</v>
      </c>
      <c r="W213" s="41">
        <f>'Survival-1cycle NMA'!AU214</f>
        <v>1.5380850816036301E-2</v>
      </c>
      <c r="X213" s="41">
        <f t="shared" si="69"/>
        <v>2.5489833567257515E-2</v>
      </c>
      <c r="Y213" s="41">
        <f t="shared" si="70"/>
        <v>1.66033078722677E-2</v>
      </c>
      <c r="Z213" s="41">
        <f t="shared" si="71"/>
        <v>8.886525694989815E-3</v>
      </c>
      <c r="AA213" s="41">
        <f>'Survival-1cycle NMA'!AZ214</f>
        <v>7.147413583150279E-3</v>
      </c>
      <c r="AB213" s="12">
        <f t="shared" si="72"/>
        <v>7.144961782475377E-3</v>
      </c>
      <c r="AC213" s="41">
        <f>'Survival-1cycle NMA'!BA214</f>
        <v>2.4518006749020419E-6</v>
      </c>
      <c r="AD213" s="41">
        <f>'Survival-1cycle NMA'!AV214</f>
        <v>3.2126367964756264E-2</v>
      </c>
      <c r="AE213" s="12">
        <f t="shared" si="73"/>
        <v>1.9137173968248898E-2</v>
      </c>
      <c r="AF213" s="41">
        <f>'Survival-1cycle NMA'!AW214</f>
        <v>1.2989193996507364E-2</v>
      </c>
      <c r="AG213" s="12">
        <v>1.8208715012608501E-2</v>
      </c>
      <c r="AH213" s="12">
        <f t="shared" si="74"/>
        <v>1.80863482792296E-2</v>
      </c>
      <c r="AI213" s="12">
        <v>1.2236673337890001E-4</v>
      </c>
      <c r="AJ213" s="41">
        <f>'Survival-1cycle NMA'!AX214</f>
        <v>1.0723465487783636E-2</v>
      </c>
      <c r="AK213" s="12">
        <f t="shared" si="75"/>
        <v>1.0538678549837721E-2</v>
      </c>
      <c r="AL213" s="41">
        <f>'Survival-1cycle NMA'!AY214</f>
        <v>1.8478693794591412E-4</v>
      </c>
      <c r="AM213" s="41">
        <f t="shared" si="76"/>
        <v>7.147413583150279E-3</v>
      </c>
      <c r="AN213" s="41">
        <f t="shared" si="77"/>
        <v>7.144961782475377E-3</v>
      </c>
      <c r="AO213" s="41">
        <f t="shared" si="78"/>
        <v>2.4518006749020419E-6</v>
      </c>
    </row>
    <row r="214" spans="1:41">
      <c r="A214" s="12">
        <v>211</v>
      </c>
      <c r="B214" s="12">
        <f t="shared" si="60"/>
        <v>12.082191780821917</v>
      </c>
      <c r="C214" s="41">
        <f>'Survival-1cycle NMA'!AP215</f>
        <v>1.8269195437875089E-2</v>
      </c>
      <c r="D214" s="41">
        <f>'Survival-1cycle NMA'!AQ215</f>
        <v>1.0507549692117198E-2</v>
      </c>
      <c r="E214" s="12">
        <f t="shared" si="61"/>
        <v>7.7616457457578905E-3</v>
      </c>
      <c r="F214" s="12">
        <v>1.8032155787530899E-2</v>
      </c>
      <c r="G214" s="12">
        <v>1.19900067681679E-4</v>
      </c>
      <c r="H214" s="12">
        <f t="shared" si="62"/>
        <v>1.791225571984922E-2</v>
      </c>
      <c r="I214" s="41">
        <f>'Survival-1cycle NMA'!AR215</f>
        <v>2.5241893087217707E-2</v>
      </c>
      <c r="J214" s="12">
        <f t="shared" si="63"/>
        <v>1.6439219226817681E-2</v>
      </c>
      <c r="K214" s="41">
        <f>'Survival-1cycle NMA'!AS215</f>
        <v>8.802673860400026E-3</v>
      </c>
      <c r="L214" s="12">
        <v>1.2809127223020699E-2</v>
      </c>
      <c r="M214" s="12">
        <v>1.8032155787530899E-2</v>
      </c>
      <c r="N214" s="12">
        <v>1.19900067681679E-4</v>
      </c>
      <c r="O214" s="41">
        <f t="shared" si="64"/>
        <v>2.5241893087217707E-2</v>
      </c>
      <c r="P214" s="41">
        <f t="shared" si="65"/>
        <v>1.6439219226817681E-2</v>
      </c>
      <c r="Q214" s="41">
        <f t="shared" si="66"/>
        <v>8.802673860400026E-3</v>
      </c>
      <c r="R214" s="12">
        <v>1.8032155787530899E-2</v>
      </c>
      <c r="S214" s="12">
        <f t="shared" si="67"/>
        <v>1.791225571984922E-2</v>
      </c>
      <c r="T214" s="12">
        <v>1.19900067681679E-4</v>
      </c>
      <c r="U214" s="41">
        <f>'Survival-1cycle NMA'!AT215</f>
        <v>2.2059782258346622E-2</v>
      </c>
      <c r="V214" s="12">
        <f t="shared" si="68"/>
        <v>6.8331423411747971E-3</v>
      </c>
      <c r="W214" s="41">
        <f>'Survival-1cycle NMA'!AU215</f>
        <v>1.5226639917171825E-2</v>
      </c>
      <c r="X214" s="41">
        <f t="shared" si="69"/>
        <v>2.5241893087217707E-2</v>
      </c>
      <c r="Y214" s="41">
        <f t="shared" si="70"/>
        <v>1.6439219226817681E-2</v>
      </c>
      <c r="Z214" s="41">
        <f t="shared" si="71"/>
        <v>8.802673860400026E-3</v>
      </c>
      <c r="AA214" s="41">
        <f>'Survival-1cycle NMA'!AZ215</f>
        <v>7.0438518590485687E-3</v>
      </c>
      <c r="AB214" s="12">
        <f t="shared" si="72"/>
        <v>7.0415108187089487E-3</v>
      </c>
      <c r="AC214" s="41">
        <f>'Survival-1cycle NMA'!BA215</f>
        <v>2.3410403396197872E-6</v>
      </c>
      <c r="AD214" s="41">
        <f>'Survival-1cycle NMA'!AV215</f>
        <v>3.1761280660821505E-2</v>
      </c>
      <c r="AE214" s="12">
        <f t="shared" si="73"/>
        <v>1.8896730548249967E-2</v>
      </c>
      <c r="AF214" s="41">
        <f>'Survival-1cycle NMA'!AW215</f>
        <v>1.286455011257154E-2</v>
      </c>
      <c r="AG214" s="12">
        <v>1.8032155787530899E-2</v>
      </c>
      <c r="AH214" s="12">
        <f t="shared" si="74"/>
        <v>1.791225571984922E-2</v>
      </c>
      <c r="AI214" s="12">
        <v>1.19900067681679E-4</v>
      </c>
      <c r="AJ214" s="41">
        <f>'Survival-1cycle NMA'!AX215</f>
        <v>1.057201783624466E-2</v>
      </c>
      <c r="AK214" s="12">
        <f t="shared" si="75"/>
        <v>1.0393332599898306E-2</v>
      </c>
      <c r="AL214" s="41">
        <f>'Survival-1cycle NMA'!AY215</f>
        <v>1.7868523634635274E-4</v>
      </c>
      <c r="AM214" s="41">
        <f t="shared" si="76"/>
        <v>7.0438518590485687E-3</v>
      </c>
      <c r="AN214" s="41">
        <f t="shared" si="77"/>
        <v>7.0415108187089487E-3</v>
      </c>
      <c r="AO214" s="41">
        <f t="shared" si="78"/>
        <v>2.3410403396197872E-6</v>
      </c>
    </row>
    <row r="215" spans="1:41">
      <c r="A215" s="12">
        <v>212</v>
      </c>
      <c r="B215" s="12">
        <f t="shared" si="60"/>
        <v>12.139726027397261</v>
      </c>
      <c r="C215" s="41">
        <f>'Survival-1cycle NMA'!AP216</f>
        <v>1.8049601473193927E-2</v>
      </c>
      <c r="D215" s="41">
        <f>'Survival-1cycle NMA'!AQ216</f>
        <v>1.0432626071224983E-2</v>
      </c>
      <c r="E215" s="12">
        <f t="shared" si="61"/>
        <v>7.616975401968944E-3</v>
      </c>
      <c r="F215" s="12">
        <v>1.78578846924814E-2</v>
      </c>
      <c r="G215" s="12">
        <v>1.1749147080214401E-4</v>
      </c>
      <c r="H215" s="12">
        <f t="shared" si="62"/>
        <v>1.7740393221679255E-2</v>
      </c>
      <c r="I215" s="41">
        <f>'Survival-1cycle NMA'!AR216</f>
        <v>2.499709613871573E-2</v>
      </c>
      <c r="J215" s="12">
        <f t="shared" si="63"/>
        <v>1.6277163300038658E-2</v>
      </c>
      <c r="K215" s="41">
        <f>'Survival-1cycle NMA'!AS216</f>
        <v>8.7199328386770719E-3</v>
      </c>
      <c r="L215" s="12">
        <v>1.26594634535665E-2</v>
      </c>
      <c r="M215" s="12">
        <v>1.78578846924814E-2</v>
      </c>
      <c r="N215" s="12">
        <v>1.1749147080214401E-4</v>
      </c>
      <c r="O215" s="41">
        <f t="shared" si="64"/>
        <v>2.499709613871573E-2</v>
      </c>
      <c r="P215" s="41">
        <f t="shared" si="65"/>
        <v>1.6277163300038658E-2</v>
      </c>
      <c r="Q215" s="41">
        <f t="shared" si="66"/>
        <v>8.7199328386770719E-3</v>
      </c>
      <c r="R215" s="12">
        <v>1.78578846924814E-2</v>
      </c>
      <c r="S215" s="12">
        <f t="shared" si="67"/>
        <v>1.7740393221679255E-2</v>
      </c>
      <c r="T215" s="12">
        <v>1.1749147080214401E-4</v>
      </c>
      <c r="U215" s="41">
        <f>'Survival-1cycle NMA'!AT216</f>
        <v>2.1823240536347491E-2</v>
      </c>
      <c r="V215" s="12">
        <f t="shared" si="68"/>
        <v>6.7487682660154237E-3</v>
      </c>
      <c r="W215" s="41">
        <f>'Survival-1cycle NMA'!AU216</f>
        <v>1.5074472270332068E-2</v>
      </c>
      <c r="X215" s="41">
        <f t="shared" si="69"/>
        <v>2.499709613871573E-2</v>
      </c>
      <c r="Y215" s="41">
        <f t="shared" si="70"/>
        <v>1.6277163300038658E-2</v>
      </c>
      <c r="Z215" s="41">
        <f t="shared" si="71"/>
        <v>8.7199328386770719E-3</v>
      </c>
      <c r="AA215" s="41">
        <f>'Survival-1cycle NMA'!AZ216</f>
        <v>6.9420559284308183E-3</v>
      </c>
      <c r="AB215" s="12">
        <f t="shared" si="72"/>
        <v>6.9398204576217185E-3</v>
      </c>
      <c r="AC215" s="41">
        <f>'Survival-1cycle NMA'!BA216</f>
        <v>2.235470809099561E-6</v>
      </c>
      <c r="AD215" s="41">
        <f>'Survival-1cycle NMA'!AV216</f>
        <v>3.1401117094936509E-2</v>
      </c>
      <c r="AE215" s="12">
        <f t="shared" si="73"/>
        <v>1.8659579016739147E-2</v>
      </c>
      <c r="AF215" s="41">
        <f>'Survival-1cycle NMA'!AW216</f>
        <v>1.2741538078197362E-2</v>
      </c>
      <c r="AG215" s="12">
        <v>1.78578846924814E-2</v>
      </c>
      <c r="AH215" s="12">
        <f t="shared" si="74"/>
        <v>1.7740393221679255E-2</v>
      </c>
      <c r="AI215" s="12">
        <v>1.1749147080214401E-4</v>
      </c>
      <c r="AJ215" s="41">
        <f>'Survival-1cycle NMA'!AX216</f>
        <v>1.0423063313512265E-2</v>
      </c>
      <c r="AK215" s="12">
        <f t="shared" si="75"/>
        <v>1.0250269984615709E-2</v>
      </c>
      <c r="AL215" s="41">
        <f>'Survival-1cycle NMA'!AY216</f>
        <v>1.727933288965549E-4</v>
      </c>
      <c r="AM215" s="41">
        <f t="shared" si="76"/>
        <v>6.9420559284308183E-3</v>
      </c>
      <c r="AN215" s="41">
        <f t="shared" si="77"/>
        <v>6.9398204576217185E-3</v>
      </c>
      <c r="AO215" s="41">
        <f t="shared" si="78"/>
        <v>2.235470809099561E-6</v>
      </c>
    </row>
    <row r="216" spans="1:41">
      <c r="A216" s="12">
        <v>213</v>
      </c>
      <c r="B216" s="12">
        <f t="shared" si="60"/>
        <v>12.197260273972603</v>
      </c>
      <c r="C216" s="41">
        <f>'Survival-1cycle NMA'!AP217</f>
        <v>1.7833186454532232E-2</v>
      </c>
      <c r="D216" s="41">
        <f>'Survival-1cycle NMA'!AQ217</f>
        <v>1.0358575721425393E-2</v>
      </c>
      <c r="E216" s="12">
        <f t="shared" si="61"/>
        <v>7.4746107331068387E-3</v>
      </c>
      <c r="F216" s="12">
        <v>1.7685864138201401E-2</v>
      </c>
      <c r="G216" s="12">
        <v>1.15139373767113E-4</v>
      </c>
      <c r="H216" s="12">
        <f t="shared" si="62"/>
        <v>1.7570724764434286E-2</v>
      </c>
      <c r="I216" s="41">
        <f>'Survival-1cycle NMA'!AR217</f>
        <v>2.4755392791523091E-2</v>
      </c>
      <c r="J216" s="12">
        <f t="shared" si="63"/>
        <v>1.6117109233708113E-2</v>
      </c>
      <c r="K216" s="41">
        <f>'Survival-1cycle NMA'!AS217</f>
        <v>8.6382835578149783E-3</v>
      </c>
      <c r="L216" s="12">
        <v>1.2512010697552801E-2</v>
      </c>
      <c r="M216" s="12">
        <v>1.7685864138201401E-2</v>
      </c>
      <c r="N216" s="12">
        <v>1.15139373767113E-4</v>
      </c>
      <c r="O216" s="41">
        <f t="shared" si="64"/>
        <v>2.4755392791523091E-2</v>
      </c>
      <c r="P216" s="41">
        <f t="shared" si="65"/>
        <v>1.6117109233708113E-2</v>
      </c>
      <c r="Q216" s="41">
        <f t="shared" si="66"/>
        <v>8.6382835578149783E-3</v>
      </c>
      <c r="R216" s="12">
        <v>1.7685864138201401E-2</v>
      </c>
      <c r="S216" s="12">
        <f t="shared" si="67"/>
        <v>1.7570724764434286E-2</v>
      </c>
      <c r="T216" s="12">
        <v>1.15139373767113E-4</v>
      </c>
      <c r="U216" s="41">
        <f>'Survival-1cycle NMA'!AT217</f>
        <v>2.1589875083542657E-2</v>
      </c>
      <c r="V216" s="12">
        <f t="shared" si="68"/>
        <v>6.6655613287826942E-3</v>
      </c>
      <c r="W216" s="41">
        <f>'Survival-1cycle NMA'!AU217</f>
        <v>1.4924313754759963E-2</v>
      </c>
      <c r="X216" s="41">
        <f t="shared" si="69"/>
        <v>2.4755392791523091E-2</v>
      </c>
      <c r="Y216" s="41">
        <f t="shared" si="70"/>
        <v>1.6117109233708113E-2</v>
      </c>
      <c r="Z216" s="41">
        <f t="shared" si="71"/>
        <v>8.6382835578149783E-3</v>
      </c>
      <c r="AA216" s="41">
        <f>'Survival-1cycle NMA'!AZ217</f>
        <v>6.8419907996138422E-3</v>
      </c>
      <c r="AB216" s="12">
        <f t="shared" si="72"/>
        <v>6.8398559599145824E-3</v>
      </c>
      <c r="AC216" s="41">
        <f>'Survival-1cycle NMA'!BA217</f>
        <v>2.1348396992594513E-6</v>
      </c>
      <c r="AD216" s="41">
        <f>'Survival-1cycle NMA'!AV217</f>
        <v>3.1045799088802745E-2</v>
      </c>
      <c r="AE216" s="12">
        <f t="shared" si="73"/>
        <v>1.8425668562612074E-2</v>
      </c>
      <c r="AF216" s="41">
        <f>'Survival-1cycle NMA'!AW217</f>
        <v>1.2620130526190669E-2</v>
      </c>
      <c r="AG216" s="12">
        <v>1.7685864138201401E-2</v>
      </c>
      <c r="AH216" s="12">
        <f t="shared" si="74"/>
        <v>1.7570724764434286E-2</v>
      </c>
      <c r="AI216" s="12">
        <v>1.15139373767113E-4</v>
      </c>
      <c r="AJ216" s="41">
        <f>'Survival-1cycle NMA'!AX217</f>
        <v>1.0276554502606346E-2</v>
      </c>
      <c r="AK216" s="12">
        <f t="shared" si="75"/>
        <v>1.0109450803378614E-2</v>
      </c>
      <c r="AL216" s="41">
        <f>'Survival-1cycle NMA'!AY217</f>
        <v>1.6710369922773102E-4</v>
      </c>
      <c r="AM216" s="41">
        <f t="shared" si="76"/>
        <v>6.8419907996138422E-3</v>
      </c>
      <c r="AN216" s="41">
        <f t="shared" si="77"/>
        <v>6.8398559599145824E-3</v>
      </c>
      <c r="AO216" s="41">
        <f t="shared" si="78"/>
        <v>2.1348396992594513E-6</v>
      </c>
    </row>
    <row r="217" spans="1:41">
      <c r="A217" s="12">
        <v>214</v>
      </c>
      <c r="B217" s="12">
        <f t="shared" si="60"/>
        <v>12.254794520547945</v>
      </c>
      <c r="C217" s="41">
        <f>'Survival-1cycle NMA'!AP218</f>
        <v>1.7619895769400564E-2</v>
      </c>
      <c r="D217" s="41">
        <f>'Survival-1cycle NMA'!AQ218</f>
        <v>1.0285384621918846E-2</v>
      </c>
      <c r="E217" s="12">
        <f t="shared" si="61"/>
        <v>7.334511147481718E-3</v>
      </c>
      <c r="F217" s="12">
        <v>1.7516057288530201E-2</v>
      </c>
      <c r="G217" s="12">
        <v>1.12842255564507E-4</v>
      </c>
      <c r="H217" s="12">
        <f t="shared" si="62"/>
        <v>1.7403215032965696E-2</v>
      </c>
      <c r="I217" s="41">
        <f>'Survival-1cycle NMA'!AR218</f>
        <v>2.4516734077772058E-2</v>
      </c>
      <c r="J217" s="12">
        <f t="shared" si="63"/>
        <v>1.5959026728530296E-2</v>
      </c>
      <c r="K217" s="41">
        <f>'Survival-1cycle NMA'!AS218</f>
        <v>8.5577073492417617E-3</v>
      </c>
      <c r="L217" s="12">
        <v>1.2366729090446E-2</v>
      </c>
      <c r="M217" s="12">
        <v>1.7516057288530201E-2</v>
      </c>
      <c r="N217" s="12">
        <v>1.12842255564507E-4</v>
      </c>
      <c r="O217" s="41">
        <f t="shared" si="64"/>
        <v>2.4516734077772058E-2</v>
      </c>
      <c r="P217" s="41">
        <f t="shared" si="65"/>
        <v>1.5959026728530296E-2</v>
      </c>
      <c r="Q217" s="41">
        <f t="shared" si="66"/>
        <v>8.5577073492417617E-3</v>
      </c>
      <c r="R217" s="12">
        <v>1.7516057288530201E-2</v>
      </c>
      <c r="S217" s="12">
        <f t="shared" si="67"/>
        <v>1.7403215032965696E-2</v>
      </c>
      <c r="T217" s="12">
        <v>1.12842255564507E-4</v>
      </c>
      <c r="U217" s="41">
        <f>'Survival-1cycle NMA'!AT218</f>
        <v>2.1359633845296402E-2</v>
      </c>
      <c r="V217" s="12">
        <f t="shared" si="68"/>
        <v>6.5835029028071777E-3</v>
      </c>
      <c r="W217" s="41">
        <f>'Survival-1cycle NMA'!AU218</f>
        <v>1.4776130942489224E-2</v>
      </c>
      <c r="X217" s="41">
        <f t="shared" si="69"/>
        <v>2.4516734077772058E-2</v>
      </c>
      <c r="Y217" s="41">
        <f t="shared" si="70"/>
        <v>1.5959026728530296E-2</v>
      </c>
      <c r="Z217" s="41">
        <f t="shared" si="71"/>
        <v>8.5577073492417617E-3</v>
      </c>
      <c r="AA217" s="41">
        <f>'Survival-1cycle NMA'!AZ218</f>
        <v>6.7436222772448186E-3</v>
      </c>
      <c r="AB217" s="12">
        <f t="shared" si="72"/>
        <v>6.7415833698875795E-3</v>
      </c>
      <c r="AC217" s="41">
        <f>'Survival-1cycle NMA'!BA218</f>
        <v>2.038907357238945E-6</v>
      </c>
      <c r="AD217" s="41">
        <f>'Survival-1cycle NMA'!AV218</f>
        <v>3.0695249911649059E-2</v>
      </c>
      <c r="AE217" s="12">
        <f t="shared" si="73"/>
        <v>1.8194949259520858E-2</v>
      </c>
      <c r="AF217" s="41">
        <f>'Survival-1cycle NMA'!AW218</f>
        <v>1.2500300652128201E-2</v>
      </c>
      <c r="AG217" s="12">
        <v>1.7516057288530201E-2</v>
      </c>
      <c r="AH217" s="12">
        <f t="shared" si="74"/>
        <v>1.7403215032965696E-2</v>
      </c>
      <c r="AI217" s="12">
        <v>1.12842255564507E-4</v>
      </c>
      <c r="AJ217" s="41">
        <f>'Survival-1cycle NMA'!AX218</f>
        <v>1.0132445018871155E-2</v>
      </c>
      <c r="AK217" s="12">
        <f t="shared" si="75"/>
        <v>9.9708359071144469E-3</v>
      </c>
      <c r="AL217" s="41">
        <f>'Survival-1cycle NMA'!AY218</f>
        <v>1.6160911175670733E-4</v>
      </c>
      <c r="AM217" s="41">
        <f t="shared" si="76"/>
        <v>6.7436222772448186E-3</v>
      </c>
      <c r="AN217" s="41">
        <f t="shared" si="77"/>
        <v>6.7415833698875795E-3</v>
      </c>
      <c r="AO217" s="41">
        <f t="shared" si="78"/>
        <v>2.038907357238945E-6</v>
      </c>
    </row>
    <row r="218" spans="1:41">
      <c r="A218" s="12">
        <v>215</v>
      </c>
      <c r="B218" s="12">
        <f t="shared" si="60"/>
        <v>12.312328767123288</v>
      </c>
      <c r="C218" s="41">
        <f>'Survival-1cycle NMA'!AP219</f>
        <v>1.740967590264975E-2</v>
      </c>
      <c r="D218" s="41">
        <f>'Survival-1cycle NMA'!AQ219</f>
        <v>1.021303903793915E-2</v>
      </c>
      <c r="E218" s="12">
        <f t="shared" si="61"/>
        <v>7.1966368647105993E-3</v>
      </c>
      <c r="F218" s="12">
        <v>1.73484280425306E-2</v>
      </c>
      <c r="G218" s="12">
        <v>1.1059864150446201E-4</v>
      </c>
      <c r="H218" s="12">
        <f t="shared" si="62"/>
        <v>1.7237829401026139E-2</v>
      </c>
      <c r="I218" s="41">
        <f>'Survival-1cycle NMA'!AR219</f>
        <v>2.4281071970016301E-2</v>
      </c>
      <c r="J218" s="12">
        <f t="shared" si="63"/>
        <v>1.5802886032351318E-2</v>
      </c>
      <c r="K218" s="41">
        <f>'Survival-1cycle NMA'!AS219</f>
        <v>8.4781859376649813E-3</v>
      </c>
      <c r="L218" s="12">
        <v>1.22235796211125E-2</v>
      </c>
      <c r="M218" s="12">
        <v>1.73484280425306E-2</v>
      </c>
      <c r="N218" s="12">
        <v>1.1059864150446201E-4</v>
      </c>
      <c r="O218" s="41">
        <f t="shared" si="64"/>
        <v>2.4281071970016301E-2</v>
      </c>
      <c r="P218" s="41">
        <f t="shared" si="65"/>
        <v>1.5802886032351318E-2</v>
      </c>
      <c r="Q218" s="41">
        <f t="shared" si="66"/>
        <v>8.4781859376649813E-3</v>
      </c>
      <c r="R218" s="12">
        <v>1.73484280425306E-2</v>
      </c>
      <c r="S218" s="12">
        <f t="shared" si="67"/>
        <v>1.7237829401026139E-2</v>
      </c>
      <c r="T218" s="12">
        <v>1.1059864150446201E-4</v>
      </c>
      <c r="U218" s="41">
        <f>'Survival-1cycle NMA'!AT219</f>
        <v>2.1132465784746018E-2</v>
      </c>
      <c r="V218" s="12">
        <f t="shared" si="68"/>
        <v>6.5025747030385602E-3</v>
      </c>
      <c r="W218" s="41">
        <f>'Survival-1cycle NMA'!AU219</f>
        <v>1.4629891081707458E-2</v>
      </c>
      <c r="X218" s="41">
        <f t="shared" si="69"/>
        <v>2.4281071970016301E-2</v>
      </c>
      <c r="Y218" s="41">
        <f t="shared" si="70"/>
        <v>1.5802886032351318E-2</v>
      </c>
      <c r="Z218" s="41">
        <f t="shared" si="71"/>
        <v>8.4781859376649813E-3</v>
      </c>
      <c r="AA218" s="41">
        <f>'Survival-1cycle NMA'!AZ219</f>
        <v>6.6469169417197049E-3</v>
      </c>
      <c r="AB218" s="12">
        <f t="shared" si="72"/>
        <v>6.6449694955245612E-3</v>
      </c>
      <c r="AC218" s="41">
        <f>'Survival-1cycle NMA'!BA219</f>
        <v>1.9474461951435066E-6</v>
      </c>
      <c r="AD218" s="41">
        <f>'Survival-1cycle NMA'!AV219</f>
        <v>3.034939424930096E-2</v>
      </c>
      <c r="AE218" s="12">
        <f t="shared" si="73"/>
        <v>1.7967372048690776E-2</v>
      </c>
      <c r="AF218" s="41">
        <f>'Survival-1cycle NMA'!AW219</f>
        <v>1.2382022200610182E-2</v>
      </c>
      <c r="AG218" s="12">
        <v>1.73484280425306E-2</v>
      </c>
      <c r="AH218" s="12">
        <f t="shared" si="74"/>
        <v>1.7237829401026139E-2</v>
      </c>
      <c r="AI218" s="12">
        <v>1.1059864150446201E-4</v>
      </c>
      <c r="AJ218" s="41">
        <f>'Survival-1cycle NMA'!AX219</f>
        <v>9.9906894844851695E-3</v>
      </c>
      <c r="AK218" s="12">
        <f t="shared" si="75"/>
        <v>9.83438688374225E-3</v>
      </c>
      <c r="AL218" s="41">
        <f>'Survival-1cycle NMA'!AY219</f>
        <v>1.5630260074292029E-4</v>
      </c>
      <c r="AM218" s="41">
        <f t="shared" si="76"/>
        <v>6.6469169417197049E-3</v>
      </c>
      <c r="AN218" s="41">
        <f t="shared" si="77"/>
        <v>6.6449694955245612E-3</v>
      </c>
      <c r="AO218" s="41">
        <f t="shared" si="78"/>
        <v>1.9474461951435066E-6</v>
      </c>
    </row>
    <row r="219" spans="1:41">
      <c r="A219" s="12">
        <v>216</v>
      </c>
      <c r="B219" s="12">
        <f t="shared" si="60"/>
        <v>12.36986301369863</v>
      </c>
      <c r="C219" s="41">
        <f>'Survival-1cycle NMA'!AP220</f>
        <v>1.7202474411033206E-2</v>
      </c>
      <c r="D219" s="41">
        <f>'Survival-1cycle NMA'!AQ220</f>
        <v>1.0141525513686547E-2</v>
      </c>
      <c r="E219" s="12">
        <f t="shared" si="61"/>
        <v>7.0609488973466597E-3</v>
      </c>
      <c r="F219" s="12">
        <v>1.7182941017105199E-2</v>
      </c>
      <c r="G219" s="12">
        <v>1.084071016424E-4</v>
      </c>
      <c r="H219" s="12">
        <f t="shared" si="62"/>
        <v>1.7074533915462799E-2</v>
      </c>
      <c r="I219" s="41">
        <f>'Survival-1cycle NMA'!AR220</f>
        <v>2.4048359359870125E-2</v>
      </c>
      <c r="J219" s="12">
        <f t="shared" si="63"/>
        <v>1.5648657928656669E-2</v>
      </c>
      <c r="K219" s="41">
        <f>'Survival-1cycle NMA'!AS220</f>
        <v>8.3997014312134546E-3</v>
      </c>
      <c r="L219" s="12">
        <v>1.20825241105946E-2</v>
      </c>
      <c r="M219" s="12">
        <v>1.7182941017105199E-2</v>
      </c>
      <c r="N219" s="12">
        <v>1.084071016424E-4</v>
      </c>
      <c r="O219" s="41">
        <f t="shared" si="64"/>
        <v>2.4048359359870125E-2</v>
      </c>
      <c r="P219" s="41">
        <f t="shared" si="65"/>
        <v>1.5648657928656669E-2</v>
      </c>
      <c r="Q219" s="41">
        <f t="shared" si="66"/>
        <v>8.3997014312134546E-3</v>
      </c>
      <c r="R219" s="12">
        <v>1.7182941017105199E-2</v>
      </c>
      <c r="S219" s="12">
        <f t="shared" si="67"/>
        <v>1.7074533915462799E-2</v>
      </c>
      <c r="T219" s="12">
        <v>1.084071016424E-4</v>
      </c>
      <c r="U219" s="41">
        <f>'Survival-1cycle NMA'!AT220</f>
        <v>2.0908320859523641E-2</v>
      </c>
      <c r="V219" s="12">
        <f t="shared" si="68"/>
        <v>6.422758778942576E-3</v>
      </c>
      <c r="W219" s="41">
        <f>'Survival-1cycle NMA'!AU220</f>
        <v>1.4485562080581065E-2</v>
      </c>
      <c r="X219" s="41">
        <f t="shared" si="69"/>
        <v>2.4048359359870125E-2</v>
      </c>
      <c r="Y219" s="41">
        <f t="shared" si="70"/>
        <v>1.5648657928656669E-2</v>
      </c>
      <c r="Z219" s="41">
        <f t="shared" si="71"/>
        <v>8.3997014312134546E-3</v>
      </c>
      <c r="AA219" s="41">
        <f>'Survival-1cycle NMA'!AZ220</f>
        <v>6.5518421291992507E-3</v>
      </c>
      <c r="AB219" s="12">
        <f t="shared" si="72"/>
        <v>6.5499818891392933E-3</v>
      </c>
      <c r="AC219" s="41">
        <f>'Survival-1cycle NMA'!BA220</f>
        <v>1.8602400599574887E-6</v>
      </c>
      <c r="AD219" s="41">
        <f>'Survival-1cycle NMA'!AV220</f>
        <v>3.0008158174002972E-2</v>
      </c>
      <c r="AE219" s="12">
        <f t="shared" si="73"/>
        <v>1.774288872210121E-2</v>
      </c>
      <c r="AF219" s="41">
        <f>'Survival-1cycle NMA'!AW220</f>
        <v>1.2265269451901763E-2</v>
      </c>
      <c r="AG219" s="12">
        <v>1.7182941017105199E-2</v>
      </c>
      <c r="AH219" s="12">
        <f t="shared" si="74"/>
        <v>1.7074533915462799E-2</v>
      </c>
      <c r="AI219" s="12">
        <v>1.084071016424E-4</v>
      </c>
      <c r="AJ219" s="41">
        <f>'Survival-1cycle NMA'!AX220</f>
        <v>9.8512435036779509E-3</v>
      </c>
      <c r="AK219" s="12">
        <f t="shared" si="75"/>
        <v>9.7000660438874217E-3</v>
      </c>
      <c r="AL219" s="41">
        <f>'Survival-1cycle NMA'!AY220</f>
        <v>1.511774597905283E-4</v>
      </c>
      <c r="AM219" s="41">
        <f t="shared" si="76"/>
        <v>6.5518421291992507E-3</v>
      </c>
      <c r="AN219" s="41">
        <f t="shared" si="77"/>
        <v>6.5499818891392933E-3</v>
      </c>
      <c r="AO219" s="41">
        <f t="shared" si="78"/>
        <v>1.8602400599574887E-6</v>
      </c>
    </row>
    <row r="220" spans="1:41">
      <c r="A220" s="12">
        <v>217</v>
      </c>
      <c r="B220" s="12">
        <f t="shared" si="60"/>
        <v>12.427397260273972</v>
      </c>
      <c r="C220" s="41">
        <f>'Survival-1cycle NMA'!AP221</f>
        <v>1.6998239898440778E-2</v>
      </c>
      <c r="D220" s="41">
        <f>'Survival-1cycle NMA'!AQ221</f>
        <v>1.007083086546607E-2</v>
      </c>
      <c r="E220" s="12">
        <f t="shared" si="61"/>
        <v>6.9274090329747087E-3</v>
      </c>
      <c r="F220" s="12">
        <v>1.7019561530088899E-2</v>
      </c>
      <c r="G220" s="12">
        <v>1.06266249261516E-4</v>
      </c>
      <c r="H220" s="12">
        <f t="shared" si="62"/>
        <v>1.6913295280827384E-2</v>
      </c>
      <c r="I220" s="41">
        <f>'Survival-1cycle NMA'!AR221</f>
        <v>2.3818550037209715E-2</v>
      </c>
      <c r="J220" s="12">
        <f t="shared" si="63"/>
        <v>1.5496313725343677E-2</v>
      </c>
      <c r="K220" s="41">
        <f>'Survival-1cycle NMA'!AS221</f>
        <v>8.3222363118660384E-3</v>
      </c>
      <c r="L220" s="12">
        <v>1.19435251914882E-2</v>
      </c>
      <c r="M220" s="12">
        <v>1.7019561530088899E-2</v>
      </c>
      <c r="N220" s="12">
        <v>1.06266249261516E-4</v>
      </c>
      <c r="O220" s="41">
        <f t="shared" si="64"/>
        <v>2.3818550037209715E-2</v>
      </c>
      <c r="P220" s="41">
        <f t="shared" si="65"/>
        <v>1.5496313725343677E-2</v>
      </c>
      <c r="Q220" s="41">
        <f t="shared" si="66"/>
        <v>8.3222363118660384E-3</v>
      </c>
      <c r="R220" s="12">
        <v>1.7019561530088899E-2</v>
      </c>
      <c r="S220" s="12">
        <f t="shared" si="67"/>
        <v>1.6913295280827384E-2</v>
      </c>
      <c r="T220" s="12">
        <v>1.06266249261516E-4</v>
      </c>
      <c r="U220" s="41">
        <f>'Survival-1cycle NMA'!AT221</f>
        <v>2.0687149999090174E-2</v>
      </c>
      <c r="V220" s="12">
        <f t="shared" si="68"/>
        <v>6.3440375075615608E-3</v>
      </c>
      <c r="W220" s="41">
        <f>'Survival-1cycle NMA'!AU221</f>
        <v>1.4343112491528613E-2</v>
      </c>
      <c r="X220" s="41">
        <f t="shared" si="69"/>
        <v>2.3818550037209715E-2</v>
      </c>
      <c r="Y220" s="41">
        <f t="shared" si="70"/>
        <v>1.5496313725343677E-2</v>
      </c>
      <c r="Z220" s="41">
        <f t="shared" si="71"/>
        <v>8.3222363118660384E-3</v>
      </c>
      <c r="AA220" s="41">
        <f>'Survival-1cycle NMA'!AZ221</f>
        <v>6.458365912203637E-3</v>
      </c>
      <c r="AB220" s="12">
        <f t="shared" si="72"/>
        <v>6.4565888285660475E-3</v>
      </c>
      <c r="AC220" s="41">
        <f>'Survival-1cycle NMA'!BA221</f>
        <v>1.7770836375896873E-6</v>
      </c>
      <c r="AD220" s="41">
        <f>'Survival-1cycle NMA'!AV221</f>
        <v>2.9671469114975084E-2</v>
      </c>
      <c r="AE220" s="12">
        <f t="shared" si="73"/>
        <v>1.7521451906022931E-2</v>
      </c>
      <c r="AF220" s="41">
        <f>'Survival-1cycle NMA'!AW221</f>
        <v>1.2150017208952155E-2</v>
      </c>
      <c r="AG220" s="12">
        <v>1.7019561530088899E-2</v>
      </c>
      <c r="AH220" s="12">
        <f t="shared" si="74"/>
        <v>1.6913295280827384E-2</v>
      </c>
      <c r="AI220" s="12">
        <v>1.06266249261516E-4</v>
      </c>
      <c r="AJ220" s="41">
        <f>'Survival-1cycle NMA'!AX221</f>
        <v>9.7140636386325308E-3</v>
      </c>
      <c r="AK220" s="12">
        <f t="shared" si="75"/>
        <v>9.5678364068557606E-3</v>
      </c>
      <c r="AL220" s="41">
        <f>'Survival-1cycle NMA'!AY221</f>
        <v>1.4622723177677065E-4</v>
      </c>
      <c r="AM220" s="41">
        <f t="shared" si="76"/>
        <v>6.458365912203637E-3</v>
      </c>
      <c r="AN220" s="41">
        <f t="shared" si="77"/>
        <v>6.4565888285660475E-3</v>
      </c>
      <c r="AO220" s="41">
        <f t="shared" si="78"/>
        <v>1.7770836375896873E-6</v>
      </c>
    </row>
    <row r="221" spans="1:41">
      <c r="A221" s="12">
        <v>218</v>
      </c>
      <c r="B221" s="12">
        <f t="shared" si="60"/>
        <v>12.484931506849316</v>
      </c>
      <c r="C221" s="41">
        <f>'Survival-1cycle NMA'!AP222</f>
        <v>1.6796921991785358E-2</v>
      </c>
      <c r="D221" s="41">
        <f>'Survival-1cycle NMA'!AQ222</f>
        <v>1.0000942175023656E-2</v>
      </c>
      <c r="E221" s="12">
        <f t="shared" si="61"/>
        <v>6.7959798167617023E-3</v>
      </c>
      <c r="F221" s="12">
        <v>1.68582555838033E-2</v>
      </c>
      <c r="G221" s="12">
        <v>1.04174739412205E-4</v>
      </c>
      <c r="H221" s="12">
        <f t="shared" si="62"/>
        <v>1.6754080844391096E-2</v>
      </c>
      <c r="I221" s="41">
        <f>'Survival-1cycle NMA'!AR222</f>
        <v>2.3591598669920558E-2</v>
      </c>
      <c r="J221" s="12">
        <f t="shared" si="63"/>
        <v>1.5345825243762897E-2</v>
      </c>
      <c r="K221" s="41">
        <f>'Survival-1cycle NMA'!AS222</f>
        <v>8.2457734261576609E-3</v>
      </c>
      <c r="L221" s="12">
        <v>1.1806546287903801E-2</v>
      </c>
      <c r="M221" s="12">
        <v>1.68582555838033E-2</v>
      </c>
      <c r="N221" s="12">
        <v>1.04174739412205E-4</v>
      </c>
      <c r="O221" s="41">
        <f t="shared" si="64"/>
        <v>2.3591598669920558E-2</v>
      </c>
      <c r="P221" s="41">
        <f t="shared" si="65"/>
        <v>1.5345825243762897E-2</v>
      </c>
      <c r="Q221" s="41">
        <f t="shared" si="66"/>
        <v>8.2457734261576609E-3</v>
      </c>
      <c r="R221" s="12">
        <v>1.68582555838033E-2</v>
      </c>
      <c r="S221" s="12">
        <f t="shared" si="67"/>
        <v>1.6754080844391096E-2</v>
      </c>
      <c r="T221" s="12">
        <v>1.04174739412205E-4</v>
      </c>
      <c r="U221" s="41">
        <f>'Survival-1cycle NMA'!AT222</f>
        <v>2.0468905082664419E-2</v>
      </c>
      <c r="V221" s="12">
        <f t="shared" si="68"/>
        <v>6.2663935867366474E-3</v>
      </c>
      <c r="W221" s="41">
        <f>'Survival-1cycle NMA'!AU222</f>
        <v>1.4202511495927772E-2</v>
      </c>
      <c r="X221" s="41">
        <f t="shared" si="69"/>
        <v>2.3591598669920558E-2</v>
      </c>
      <c r="Y221" s="41">
        <f t="shared" si="70"/>
        <v>1.5345825243762897E-2</v>
      </c>
      <c r="Z221" s="41">
        <f t="shared" si="71"/>
        <v>8.2457734261576609E-3</v>
      </c>
      <c r="AA221" s="41">
        <f>'Survival-1cycle NMA'!AZ222</f>
        <v>6.3664570807674421E-3</v>
      </c>
      <c r="AB221" s="12">
        <f t="shared" si="72"/>
        <v>6.3647592988783086E-3</v>
      </c>
      <c r="AC221" s="41">
        <f>'Survival-1cycle NMA'!BA222</f>
        <v>1.6977818891333792E-6</v>
      </c>
      <c r="AD221" s="41">
        <f>'Survival-1cycle NMA'!AV222</f>
        <v>2.9339255829684142E-2</v>
      </c>
      <c r="AE221" s="12">
        <f t="shared" si="73"/>
        <v>1.7303015044905688E-2</v>
      </c>
      <c r="AF221" s="41">
        <f>'Survival-1cycle NMA'!AW222</f>
        <v>1.2036240784778452E-2</v>
      </c>
      <c r="AG221" s="12">
        <v>1.68582555838033E-2</v>
      </c>
      <c r="AH221" s="12">
        <f t="shared" si="74"/>
        <v>1.6754080844391096E-2</v>
      </c>
      <c r="AI221" s="12">
        <v>1.04174739412205E-4</v>
      </c>
      <c r="AJ221" s="41">
        <f>'Survival-1cycle NMA'!AX222</f>
        <v>9.5791073860528597E-3</v>
      </c>
      <c r="AK221" s="12">
        <f t="shared" si="75"/>
        <v>9.4376616868643726E-3</v>
      </c>
      <c r="AL221" s="41">
        <f>'Survival-1cycle NMA'!AY222</f>
        <v>1.4144569918848787E-4</v>
      </c>
      <c r="AM221" s="41">
        <f t="shared" si="76"/>
        <v>6.3664570807674421E-3</v>
      </c>
      <c r="AN221" s="41">
        <f t="shared" si="77"/>
        <v>6.3647592988783086E-3</v>
      </c>
      <c r="AO221" s="41">
        <f t="shared" si="78"/>
        <v>1.6977818891333792E-6</v>
      </c>
    </row>
    <row r="222" spans="1:41">
      <c r="A222" s="12">
        <v>219</v>
      </c>
      <c r="B222" s="12">
        <f t="shared" si="60"/>
        <v>12.542465753424658</v>
      </c>
      <c r="C222" s="41">
        <f>'Survival-1cycle NMA'!AP223</f>
        <v>1.6598471317520735E-2</v>
      </c>
      <c r="D222" s="41">
        <f>'Survival-1cycle NMA'!AQ223</f>
        <v>9.9318467830734284E-3</v>
      </c>
      <c r="E222" s="12">
        <f t="shared" si="61"/>
        <v>6.6666245344473071E-3</v>
      </c>
      <c r="F222" s="12">
        <v>1.66989898490572E-2</v>
      </c>
      <c r="G222" s="12">
        <v>1.02131267506089E-4</v>
      </c>
      <c r="H222" s="12">
        <f t="shared" si="62"/>
        <v>1.6596858581551112E-2</v>
      </c>
      <c r="I222" s="41">
        <f>'Survival-1cycle NMA'!AR223</f>
        <v>2.3367460784172869E-2</v>
      </c>
      <c r="J222" s="12">
        <f t="shared" si="63"/>
        <v>1.5197164808019968E-2</v>
      </c>
      <c r="K222" s="41">
        <f>'Survival-1cycle NMA'!AS223</f>
        <v>8.1702959761529009E-3</v>
      </c>
      <c r="L222" s="12">
        <v>1.1671551595993101E-2</v>
      </c>
      <c r="M222" s="12">
        <v>1.66989898490572E-2</v>
      </c>
      <c r="N222" s="12">
        <v>1.02131267506089E-4</v>
      </c>
      <c r="O222" s="41">
        <f t="shared" si="64"/>
        <v>2.3367460784172869E-2</v>
      </c>
      <c r="P222" s="41">
        <f t="shared" si="65"/>
        <v>1.5197164808019968E-2</v>
      </c>
      <c r="Q222" s="41">
        <f t="shared" si="66"/>
        <v>8.1702959761529009E-3</v>
      </c>
      <c r="R222" s="12">
        <v>1.66989898490572E-2</v>
      </c>
      <c r="S222" s="12">
        <f t="shared" si="67"/>
        <v>1.6596858581551112E-2</v>
      </c>
      <c r="T222" s="12">
        <v>1.02131267506089E-4</v>
      </c>
      <c r="U222" s="41">
        <f>'Survival-1cycle NMA'!AT223</f>
        <v>2.0253538917727479E-2</v>
      </c>
      <c r="V222" s="12">
        <f t="shared" si="68"/>
        <v>6.1898100284855026E-3</v>
      </c>
      <c r="W222" s="41">
        <f>'Survival-1cycle NMA'!AU223</f>
        <v>1.4063728889241976E-2</v>
      </c>
      <c r="X222" s="41">
        <f t="shared" si="69"/>
        <v>2.3367460784172869E-2</v>
      </c>
      <c r="Y222" s="41">
        <f t="shared" si="70"/>
        <v>1.5197164808019968E-2</v>
      </c>
      <c r="Z222" s="41">
        <f t="shared" si="71"/>
        <v>8.1702959761529009E-3</v>
      </c>
      <c r="AA222" s="41">
        <f>'Survival-1cycle NMA'!AZ223</f>
        <v>6.2760851241361517E-3</v>
      </c>
      <c r="AB222" s="12">
        <f t="shared" si="72"/>
        <v>6.2744629746186165E-3</v>
      </c>
      <c r="AC222" s="41">
        <f>'Survival-1cycle NMA'!BA223</f>
        <v>1.6221495175351061E-6</v>
      </c>
      <c r="AD222" s="41">
        <f>'Survival-1cycle NMA'!AV223</f>
        <v>2.9011448375807943E-2</v>
      </c>
      <c r="AE222" s="12">
        <f t="shared" si="73"/>
        <v>1.7087532385605616E-2</v>
      </c>
      <c r="AF222" s="41">
        <f>'Survival-1cycle NMA'!AW223</f>
        <v>1.1923915990202327E-2</v>
      </c>
      <c r="AG222" s="12">
        <v>1.66989898490572E-2</v>
      </c>
      <c r="AH222" s="12">
        <f t="shared" si="74"/>
        <v>1.6596858581551112E-2</v>
      </c>
      <c r="AI222" s="12">
        <v>1.02131267506089E-4</v>
      </c>
      <c r="AJ222" s="41">
        <f>'Survival-1cycle NMA'!AX223</f>
        <v>9.446333154374608E-3</v>
      </c>
      <c r="AK222" s="12">
        <f t="shared" si="75"/>
        <v>9.3095062795250753E-3</v>
      </c>
      <c r="AL222" s="41">
        <f>'Survival-1cycle NMA'!AY223</f>
        <v>1.3682687484953228E-4</v>
      </c>
      <c r="AM222" s="41">
        <f t="shared" si="76"/>
        <v>6.2760851241361517E-3</v>
      </c>
      <c r="AN222" s="41">
        <f t="shared" si="77"/>
        <v>6.2744629746186165E-3</v>
      </c>
      <c r="AO222" s="41">
        <f t="shared" si="78"/>
        <v>1.6221495175351061E-6</v>
      </c>
    </row>
    <row r="223" spans="1:41">
      <c r="A223" s="12">
        <v>220</v>
      </c>
      <c r="B223" s="12">
        <f t="shared" si="60"/>
        <v>12.6</v>
      </c>
      <c r="C223" s="41">
        <f>'Survival-1cycle NMA'!AP224</f>
        <v>1.6402839478773905E-2</v>
      </c>
      <c r="D223" s="41">
        <f>'Survival-1cycle NMA'!AQ224</f>
        <v>9.8635322830105555E-3</v>
      </c>
      <c r="E223" s="12">
        <f t="shared" si="61"/>
        <v>6.5393071957633494E-3</v>
      </c>
      <c r="F223" s="12">
        <v>1.6541731649580699E-2</v>
      </c>
      <c r="G223" s="12">
        <v>1.00134567962413E-4</v>
      </c>
      <c r="H223" s="12">
        <f t="shared" si="62"/>
        <v>1.6441597081618287E-2</v>
      </c>
      <c r="I223" s="41">
        <f>'Survival-1cycle NMA'!AR224</f>
        <v>2.3146092745210636E-2</v>
      </c>
      <c r="J223" s="12">
        <f t="shared" si="63"/>
        <v>1.50503052345312E-2</v>
      </c>
      <c r="K223" s="41">
        <f>'Survival-1cycle NMA'!AS224</f>
        <v>8.0957875106794364E-3</v>
      </c>
      <c r="L223" s="12">
        <v>1.1538506065021799E-2</v>
      </c>
      <c r="M223" s="12">
        <v>1.6541731649580699E-2</v>
      </c>
      <c r="N223" s="12">
        <v>1.00134567962413E-4</v>
      </c>
      <c r="O223" s="41">
        <f t="shared" si="64"/>
        <v>2.3146092745210636E-2</v>
      </c>
      <c r="P223" s="41">
        <f t="shared" si="65"/>
        <v>1.50503052345312E-2</v>
      </c>
      <c r="Q223" s="41">
        <f t="shared" si="66"/>
        <v>8.0957875106794364E-3</v>
      </c>
      <c r="R223" s="12">
        <v>1.6541731649580699E-2</v>
      </c>
      <c r="S223" s="12">
        <f t="shared" si="67"/>
        <v>1.6441597081618287E-2</v>
      </c>
      <c r="T223" s="12">
        <v>1.00134567962413E-4</v>
      </c>
      <c r="U223" s="41">
        <f>'Survival-1cycle NMA'!AT224</f>
        <v>2.0041005219087193E-2</v>
      </c>
      <c r="V223" s="12">
        <f t="shared" si="68"/>
        <v>6.1142701525325957E-3</v>
      </c>
      <c r="W223" s="41">
        <f>'Survival-1cycle NMA'!AU224</f>
        <v>1.3926735066554598E-2</v>
      </c>
      <c r="X223" s="41">
        <f t="shared" si="69"/>
        <v>2.3146092745210636E-2</v>
      </c>
      <c r="Y223" s="41">
        <f t="shared" si="70"/>
        <v>1.50503052345312E-2</v>
      </c>
      <c r="Z223" s="41">
        <f t="shared" si="71"/>
        <v>8.0957875106794364E-3</v>
      </c>
      <c r="AA223" s="41">
        <f>'Survival-1cycle NMA'!AZ224</f>
        <v>6.1872202129875523E-3</v>
      </c>
      <c r="AB223" s="12">
        <f t="shared" si="72"/>
        <v>6.1856702025245812E-3</v>
      </c>
      <c r="AC223" s="41">
        <f>'Survival-1cycle NMA'!BA224</f>
        <v>1.550010462971452E-6</v>
      </c>
      <c r="AD223" s="41">
        <f>'Survival-1cycle NMA'!AV224</f>
        <v>2.8687978083875437E-2</v>
      </c>
      <c r="AE223" s="12">
        <f t="shared" si="73"/>
        <v>1.6874958961946303E-2</v>
      </c>
      <c r="AF223" s="41">
        <f>'Survival-1cycle NMA'!AW224</f>
        <v>1.1813019121929133E-2</v>
      </c>
      <c r="AG223" s="12">
        <v>1.6541731649580699E-2</v>
      </c>
      <c r="AH223" s="12">
        <f t="shared" si="74"/>
        <v>1.6441597081618287E-2</v>
      </c>
      <c r="AI223" s="12">
        <v>1.00134567962413E-4</v>
      </c>
      <c r="AJ223" s="41">
        <f>'Survival-1cycle NMA'!AX224</f>
        <v>9.315700241600668E-3</v>
      </c>
      <c r="AK223" s="12">
        <f t="shared" si="75"/>
        <v>9.1833352485780895E-3</v>
      </c>
      <c r="AL223" s="41">
        <f>'Survival-1cycle NMA'!AY224</f>
        <v>1.3236499302257822E-4</v>
      </c>
      <c r="AM223" s="41">
        <f t="shared" si="76"/>
        <v>6.1872202129875523E-3</v>
      </c>
      <c r="AN223" s="41">
        <f t="shared" si="77"/>
        <v>6.1856702025245812E-3</v>
      </c>
      <c r="AO223" s="41">
        <f t="shared" si="78"/>
        <v>1.550010462971452E-6</v>
      </c>
    </row>
    <row r="224" spans="1:41">
      <c r="A224" s="12">
        <v>221</v>
      </c>
      <c r="B224" s="12">
        <f t="shared" si="60"/>
        <v>12.657534246575343</v>
      </c>
      <c r="C224" s="41">
        <f>'Survival-1cycle NMA'!AP225</f>
        <v>1.6209979033073613E-2</v>
      </c>
      <c r="D224" s="41">
        <f>'Survival-1cycle NMA'!AQ225</f>
        <v>9.7959865148027018E-3</v>
      </c>
      <c r="E224" s="12">
        <f t="shared" si="61"/>
        <v>6.4139925182709109E-3</v>
      </c>
      <c r="F224" s="12">
        <v>1.63864489468796E-2</v>
      </c>
      <c r="G224" s="12">
        <v>9.81834129046621E-5</v>
      </c>
      <c r="H224" s="12">
        <f t="shared" si="62"/>
        <v>1.6288265533974937E-2</v>
      </c>
      <c r="I224" s="41">
        <f>'Survival-1cycle NMA'!AR225</f>
        <v>2.2927451738639519E-2</v>
      </c>
      <c r="J224" s="12">
        <f t="shared" si="63"/>
        <v>1.4905219821827612E-2</v>
      </c>
      <c r="K224" s="41">
        <f>'Survival-1cycle NMA'!AS225</f>
        <v>8.0222319168119071E-3</v>
      </c>
      <c r="L224" s="12">
        <v>1.14073753789722E-2</v>
      </c>
      <c r="M224" s="12">
        <v>1.63864489468796E-2</v>
      </c>
      <c r="N224" s="12">
        <v>9.81834129046621E-5</v>
      </c>
      <c r="O224" s="41">
        <f t="shared" si="64"/>
        <v>2.2927451738639519E-2</v>
      </c>
      <c r="P224" s="41">
        <f t="shared" si="65"/>
        <v>1.4905219821827612E-2</v>
      </c>
      <c r="Q224" s="41">
        <f t="shared" si="66"/>
        <v>8.0222319168119071E-3</v>
      </c>
      <c r="R224" s="12">
        <v>1.63864489468796E-2</v>
      </c>
      <c r="S224" s="12">
        <f t="shared" si="67"/>
        <v>1.6288265533974937E-2</v>
      </c>
      <c r="T224" s="12">
        <v>9.81834129046621E-5</v>
      </c>
      <c r="U224" s="41">
        <f>'Survival-1cycle NMA'!AT225</f>
        <v>1.9831258588486066E-2</v>
      </c>
      <c r="V224" s="12">
        <f t="shared" si="68"/>
        <v>6.0397575799889178E-3</v>
      </c>
      <c r="W224" s="41">
        <f>'Survival-1cycle NMA'!AU225</f>
        <v>1.3791501008497149E-2</v>
      </c>
      <c r="X224" s="41">
        <f t="shared" si="69"/>
        <v>2.2927451738639519E-2</v>
      </c>
      <c r="Y224" s="41">
        <f t="shared" si="70"/>
        <v>1.4905219821827612E-2</v>
      </c>
      <c r="Z224" s="41">
        <f t="shared" si="71"/>
        <v>8.0222319168119071E-3</v>
      </c>
      <c r="AA224" s="41">
        <f>'Survival-1cycle NMA'!AZ225</f>
        <v>6.0998331821612078E-3</v>
      </c>
      <c r="AB224" s="12">
        <f t="shared" si="72"/>
        <v>6.0983519847358763E-3</v>
      </c>
      <c r="AC224" s="41">
        <f>'Survival-1cycle NMA'!BA225</f>
        <v>1.4811974253312822E-6</v>
      </c>
      <c r="AD224" s="41">
        <f>'Survival-1cycle NMA'!AV225</f>
        <v>2.8368777530564576E-2</v>
      </c>
      <c r="AE224" s="12">
        <f t="shared" si="73"/>
        <v>1.6665250579606682E-2</v>
      </c>
      <c r="AF224" s="41">
        <f>'Survival-1cycle NMA'!AW225</f>
        <v>1.1703526950957896E-2</v>
      </c>
      <c r="AG224" s="12">
        <v>1.63864489468796E-2</v>
      </c>
      <c r="AH224" s="12">
        <f t="shared" si="74"/>
        <v>1.6288265533974937E-2</v>
      </c>
      <c r="AI224" s="12">
        <v>9.81834129046621E-5</v>
      </c>
      <c r="AJ224" s="41">
        <f>'Survival-1cycle NMA'!AX225</f>
        <v>9.1871688137423468E-3</v>
      </c>
      <c r="AK224" s="12">
        <f t="shared" si="75"/>
        <v>9.0591143128728006E-3</v>
      </c>
      <c r="AL224" s="41">
        <f>'Survival-1cycle NMA'!AY225</f>
        <v>1.2805450086954663E-4</v>
      </c>
      <c r="AM224" s="41">
        <f t="shared" si="76"/>
        <v>6.0998331821612078E-3</v>
      </c>
      <c r="AN224" s="41">
        <f t="shared" si="77"/>
        <v>6.0983519847358763E-3</v>
      </c>
      <c r="AO224" s="41">
        <f t="shared" si="78"/>
        <v>1.4811974253312822E-6</v>
      </c>
    </row>
    <row r="225" spans="1:41">
      <c r="A225" s="12">
        <v>222</v>
      </c>
      <c r="B225" s="12">
        <f t="shared" si="60"/>
        <v>12.715068493150685</v>
      </c>
      <c r="C225" s="41">
        <f>'Survival-1cycle NMA'!AP226</f>
        <v>1.6019843470655687E-2</v>
      </c>
      <c r="D225" s="41">
        <f>'Survival-1cycle NMA'!AQ226</f>
        <v>9.7291975590549813E-3</v>
      </c>
      <c r="E225" s="12">
        <f t="shared" si="61"/>
        <v>6.2906459116007056E-3</v>
      </c>
      <c r="F225" s="12">
        <v>1.6233110325495299E-2</v>
      </c>
      <c r="G225" s="12">
        <v>9.6276610905357698E-5</v>
      </c>
      <c r="H225" s="12">
        <f t="shared" si="62"/>
        <v>1.6136833714589943E-2</v>
      </c>
      <c r="I225" s="41">
        <f>'Survival-1cycle NMA'!AR226</f>
        <v>2.2711495752196199E-2</v>
      </c>
      <c r="J225" s="12">
        <f t="shared" si="63"/>
        <v>1.4761882340597747E-2</v>
      </c>
      <c r="K225" s="41">
        <f>'Survival-1cycle NMA'!AS226</f>
        <v>7.9496134115984527E-3</v>
      </c>
      <c r="L225" s="12">
        <v>1.1278125938658999E-2</v>
      </c>
      <c r="M225" s="12">
        <v>1.6233110325495299E-2</v>
      </c>
      <c r="N225" s="12">
        <v>9.6276610905357698E-5</v>
      </c>
      <c r="O225" s="41">
        <f t="shared" si="64"/>
        <v>2.2711495752196199E-2</v>
      </c>
      <c r="P225" s="41">
        <f t="shared" si="65"/>
        <v>1.4761882340597747E-2</v>
      </c>
      <c r="Q225" s="41">
        <f t="shared" si="66"/>
        <v>7.9496134115984527E-3</v>
      </c>
      <c r="R225" s="12">
        <v>1.6233110325495299E-2</v>
      </c>
      <c r="S225" s="12">
        <f t="shared" si="67"/>
        <v>1.6136833714589943E-2</v>
      </c>
      <c r="T225" s="12">
        <v>9.6276610905357698E-5</v>
      </c>
      <c r="U225" s="41">
        <f>'Survival-1cycle NMA'!AT226</f>
        <v>1.9624254494734462E-2</v>
      </c>
      <c r="V225" s="12">
        <f t="shared" si="68"/>
        <v>5.9662562271749157E-3</v>
      </c>
      <c r="W225" s="41">
        <f>'Survival-1cycle NMA'!AU226</f>
        <v>1.3657998267559547E-2</v>
      </c>
      <c r="X225" s="41">
        <f t="shared" si="69"/>
        <v>2.2711495752196199E-2</v>
      </c>
      <c r="Y225" s="41">
        <f t="shared" si="70"/>
        <v>1.4761882340597747E-2</v>
      </c>
      <c r="Z225" s="41">
        <f t="shared" si="71"/>
        <v>7.9496134115984527E-3</v>
      </c>
      <c r="AA225" s="41">
        <f>'Survival-1cycle NMA'!AZ226</f>
        <v>6.0138955138790348E-3</v>
      </c>
      <c r="AB225" s="12">
        <f t="shared" si="72"/>
        <v>6.0124799624667411E-3</v>
      </c>
      <c r="AC225" s="41">
        <f>'Survival-1cycle NMA'!BA226</f>
        <v>1.415551412294031E-6</v>
      </c>
      <c r="AD225" s="41">
        <f>'Survival-1cycle NMA'!AV226</f>
        <v>2.8053780512637117E-2</v>
      </c>
      <c r="AE225" s="12">
        <f t="shared" si="73"/>
        <v>1.6458363801325322E-2</v>
      </c>
      <c r="AF225" s="41">
        <f>'Survival-1cycle NMA'!AW226</f>
        <v>1.1595416711311797E-2</v>
      </c>
      <c r="AG225" s="12">
        <v>1.6233110325495299E-2</v>
      </c>
      <c r="AH225" s="12">
        <f t="shared" si="74"/>
        <v>1.6136833714589943E-2</v>
      </c>
      <c r="AI225" s="12">
        <v>9.6276610905357698E-5</v>
      </c>
      <c r="AJ225" s="41">
        <f>'Survival-1cycle NMA'!AX226</f>
        <v>9.0606998838464094E-3</v>
      </c>
      <c r="AK225" s="12">
        <f t="shared" si="75"/>
        <v>8.9368098335908547E-3</v>
      </c>
      <c r="AL225" s="41">
        <f>'Survival-1cycle NMA'!AY226</f>
        <v>1.2389005025555483E-4</v>
      </c>
      <c r="AM225" s="41">
        <f t="shared" si="76"/>
        <v>6.0138955138790348E-3</v>
      </c>
      <c r="AN225" s="41">
        <f t="shared" si="77"/>
        <v>6.0124799624667411E-3</v>
      </c>
      <c r="AO225" s="41">
        <f t="shared" si="78"/>
        <v>1.415551412294031E-6</v>
      </c>
    </row>
    <row r="226" spans="1:41">
      <c r="A226" s="12">
        <v>223</v>
      </c>
      <c r="B226" s="12">
        <f t="shared" si="60"/>
        <v>12.772602739726027</v>
      </c>
      <c r="C226" s="41">
        <f>'Survival-1cycle NMA'!AP227</f>
        <v>1.5832387193331406E-2</v>
      </c>
      <c r="D226" s="41">
        <f>'Survival-1cycle NMA'!AQ227</f>
        <v>9.6631537312422914E-3</v>
      </c>
      <c r="E226" s="12">
        <f t="shared" si="61"/>
        <v>6.1692334620891149E-3</v>
      </c>
      <c r="F226" s="12">
        <v>1.6081684978660901E-2</v>
      </c>
      <c r="G226" s="12">
        <v>9.4413005777083705E-5</v>
      </c>
      <c r="H226" s="12">
        <f t="shared" si="62"/>
        <v>1.5987271972883816E-2</v>
      </c>
      <c r="I226" s="41">
        <f>'Survival-1cycle NMA'!AR227</f>
        <v>2.2498183557989045E-2</v>
      </c>
      <c r="J226" s="12">
        <f t="shared" si="63"/>
        <v>1.4620267023966909E-2</v>
      </c>
      <c r="K226" s="41">
        <f>'Survival-1cycle NMA'!AS227</f>
        <v>7.877916534022136E-3</v>
      </c>
      <c r="L226" s="12">
        <v>1.1150724844341301E-2</v>
      </c>
      <c r="M226" s="12">
        <v>1.6081684978660901E-2</v>
      </c>
      <c r="N226" s="12">
        <v>9.4413005777083705E-5</v>
      </c>
      <c r="O226" s="41">
        <f t="shared" si="64"/>
        <v>2.2498183557989045E-2</v>
      </c>
      <c r="P226" s="41">
        <f t="shared" si="65"/>
        <v>1.4620267023966909E-2</v>
      </c>
      <c r="Q226" s="41">
        <f t="shared" si="66"/>
        <v>7.877916534022136E-3</v>
      </c>
      <c r="R226" s="12">
        <v>1.6081684978660901E-2</v>
      </c>
      <c r="S226" s="12">
        <f t="shared" si="67"/>
        <v>1.5987271972883816E-2</v>
      </c>
      <c r="T226" s="12">
        <v>9.4413005777083705E-5</v>
      </c>
      <c r="U226" s="41">
        <f>'Survival-1cycle NMA'!AT227</f>
        <v>1.9419949254357322E-2</v>
      </c>
      <c r="V226" s="12">
        <f t="shared" si="68"/>
        <v>5.8937502995864213E-3</v>
      </c>
      <c r="W226" s="41">
        <f>'Survival-1cycle NMA'!AU227</f>
        <v>1.3526198954770901E-2</v>
      </c>
      <c r="X226" s="41">
        <f t="shared" si="69"/>
        <v>2.2498183557989045E-2</v>
      </c>
      <c r="Y226" s="41">
        <f t="shared" si="70"/>
        <v>1.4620267023966909E-2</v>
      </c>
      <c r="Z226" s="41">
        <f t="shared" si="71"/>
        <v>7.877916534022136E-3</v>
      </c>
      <c r="AA226" s="41">
        <f>'Survival-1cycle NMA'!AZ227</f>
        <v>5.9293793214428734E-3</v>
      </c>
      <c r="AB226" s="12">
        <f t="shared" si="72"/>
        <v>5.9280264001312921E-3</v>
      </c>
      <c r="AC226" s="41">
        <f>'Survival-1cycle NMA'!BA227</f>
        <v>1.3529213115815687E-6</v>
      </c>
      <c r="AD226" s="41">
        <f>'Survival-1cycle NMA'!AV227</f>
        <v>2.7742922021497782E-2</v>
      </c>
      <c r="AE226" s="12">
        <f t="shared" si="73"/>
        <v>1.6254255932418284E-2</v>
      </c>
      <c r="AF226" s="41">
        <f>'Survival-1cycle NMA'!AW227</f>
        <v>1.1488666089079499E-2</v>
      </c>
      <c r="AG226" s="12">
        <v>1.6081684978660901E-2</v>
      </c>
      <c r="AH226" s="12">
        <f t="shared" si="74"/>
        <v>1.5987271972883816E-2</v>
      </c>
      <c r="AI226" s="12">
        <v>9.4413005777083705E-5</v>
      </c>
      <c r="AJ226" s="41">
        <f>'Survival-1cycle NMA'!AX227</f>
        <v>8.9362552915922856E-3</v>
      </c>
      <c r="AK226" s="12">
        <f t="shared" si="75"/>
        <v>8.8163888017102985E-3</v>
      </c>
      <c r="AL226" s="41">
        <f>'Survival-1cycle NMA'!AY227</f>
        <v>1.198664898819866E-4</v>
      </c>
      <c r="AM226" s="41">
        <f t="shared" si="76"/>
        <v>5.9293793214428734E-3</v>
      </c>
      <c r="AN226" s="41">
        <f t="shared" si="77"/>
        <v>5.9280264001312921E-3</v>
      </c>
      <c r="AO226" s="41">
        <f t="shared" si="78"/>
        <v>1.3529213115815687E-6</v>
      </c>
    </row>
    <row r="227" spans="1:41">
      <c r="A227" s="12">
        <v>224</v>
      </c>
      <c r="B227" s="12">
        <f t="shared" si="60"/>
        <v>12.830136986301369</v>
      </c>
      <c r="C227" s="41">
        <f>'Survival-1cycle NMA'!AP228</f>
        <v>1.5647565493899392E-2</v>
      </c>
      <c r="D227" s="41">
        <f>'Survival-1cycle NMA'!AQ228</f>
        <v>9.5978435761039458E-3</v>
      </c>
      <c r="E227" s="12">
        <f t="shared" si="61"/>
        <v>6.0497219177954465E-3</v>
      </c>
      <c r="F227" s="12">
        <v>1.5932142694338201E-2</v>
      </c>
      <c r="G227" s="12">
        <v>9.2591475407868896E-5</v>
      </c>
      <c r="H227" s="12">
        <f t="shared" si="62"/>
        <v>1.5839551218930333E-2</v>
      </c>
      <c r="I227" s="41">
        <f>'Survival-1cycle NMA'!AR228</f>
        <v>2.2287474695192266E-2</v>
      </c>
      <c r="J227" s="12">
        <f t="shared" si="63"/>
        <v>1.4480348558002856E-2</v>
      </c>
      <c r="K227" s="41">
        <f>'Survival-1cycle NMA'!AS228</f>
        <v>7.807126137189411E-3</v>
      </c>
      <c r="L227" s="12">
        <v>1.10251398788167E-2</v>
      </c>
      <c r="M227" s="12">
        <v>1.5932142694338201E-2</v>
      </c>
      <c r="N227" s="12">
        <v>9.2591475407868896E-5</v>
      </c>
      <c r="O227" s="41">
        <f t="shared" si="64"/>
        <v>2.2287474695192266E-2</v>
      </c>
      <c r="P227" s="41">
        <f t="shared" si="65"/>
        <v>1.4480348558002856E-2</v>
      </c>
      <c r="Q227" s="41">
        <f t="shared" si="66"/>
        <v>7.807126137189411E-3</v>
      </c>
      <c r="R227" s="12">
        <v>1.5932142694338201E-2</v>
      </c>
      <c r="S227" s="12">
        <f t="shared" si="67"/>
        <v>1.5839551218930333E-2</v>
      </c>
      <c r="T227" s="12">
        <v>9.2591475407868896E-5</v>
      </c>
      <c r="U227" s="41">
        <f>'Survival-1cycle NMA'!AT228</f>
        <v>1.9218300012735789E-2</v>
      </c>
      <c r="V227" s="12">
        <f t="shared" si="68"/>
        <v>5.8222242859968833E-3</v>
      </c>
      <c r="W227" s="41">
        <f>'Survival-1cycle NMA'!AU228</f>
        <v>1.3396075726738906E-2</v>
      </c>
      <c r="X227" s="41">
        <f t="shared" si="69"/>
        <v>2.2287474695192266E-2</v>
      </c>
      <c r="Y227" s="41">
        <f t="shared" si="70"/>
        <v>1.4480348558002856E-2</v>
      </c>
      <c r="Z227" s="41">
        <f t="shared" si="71"/>
        <v>7.807126137189411E-3</v>
      </c>
      <c r="AA227" s="41">
        <f>'Survival-1cycle NMA'!AZ228</f>
        <v>5.8462573333923724E-3</v>
      </c>
      <c r="AB227" s="12">
        <f t="shared" si="72"/>
        <v>5.8449641699063288E-3</v>
      </c>
      <c r="AC227" s="41">
        <f>'Survival-1cycle NMA'!BA228</f>
        <v>1.2931634860431863E-6</v>
      </c>
      <c r="AD227" s="41">
        <f>'Survival-1cycle NMA'!AV228</f>
        <v>2.7436138218356394E-2</v>
      </c>
      <c r="AE227" s="12">
        <f t="shared" si="73"/>
        <v>1.6052885006599495E-2</v>
      </c>
      <c r="AF227" s="41">
        <f>'Survival-1cycle NMA'!AW228</f>
        <v>1.1383253211756901E-2</v>
      </c>
      <c r="AG227" s="12">
        <v>1.5932142694338201E-2</v>
      </c>
      <c r="AH227" s="12">
        <f t="shared" si="74"/>
        <v>1.5839551218930333E-2</v>
      </c>
      <c r="AI227" s="12">
        <v>9.2591475407868896E-5</v>
      </c>
      <c r="AJ227" s="41">
        <f>'Survival-1cycle NMA'!AX228</f>
        <v>8.8137976834403407E-3</v>
      </c>
      <c r="AK227" s="12">
        <f t="shared" si="75"/>
        <v>8.6978188257054653E-3</v>
      </c>
      <c r="AL227" s="41">
        <f>'Survival-1cycle NMA'!AY228</f>
        <v>1.1597885773487621E-4</v>
      </c>
      <c r="AM227" s="41">
        <f t="shared" si="76"/>
        <v>5.8462573333923724E-3</v>
      </c>
      <c r="AN227" s="41">
        <f t="shared" si="77"/>
        <v>5.8449641699063288E-3</v>
      </c>
      <c r="AO227" s="41">
        <f t="shared" si="78"/>
        <v>1.2931634860431863E-6</v>
      </c>
    </row>
    <row r="228" spans="1:41">
      <c r="A228" s="12">
        <v>225</v>
      </c>
      <c r="B228" s="12">
        <f t="shared" si="60"/>
        <v>12.887671232876713</v>
      </c>
      <c r="C228" s="41">
        <f>'Survival-1cycle NMA'!AP229</f>
        <v>1.5465334536087907E-2</v>
      </c>
      <c r="D228" s="41">
        <f>'Survival-1cycle NMA'!AQ229</f>
        <v>9.5332558621950402E-3</v>
      </c>
      <c r="E228" s="12">
        <f t="shared" si="61"/>
        <v>5.9320786738928672E-3</v>
      </c>
      <c r="F228" s="12">
        <v>1.57844538416268E-2</v>
      </c>
      <c r="G228" s="12">
        <v>9.0810930639145302E-5</v>
      </c>
      <c r="H228" s="12">
        <f t="shared" si="62"/>
        <v>1.5693642910987654E-2</v>
      </c>
      <c r="I228" s="41">
        <f>'Survival-1cycle NMA'!AR229</f>
        <v>2.2079329453183579E-2</v>
      </c>
      <c r="J228" s="12">
        <f t="shared" si="63"/>
        <v>1.4342102072445089E-2</v>
      </c>
      <c r="K228" s="41">
        <f>'Survival-1cycle NMA'!AS229</f>
        <v>7.7372273807384904E-3</v>
      </c>
      <c r="L228" s="12">
        <v>1.09013394909813E-2</v>
      </c>
      <c r="M228" s="12">
        <v>1.57844538416268E-2</v>
      </c>
      <c r="N228" s="12">
        <v>9.0810930639145302E-5</v>
      </c>
      <c r="O228" s="41">
        <f t="shared" si="64"/>
        <v>2.2079329453183579E-2</v>
      </c>
      <c r="P228" s="41">
        <f t="shared" si="65"/>
        <v>1.4342102072445089E-2</v>
      </c>
      <c r="Q228" s="41">
        <f t="shared" si="66"/>
        <v>7.7372273807384904E-3</v>
      </c>
      <c r="R228" s="12">
        <v>1.57844538416268E-2</v>
      </c>
      <c r="S228" s="12">
        <f t="shared" si="67"/>
        <v>1.5693642910987654E-2</v>
      </c>
      <c r="T228" s="12">
        <v>9.0810930639145302E-5</v>
      </c>
      <c r="U228" s="41">
        <f>'Survival-1cycle NMA'!AT229</f>
        <v>1.9019264725732215E-2</v>
      </c>
      <c r="V228" s="12">
        <f t="shared" si="68"/>
        <v>5.7516629526948044E-3</v>
      </c>
      <c r="W228" s="41">
        <f>'Survival-1cycle NMA'!AU229</f>
        <v>1.3267601773037411E-2</v>
      </c>
      <c r="X228" s="41">
        <f t="shared" si="69"/>
        <v>2.2079329453183579E-2</v>
      </c>
      <c r="Y228" s="41">
        <f t="shared" si="70"/>
        <v>1.4342102072445089E-2</v>
      </c>
      <c r="Z228" s="41">
        <f t="shared" si="71"/>
        <v>7.7372273807384904E-3</v>
      </c>
      <c r="AA228" s="41">
        <f>'Survival-1cycle NMA'!AZ229</f>
        <v>5.764502878110131E-3</v>
      </c>
      <c r="AB228" s="12">
        <f t="shared" si="72"/>
        <v>5.763266736719821E-3</v>
      </c>
      <c r="AC228" s="41">
        <f>'Survival-1cycle NMA'!BA229</f>
        <v>1.236141390310194E-6</v>
      </c>
      <c r="AD228" s="41">
        <f>'Survival-1cycle NMA'!AV229</f>
        <v>2.7133366409980483E-2</v>
      </c>
      <c r="AE228" s="12">
        <f t="shared" si="73"/>
        <v>1.5854209772099954E-2</v>
      </c>
      <c r="AF228" s="41">
        <f>'Survival-1cycle NMA'!AW229</f>
        <v>1.1279156637880528E-2</v>
      </c>
      <c r="AG228" s="12">
        <v>1.57844538416268E-2</v>
      </c>
      <c r="AH228" s="12">
        <f t="shared" si="74"/>
        <v>1.5693642910987654E-2</v>
      </c>
      <c r="AI228" s="12">
        <v>9.0810930639145302E-5</v>
      </c>
      <c r="AJ228" s="41">
        <f>'Survival-1cycle NMA'!AX229</f>
        <v>8.6932904933160263E-3</v>
      </c>
      <c r="AK228" s="12">
        <f t="shared" si="75"/>
        <v>8.5810681194805945E-3</v>
      </c>
      <c r="AL228" s="41">
        <f>'Survival-1cycle NMA'!AY229</f>
        <v>1.1222237383543139E-4</v>
      </c>
      <c r="AM228" s="41">
        <f t="shared" si="76"/>
        <v>5.764502878110131E-3</v>
      </c>
      <c r="AN228" s="41">
        <f t="shared" si="77"/>
        <v>5.763266736719821E-3</v>
      </c>
      <c r="AO228" s="41">
        <f t="shared" si="78"/>
        <v>1.236141390310194E-6</v>
      </c>
    </row>
    <row r="229" spans="1:41">
      <c r="A229" s="12">
        <v>226</v>
      </c>
      <c r="B229" s="12">
        <f t="shared" si="60"/>
        <v>12.945205479452055</v>
      </c>
      <c r="C229" s="41">
        <f>'Survival-1cycle NMA'!AP230</f>
        <v>1.5285651335010132E-2</v>
      </c>
      <c r="D229" s="41">
        <f>'Survival-1cycle NMA'!AQ230</f>
        <v>9.4693795765899407E-3</v>
      </c>
      <c r="E229" s="12">
        <f t="shared" si="61"/>
        <v>5.8162717584201908E-3</v>
      </c>
      <c r="F229" s="12">
        <v>1.5638589357531998E-2</v>
      </c>
      <c r="G229" s="12">
        <v>8.9070314184573499E-5</v>
      </c>
      <c r="H229" s="12">
        <f t="shared" si="62"/>
        <v>1.5549519043347424E-2</v>
      </c>
      <c r="I229" s="41">
        <f>'Survival-1cycle NMA'!AR230</f>
        <v>2.1873708855110092E-2</v>
      </c>
      <c r="J229" s="12">
        <f t="shared" si="63"/>
        <v>1.4205503131649515E-2</v>
      </c>
      <c r="K229" s="41">
        <f>'Survival-1cycle NMA'!AS230</f>
        <v>7.668205723460577E-3</v>
      </c>
      <c r="L229" s="12">
        <v>1.0779292779841399E-2</v>
      </c>
      <c r="M229" s="12">
        <v>1.5638589357531998E-2</v>
      </c>
      <c r="N229" s="12">
        <v>8.9070314184573499E-5</v>
      </c>
      <c r="O229" s="41">
        <f t="shared" si="64"/>
        <v>2.1873708855110092E-2</v>
      </c>
      <c r="P229" s="41">
        <f t="shared" si="65"/>
        <v>1.4205503131649515E-2</v>
      </c>
      <c r="Q229" s="41">
        <f t="shared" si="66"/>
        <v>7.668205723460577E-3</v>
      </c>
      <c r="R229" s="12">
        <v>1.5638589357531998E-2</v>
      </c>
      <c r="S229" s="12">
        <f t="shared" si="67"/>
        <v>1.5549519043347424E-2</v>
      </c>
      <c r="T229" s="12">
        <v>8.9070314184573499E-5</v>
      </c>
      <c r="U229" s="41">
        <f>'Survival-1cycle NMA'!AT230</f>
        <v>1.8822802141782578E-2</v>
      </c>
      <c r="V229" s="12">
        <f t="shared" si="68"/>
        <v>5.6820513378515441E-3</v>
      </c>
      <c r="W229" s="41">
        <f>'Survival-1cycle NMA'!AU230</f>
        <v>1.3140750803931034E-2</v>
      </c>
      <c r="X229" s="41">
        <f t="shared" si="69"/>
        <v>2.1873708855110092E-2</v>
      </c>
      <c r="Y229" s="41">
        <f t="shared" si="70"/>
        <v>1.4205503131649515E-2</v>
      </c>
      <c r="Z229" s="41">
        <f t="shared" si="71"/>
        <v>7.668205723460577E-3</v>
      </c>
      <c r="AA229" s="41">
        <f>'Survival-1cycle NMA'!AZ230</f>
        <v>5.6840898688589854E-3</v>
      </c>
      <c r="AB229" s="12">
        <f t="shared" si="72"/>
        <v>5.6829081436511565E-3</v>
      </c>
      <c r="AC229" s="41">
        <f>'Survival-1cycle NMA'!BA230</f>
        <v>1.1817252078292043E-6</v>
      </c>
      <c r="AD229" s="41">
        <f>'Survival-1cycle NMA'!AV230</f>
        <v>2.6834545025019706E-2</v>
      </c>
      <c r="AE229" s="12">
        <f t="shared" si="73"/>
        <v>1.5658189678076612E-2</v>
      </c>
      <c r="AF229" s="41">
        <f>'Survival-1cycle NMA'!AW230</f>
        <v>1.1176355346943095E-2</v>
      </c>
      <c r="AG229" s="12">
        <v>1.5638589357531998E-2</v>
      </c>
      <c r="AH229" s="12">
        <f t="shared" si="74"/>
        <v>1.5549519043347424E-2</v>
      </c>
      <c r="AI229" s="12">
        <v>8.9070314184573499E-5</v>
      </c>
      <c r="AJ229" s="41">
        <f>'Survival-1cycle NMA'!AX230</f>
        <v>8.5746979238127598E-3</v>
      </c>
      <c r="AK229" s="12">
        <f t="shared" si="75"/>
        <v>8.4661054905326785E-3</v>
      </c>
      <c r="AL229" s="41">
        <f>'Survival-1cycle NMA'!AY230</f>
        <v>1.0859243328008104E-4</v>
      </c>
      <c r="AM229" s="41">
        <f t="shared" si="76"/>
        <v>5.6840898688589854E-3</v>
      </c>
      <c r="AN229" s="41">
        <f t="shared" si="77"/>
        <v>5.6829081436511565E-3</v>
      </c>
      <c r="AO229" s="41">
        <f t="shared" si="78"/>
        <v>1.1817252078292043E-6</v>
      </c>
    </row>
    <row r="230" spans="1:41">
      <c r="A230" s="12">
        <v>227</v>
      </c>
      <c r="B230" s="12">
        <f t="shared" si="60"/>
        <v>13.002739726027396</v>
      </c>
      <c r="C230" s="41">
        <f>'Survival-1cycle NMA'!AP231</f>
        <v>1.5108473738118982E-2</v>
      </c>
      <c r="D230" s="41">
        <f>'Survival-1cycle NMA'!AQ231</f>
        <v>9.4062039197325385E-3</v>
      </c>
      <c r="E230" s="12">
        <f t="shared" si="61"/>
        <v>5.7022698183864431E-3</v>
      </c>
      <c r="F230" s="12">
        <v>1.5494520734081901E-2</v>
      </c>
      <c r="G230" s="12">
        <v>8.7368599588102198E-5</v>
      </c>
      <c r="H230" s="12">
        <f t="shared" si="62"/>
        <v>1.5407152134493798E-2</v>
      </c>
      <c r="I230" s="41">
        <f>'Survival-1cycle NMA'!AR231</f>
        <v>2.1670574641871439E-2</v>
      </c>
      <c r="J230" s="12">
        <f t="shared" si="63"/>
        <v>1.4070527725744393E-2</v>
      </c>
      <c r="K230" s="41">
        <f>'Survival-1cycle NMA'!AS231</f>
        <v>7.6000469161270467E-3</v>
      </c>
      <c r="L230" s="12">
        <v>1.0658969478963699E-2</v>
      </c>
      <c r="M230" s="12">
        <v>1.5494520734081901E-2</v>
      </c>
      <c r="N230" s="12">
        <v>8.7368599588102198E-5</v>
      </c>
      <c r="O230" s="41">
        <f t="shared" si="64"/>
        <v>2.1670574641871439E-2</v>
      </c>
      <c r="P230" s="41">
        <f t="shared" si="65"/>
        <v>1.4070527725744393E-2</v>
      </c>
      <c r="Q230" s="41">
        <f t="shared" si="66"/>
        <v>7.6000469161270467E-3</v>
      </c>
      <c r="R230" s="12">
        <v>1.5494520734081901E-2</v>
      </c>
      <c r="S230" s="12">
        <f t="shared" si="67"/>
        <v>1.5407152134493798E-2</v>
      </c>
      <c r="T230" s="12">
        <v>8.7368599588102198E-5</v>
      </c>
      <c r="U230" s="41">
        <f>'Survival-1cycle NMA'!AT231</f>
        <v>1.8628871784443893E-2</v>
      </c>
      <c r="V230" s="12">
        <f t="shared" si="68"/>
        <v>5.613374746016914E-3</v>
      </c>
      <c r="W230" s="41">
        <f>'Survival-1cycle NMA'!AU231</f>
        <v>1.3015497038426979E-2</v>
      </c>
      <c r="X230" s="41">
        <f t="shared" si="69"/>
        <v>2.1670574641871439E-2</v>
      </c>
      <c r="Y230" s="41">
        <f t="shared" si="70"/>
        <v>1.4070527725744393E-2</v>
      </c>
      <c r="Z230" s="41">
        <f t="shared" si="71"/>
        <v>7.6000469161270467E-3</v>
      </c>
      <c r="AA230" s="41">
        <f>'Survival-1cycle NMA'!AZ231</f>
        <v>5.6049927892385379E-3</v>
      </c>
      <c r="AB230" s="12">
        <f t="shared" si="72"/>
        <v>5.6038629977313865E-3</v>
      </c>
      <c r="AC230" s="41">
        <f>'Survival-1cycle NMA'!BA231</f>
        <v>1.1297915071512942E-6</v>
      </c>
      <c r="AD230" s="41">
        <f>'Survival-1cycle NMA'!AV231</f>
        <v>2.6539613590888845E-2</v>
      </c>
      <c r="AE230" s="12">
        <f t="shared" si="73"/>
        <v>1.5464784861306183E-2</v>
      </c>
      <c r="AF230" s="41">
        <f>'Survival-1cycle NMA'!AW231</f>
        <v>1.1074828729582662E-2</v>
      </c>
      <c r="AG230" s="12">
        <v>1.5494520734081901E-2</v>
      </c>
      <c r="AH230" s="12">
        <f t="shared" si="74"/>
        <v>1.5407152134493798E-2</v>
      </c>
      <c r="AI230" s="12">
        <v>8.7368599588102198E-5</v>
      </c>
      <c r="AJ230" s="41">
        <f>'Survival-1cycle NMA'!AX231</f>
        <v>8.4579849278986589E-3</v>
      </c>
      <c r="AK230" s="12">
        <f t="shared" si="75"/>
        <v>8.352900328340674E-3</v>
      </c>
      <c r="AL230" s="41">
        <f>'Survival-1cycle NMA'!AY231</f>
        <v>1.0508459955798411E-4</v>
      </c>
      <c r="AM230" s="41">
        <f t="shared" si="76"/>
        <v>5.6049927892385379E-3</v>
      </c>
      <c r="AN230" s="41">
        <f t="shared" si="77"/>
        <v>5.6038629977313865E-3</v>
      </c>
      <c r="AO230" s="41">
        <f t="shared" si="78"/>
        <v>1.1297915071512942E-6</v>
      </c>
    </row>
    <row r="231" spans="1:41">
      <c r="A231" s="12">
        <v>228</v>
      </c>
      <c r="B231" s="12">
        <f t="shared" si="60"/>
        <v>13.06027397260274</v>
      </c>
      <c r="C231" s="41">
        <f>'Survival-1cycle NMA'!AP232</f>
        <v>1.4933760406646308E-2</v>
      </c>
      <c r="D231" s="41">
        <f>'Survival-1cycle NMA'!AQ232</f>
        <v>9.3437183004290662E-3</v>
      </c>
      <c r="E231" s="12">
        <f t="shared" si="61"/>
        <v>5.5900421062172415E-3</v>
      </c>
      <c r="F231" s="12">
        <v>1.53522200057827E-2</v>
      </c>
      <c r="G231" s="12">
        <v>8.57047902197031E-5</v>
      </c>
      <c r="H231" s="12">
        <f t="shared" si="62"/>
        <v>1.5266515215562998E-2</v>
      </c>
      <c r="I231" s="41">
        <f>'Survival-1cycle NMA'!AR232</f>
        <v>2.1469889256507356E-2</v>
      </c>
      <c r="J231" s="12">
        <f t="shared" si="63"/>
        <v>1.3937152261991161E-2</v>
      </c>
      <c r="K231" s="41">
        <f>'Survival-1cycle NMA'!AS232</f>
        <v>7.532736994516195E-3</v>
      </c>
      <c r="L231" s="12">
        <v>1.05403399413487E-2</v>
      </c>
      <c r="M231" s="12">
        <v>1.53522200057827E-2</v>
      </c>
      <c r="N231" s="12">
        <v>8.57047902197031E-5</v>
      </c>
      <c r="O231" s="41">
        <f t="shared" si="64"/>
        <v>2.1469889256507356E-2</v>
      </c>
      <c r="P231" s="41">
        <f t="shared" si="65"/>
        <v>1.3937152261991161E-2</v>
      </c>
      <c r="Q231" s="41">
        <f t="shared" si="66"/>
        <v>7.532736994516195E-3</v>
      </c>
      <c r="R231" s="12">
        <v>1.53522200057827E-2</v>
      </c>
      <c r="S231" s="12">
        <f t="shared" si="67"/>
        <v>1.5266515215562998E-2</v>
      </c>
      <c r="T231" s="12">
        <v>8.57047902197031E-5</v>
      </c>
      <c r="U231" s="41">
        <f>'Survival-1cycle NMA'!AT232</f>
        <v>1.8437433935382937E-2</v>
      </c>
      <c r="V231" s="12">
        <f t="shared" si="68"/>
        <v>5.5456187427390859E-3</v>
      </c>
      <c r="W231" s="41">
        <f>'Survival-1cycle NMA'!AU232</f>
        <v>1.2891815192643851E-2</v>
      </c>
      <c r="X231" s="41">
        <f t="shared" si="69"/>
        <v>2.1469889256507356E-2</v>
      </c>
      <c r="Y231" s="41">
        <f t="shared" si="70"/>
        <v>1.3937152261991161E-2</v>
      </c>
      <c r="Z231" s="41">
        <f t="shared" si="71"/>
        <v>7.532736994516195E-3</v>
      </c>
      <c r="AA231" s="41">
        <f>'Survival-1cycle NMA'!AZ232</f>
        <v>5.5271866790476375E-3</v>
      </c>
      <c r="AB231" s="12">
        <f t="shared" si="72"/>
        <v>5.526106456131219E-3</v>
      </c>
      <c r="AC231" s="41">
        <f>'Survival-1cycle NMA'!BA232</f>
        <v>1.0802229164182081E-6</v>
      </c>
      <c r="AD231" s="41">
        <f>'Survival-1cycle NMA'!AV232</f>
        <v>2.6248512711193162E-2</v>
      </c>
      <c r="AE231" s="12">
        <f t="shared" si="73"/>
        <v>1.5273956133156196E-2</v>
      </c>
      <c r="AF231" s="41">
        <f>'Survival-1cycle NMA'!AW232</f>
        <v>1.0974556578036965E-2</v>
      </c>
      <c r="AG231" s="12">
        <v>1.53522200057827E-2</v>
      </c>
      <c r="AH231" s="12">
        <f t="shared" si="74"/>
        <v>1.5266515215562998E-2</v>
      </c>
      <c r="AI231" s="12">
        <v>8.57047902197031E-5</v>
      </c>
      <c r="AJ231" s="41">
        <f>'Survival-1cycle NMA'!AX232</f>
        <v>8.3431171911118301E-3</v>
      </c>
      <c r="AK231" s="12">
        <f t="shared" si="75"/>
        <v>8.2414225929773616E-3</v>
      </c>
      <c r="AL231" s="41">
        <f>'Survival-1cycle NMA'!AY232</f>
        <v>1.0169459813446834E-4</v>
      </c>
      <c r="AM231" s="41">
        <f t="shared" si="76"/>
        <v>5.5271866790476375E-3</v>
      </c>
      <c r="AN231" s="41">
        <f t="shared" si="77"/>
        <v>5.526106456131219E-3</v>
      </c>
      <c r="AO231" s="41">
        <f t="shared" si="78"/>
        <v>1.0802229164182081E-6</v>
      </c>
    </row>
    <row r="232" spans="1:41">
      <c r="A232" s="12">
        <v>229</v>
      </c>
      <c r="B232" s="12">
        <f t="shared" si="60"/>
        <v>13.117808219178082</v>
      </c>
      <c r="C232" s="41">
        <f>'Survival-1cycle NMA'!AP233</f>
        <v>1.4761470797513476E-2</v>
      </c>
      <c r="D232" s="41">
        <f>'Survival-1cycle NMA'!AQ233</f>
        <v>9.2819123309786575E-3</v>
      </c>
      <c r="E232" s="12">
        <f t="shared" si="61"/>
        <v>5.4795584665348184E-3</v>
      </c>
      <c r="F232" s="12">
        <v>1.52116597374026E-2</v>
      </c>
      <c r="G232" s="12">
        <v>8.4077918307283095E-5</v>
      </c>
      <c r="H232" s="12">
        <f t="shared" si="62"/>
        <v>1.5127581819095317E-2</v>
      </c>
      <c r="I232" s="41">
        <f>'Survival-1cycle NMA'!AR233</f>
        <v>2.1271615828978942E-2</v>
      </c>
      <c r="J232" s="12">
        <f t="shared" si="63"/>
        <v>1.3805353556345819E-2</v>
      </c>
      <c r="K232" s="41">
        <f>'Survival-1cycle NMA'!AS233</f>
        <v>7.4662622726331222E-3</v>
      </c>
      <c r="L232" s="12">
        <v>1.04233751247172E-2</v>
      </c>
      <c r="M232" s="12">
        <v>1.52116597374026E-2</v>
      </c>
      <c r="N232" s="12">
        <v>8.4077918307283095E-5</v>
      </c>
      <c r="O232" s="41">
        <f t="shared" si="64"/>
        <v>2.1271615828978942E-2</v>
      </c>
      <c r="P232" s="41">
        <f t="shared" si="65"/>
        <v>1.3805353556345819E-2</v>
      </c>
      <c r="Q232" s="41">
        <f t="shared" si="66"/>
        <v>7.4662622726331222E-3</v>
      </c>
      <c r="R232" s="12">
        <v>1.52116597374026E-2</v>
      </c>
      <c r="S232" s="12">
        <f t="shared" si="67"/>
        <v>1.5127581819095317E-2</v>
      </c>
      <c r="T232" s="12">
        <v>8.4077918307283095E-5</v>
      </c>
      <c r="U232" s="41">
        <f>'Survival-1cycle NMA'!AT233</f>
        <v>1.8248449617794569E-2</v>
      </c>
      <c r="V232" s="12">
        <f t="shared" si="68"/>
        <v>5.4787691493064887E-3</v>
      </c>
      <c r="W232" s="41">
        <f>'Survival-1cycle NMA'!AU233</f>
        <v>1.276968046848808E-2</v>
      </c>
      <c r="X232" s="41">
        <f t="shared" si="69"/>
        <v>2.1271615828978942E-2</v>
      </c>
      <c r="Y232" s="41">
        <f t="shared" si="70"/>
        <v>1.3805353556345819E-2</v>
      </c>
      <c r="Z232" s="41">
        <f t="shared" si="71"/>
        <v>7.4662622726331222E-3</v>
      </c>
      <c r="AA232" s="41">
        <f>'Survival-1cycle NMA'!AZ233</f>
        <v>5.4506471205403922E-3</v>
      </c>
      <c r="AB232" s="12">
        <f t="shared" si="72"/>
        <v>5.4496142127253445E-3</v>
      </c>
      <c r="AC232" s="41">
        <f>'Survival-1cycle NMA'!BA233</f>
        <v>1.0329078150473453E-6</v>
      </c>
      <c r="AD232" s="41">
        <f>'Survival-1cycle NMA'!AV233</f>
        <v>2.5961184043683173E-2</v>
      </c>
      <c r="AE232" s="12">
        <f t="shared" si="73"/>
        <v>1.5085664966828616E-2</v>
      </c>
      <c r="AF232" s="41">
        <f>'Survival-1cycle NMA'!AW233</f>
        <v>1.0875519076854558E-2</v>
      </c>
      <c r="AG232" s="12">
        <v>1.52116597374026E-2</v>
      </c>
      <c r="AH232" s="12">
        <f t="shared" si="74"/>
        <v>1.5127581819095317E-2</v>
      </c>
      <c r="AI232" s="12">
        <v>8.4077918307283095E-5</v>
      </c>
      <c r="AJ232" s="41">
        <f>'Survival-1cycle NMA'!AX233</f>
        <v>8.2300611142299522E-3</v>
      </c>
      <c r="AK232" s="12">
        <f t="shared" si="75"/>
        <v>8.1316428039405995E-3</v>
      </c>
      <c r="AL232" s="41">
        <f>'Survival-1cycle NMA'!AY233</f>
        <v>9.8418310289352242E-5</v>
      </c>
      <c r="AM232" s="41">
        <f t="shared" si="76"/>
        <v>5.4506471205403922E-3</v>
      </c>
      <c r="AN232" s="41">
        <f t="shared" si="77"/>
        <v>5.4496142127253445E-3</v>
      </c>
      <c r="AO232" s="41">
        <f t="shared" si="78"/>
        <v>1.0329078150473453E-6</v>
      </c>
    </row>
    <row r="233" spans="1:41">
      <c r="A233" s="12">
        <v>230</v>
      </c>
      <c r="B233" s="12">
        <f t="shared" si="60"/>
        <v>13.175342465753424</v>
      </c>
      <c r="C233" s="41">
        <f>'Survival-1cycle NMA'!AP234</f>
        <v>1.4591565145698603E-2</v>
      </c>
      <c r="D233" s="41">
        <f>'Survival-1cycle NMA'!AQ234</f>
        <v>9.2207758224374225E-3</v>
      </c>
      <c r="E233" s="12">
        <f t="shared" si="61"/>
        <v>5.3707893232611808E-3</v>
      </c>
      <c r="F233" s="12">
        <v>1.5072813012073499E-2</v>
      </c>
      <c r="G233" s="12">
        <v>8.2487044003349397E-5</v>
      </c>
      <c r="H233" s="12">
        <f t="shared" si="62"/>
        <v>1.4990325968070151E-2</v>
      </c>
      <c r="I233" s="41">
        <f>'Survival-1cycle NMA'!AR234</f>
        <v>2.1075718161330796E-2</v>
      </c>
      <c r="J233" s="12">
        <f t="shared" si="63"/>
        <v>1.3675108825214078E-2</v>
      </c>
      <c r="K233" s="41">
        <f>'Survival-1cycle NMA'!AS234</f>
        <v>7.4006093361167185E-3</v>
      </c>
      <c r="L233" s="12">
        <v>1.03080465771937E-2</v>
      </c>
      <c r="M233" s="12">
        <v>1.5072813012073499E-2</v>
      </c>
      <c r="N233" s="12">
        <v>8.2487044003349397E-5</v>
      </c>
      <c r="O233" s="41">
        <f t="shared" si="64"/>
        <v>2.1075718161330796E-2</v>
      </c>
      <c r="P233" s="41">
        <f t="shared" si="65"/>
        <v>1.3675108825214078E-2</v>
      </c>
      <c r="Q233" s="41">
        <f t="shared" si="66"/>
        <v>7.4006093361167185E-3</v>
      </c>
      <c r="R233" s="12">
        <v>1.5072813012073499E-2</v>
      </c>
      <c r="S233" s="12">
        <f t="shared" si="67"/>
        <v>1.4990325968070151E-2</v>
      </c>
      <c r="T233" s="12">
        <v>8.2487044003349397E-5</v>
      </c>
      <c r="U233" s="41">
        <f>'Survival-1cycle NMA'!AT234</f>
        <v>1.8061880580235667E-2</v>
      </c>
      <c r="V233" s="12">
        <f t="shared" si="68"/>
        <v>5.4128120376070246E-3</v>
      </c>
      <c r="W233" s="41">
        <f>'Survival-1cycle NMA'!AU234</f>
        <v>1.2649068542628643E-2</v>
      </c>
      <c r="X233" s="41">
        <f t="shared" si="69"/>
        <v>2.1075718161330796E-2</v>
      </c>
      <c r="Y233" s="41">
        <f t="shared" si="70"/>
        <v>1.3675108825214078E-2</v>
      </c>
      <c r="Z233" s="41">
        <f t="shared" si="71"/>
        <v>7.4006093361167185E-3</v>
      </c>
      <c r="AA233" s="41">
        <f>'Survival-1cycle NMA'!AZ234</f>
        <v>5.375350225063121E-3</v>
      </c>
      <c r="AB233" s="12">
        <f t="shared" si="72"/>
        <v>5.3743624850214472E-3</v>
      </c>
      <c r="AC233" s="41">
        <f>'Survival-1cycle NMA'!BA234</f>
        <v>9.8774004167374204E-7</v>
      </c>
      <c r="AD233" s="41">
        <f>'Survival-1cycle NMA'!AV234</f>
        <v>2.5677570278722861E-2</v>
      </c>
      <c r="AE233" s="12">
        <f t="shared" si="73"/>
        <v>1.4899873484867696E-2</v>
      </c>
      <c r="AF233" s="41">
        <f>'Survival-1cycle NMA'!AW234</f>
        <v>1.0777696793855165E-2</v>
      </c>
      <c r="AG233" s="12">
        <v>1.5072813012073499E-2</v>
      </c>
      <c r="AH233" s="12">
        <f t="shared" si="74"/>
        <v>1.4990325968070151E-2</v>
      </c>
      <c r="AI233" s="12">
        <v>8.2487044003349397E-5</v>
      </c>
      <c r="AJ233" s="41">
        <f>'Survival-1cycle NMA'!AX234</f>
        <v>8.1187837963995271E-3</v>
      </c>
      <c r="AK233" s="12">
        <f t="shared" si="75"/>
        <v>8.0235320291999236E-3</v>
      </c>
      <c r="AL233" s="41">
        <f>'Survival-1cycle NMA'!AY234</f>
        <v>9.5251767199604315E-5</v>
      </c>
      <c r="AM233" s="41">
        <f t="shared" si="76"/>
        <v>5.375350225063121E-3</v>
      </c>
      <c r="AN233" s="41">
        <f t="shared" si="77"/>
        <v>5.3743624850214472E-3</v>
      </c>
      <c r="AO233" s="41">
        <f t="shared" si="78"/>
        <v>9.8774004167374204E-7</v>
      </c>
    </row>
    <row r="234" spans="1:41">
      <c r="A234" s="12">
        <v>231</v>
      </c>
      <c r="B234" s="12">
        <f t="shared" si="60"/>
        <v>13.232876712328768</v>
      </c>
      <c r="C234" s="41">
        <f>'Survival-1cycle NMA'!AP235</f>
        <v>1.4424004447048673E-2</v>
      </c>
      <c r="D234" s="41">
        <f>'Survival-1cycle NMA'!AQ235</f>
        <v>9.1602987800117556E-3</v>
      </c>
      <c r="E234" s="12">
        <f t="shared" si="61"/>
        <v>5.2637056670369175E-3</v>
      </c>
      <c r="F234" s="12">
        <v>1.4935653419702301E-2</v>
      </c>
      <c r="G234" s="12">
        <v>8.0931254485054898E-5</v>
      </c>
      <c r="H234" s="12">
        <f t="shared" si="62"/>
        <v>1.4854722165217245E-2</v>
      </c>
      <c r="I234" s="41">
        <f>'Survival-1cycle NMA'!AR235</f>
        <v>2.0882160713224802E-2</v>
      </c>
      <c r="J234" s="12">
        <f t="shared" si="63"/>
        <v>1.3546395677397016E-2</v>
      </c>
      <c r="K234" s="41">
        <f>'Survival-1cycle NMA'!AS235</f>
        <v>7.3357650358277862E-3</v>
      </c>
      <c r="L234" s="12">
        <v>1.0194326423377999E-2</v>
      </c>
      <c r="M234" s="12">
        <v>1.4935653419702301E-2</v>
      </c>
      <c r="N234" s="12">
        <v>8.0931254485054898E-5</v>
      </c>
      <c r="O234" s="41">
        <f t="shared" si="64"/>
        <v>2.0882160713224802E-2</v>
      </c>
      <c r="P234" s="41">
        <f t="shared" si="65"/>
        <v>1.3546395677397016E-2</v>
      </c>
      <c r="Q234" s="41">
        <f t="shared" si="66"/>
        <v>7.3357650358277862E-3</v>
      </c>
      <c r="R234" s="12">
        <v>1.4935653419702301E-2</v>
      </c>
      <c r="S234" s="12">
        <f t="shared" si="67"/>
        <v>1.4854722165217245E-2</v>
      </c>
      <c r="T234" s="12">
        <v>8.0931254485054898E-5</v>
      </c>
      <c r="U234" s="41">
        <f>'Survival-1cycle NMA'!AT235</f>
        <v>1.7877689280864747E-2</v>
      </c>
      <c r="V234" s="12">
        <f t="shared" si="68"/>
        <v>5.3477337251036806E-3</v>
      </c>
      <c r="W234" s="41">
        <f>'Survival-1cycle NMA'!AU235</f>
        <v>1.2529955555761066E-2</v>
      </c>
      <c r="X234" s="41">
        <f t="shared" si="69"/>
        <v>2.0882160713224802E-2</v>
      </c>
      <c r="Y234" s="41">
        <f t="shared" si="70"/>
        <v>1.3546395677397016E-2</v>
      </c>
      <c r="Z234" s="41">
        <f t="shared" si="71"/>
        <v>7.3357650358277862E-3</v>
      </c>
      <c r="AA234" s="41">
        <f>'Survival-1cycle NMA'!AZ235</f>
        <v>5.3012726200610131E-3</v>
      </c>
      <c r="AB234" s="12">
        <f t="shared" si="72"/>
        <v>5.3003280014435519E-3</v>
      </c>
      <c r="AC234" s="41">
        <f>'Survival-1cycle NMA'!BA235</f>
        <v>9.4461861746091955E-7</v>
      </c>
      <c r="AD234" s="41">
        <f>'Survival-1cycle NMA'!AV235</f>
        <v>2.5397615118259855E-2</v>
      </c>
      <c r="AE234" s="12">
        <f t="shared" si="73"/>
        <v>1.4716544446928433E-2</v>
      </c>
      <c r="AF234" s="41">
        <f>'Survival-1cycle NMA'!AW235</f>
        <v>1.0681070671331422E-2</v>
      </c>
      <c r="AG234" s="12">
        <v>1.4935653419702301E-2</v>
      </c>
      <c r="AH234" s="12">
        <f t="shared" si="74"/>
        <v>1.4854722165217245E-2</v>
      </c>
      <c r="AI234" s="12">
        <v>8.0931254485054898E-5</v>
      </c>
      <c r="AJ234" s="41">
        <f>'Survival-1cycle NMA'!AX235</f>
        <v>8.0092530187118871E-3</v>
      </c>
      <c r="AK234" s="12">
        <f t="shared" si="75"/>
        <v>7.9170618744556637E-3</v>
      </c>
      <c r="AL234" s="41">
        <f>'Survival-1cycle NMA'!AY235</f>
        <v>9.2191144256223339E-5</v>
      </c>
      <c r="AM234" s="41">
        <f t="shared" si="76"/>
        <v>5.3012726200610131E-3</v>
      </c>
      <c r="AN234" s="41">
        <f t="shared" si="77"/>
        <v>5.3003280014435519E-3</v>
      </c>
      <c r="AO234" s="41">
        <f t="shared" si="78"/>
        <v>9.4461861746091955E-7</v>
      </c>
    </row>
    <row r="235" spans="1:41">
      <c r="A235" s="12">
        <v>232</v>
      </c>
      <c r="B235" s="12">
        <f t="shared" si="60"/>
        <v>13.29041095890411</v>
      </c>
      <c r="C235" s="41">
        <f>'Survival-1cycle NMA'!AP236</f>
        <v>1.4258750441523292E-2</v>
      </c>
      <c r="D235" s="41">
        <f>'Survival-1cycle NMA'!AQ236</f>
        <v>9.1004713985769984E-3</v>
      </c>
      <c r="E235" s="12">
        <f t="shared" si="61"/>
        <v>5.1582790429462941E-3</v>
      </c>
      <c r="F235" s="12">
        <v>1.4800155045681799E-2</v>
      </c>
      <c r="G235" s="12">
        <v>7.9409663086318897E-5</v>
      </c>
      <c r="H235" s="12">
        <f t="shared" si="62"/>
        <v>1.472074538259548E-2</v>
      </c>
      <c r="I235" s="41">
        <f>'Survival-1cycle NMA'!AR236</f>
        <v>2.0690908587833821E-2</v>
      </c>
      <c r="J235" s="12">
        <f t="shared" si="63"/>
        <v>1.3419192106221002E-2</v>
      </c>
      <c r="K235" s="41">
        <f>'Survival-1cycle NMA'!AS236</f>
        <v>7.2717164816128183E-3</v>
      </c>
      <c r="L235" s="12">
        <v>1.0082187350790601E-2</v>
      </c>
      <c r="M235" s="12">
        <v>1.4800155045681799E-2</v>
      </c>
      <c r="N235" s="12">
        <v>7.9409663086318897E-5</v>
      </c>
      <c r="O235" s="41">
        <f t="shared" si="64"/>
        <v>2.0690908587833821E-2</v>
      </c>
      <c r="P235" s="41">
        <f t="shared" si="65"/>
        <v>1.3419192106221002E-2</v>
      </c>
      <c r="Q235" s="41">
        <f t="shared" si="66"/>
        <v>7.2717164816128183E-3</v>
      </c>
      <c r="R235" s="12">
        <v>1.4800155045681799E-2</v>
      </c>
      <c r="S235" s="12">
        <f t="shared" si="67"/>
        <v>1.472074538259548E-2</v>
      </c>
      <c r="T235" s="12">
        <v>7.9409663086318897E-5</v>
      </c>
      <c r="U235" s="41">
        <f>'Survival-1cycle NMA'!AT236</f>
        <v>1.7695838872074439E-2</v>
      </c>
      <c r="V235" s="12">
        <f t="shared" si="68"/>
        <v>5.2835207699221537E-3</v>
      </c>
      <c r="W235" s="41">
        <f>'Survival-1cycle NMA'!AU236</f>
        <v>1.2412318102152285E-2</v>
      </c>
      <c r="X235" s="41">
        <f t="shared" si="69"/>
        <v>2.0690908587833821E-2</v>
      </c>
      <c r="Y235" s="41">
        <f t="shared" si="70"/>
        <v>1.3419192106221002E-2</v>
      </c>
      <c r="Z235" s="41">
        <f t="shared" si="71"/>
        <v>7.2717164816128183E-3</v>
      </c>
      <c r="AA235" s="41">
        <f>'Survival-1cycle NMA'!AZ236</f>
        <v>5.2283914364426483E-3</v>
      </c>
      <c r="AB235" s="12">
        <f t="shared" si="72"/>
        <v>5.227487988958706E-3</v>
      </c>
      <c r="AC235" s="41">
        <f>'Survival-1cycle NMA'!BA236</f>
        <v>9.0344748394261816E-7</v>
      </c>
      <c r="AD235" s="41">
        <f>'Survival-1cycle NMA'!AV236</f>
        <v>2.5121263255282907E-2</v>
      </c>
      <c r="AE235" s="12">
        <f t="shared" si="73"/>
        <v>1.4535641237798063E-2</v>
      </c>
      <c r="AF235" s="41">
        <f>'Survival-1cycle NMA'!AW236</f>
        <v>1.0585622017484845E-2</v>
      </c>
      <c r="AG235" s="12">
        <v>1.4800155045681799E-2</v>
      </c>
      <c r="AH235" s="12">
        <f t="shared" si="74"/>
        <v>1.472074538259548E-2</v>
      </c>
      <c r="AI235" s="12">
        <v>7.9409663086318897E-5</v>
      </c>
      <c r="AJ235" s="41">
        <f>'Survival-1cycle NMA'!AX236</f>
        <v>7.9014372282123786E-3</v>
      </c>
      <c r="AK235" s="12">
        <f t="shared" si="75"/>
        <v>7.8122044726066939E-3</v>
      </c>
      <c r="AL235" s="41">
        <f>'Survival-1cycle NMA'!AY236</f>
        <v>8.923275560568497E-5</v>
      </c>
      <c r="AM235" s="41">
        <f t="shared" si="76"/>
        <v>5.2283914364426483E-3</v>
      </c>
      <c r="AN235" s="41">
        <f t="shared" si="77"/>
        <v>5.227487988958706E-3</v>
      </c>
      <c r="AO235" s="41">
        <f t="shared" si="78"/>
        <v>9.0344748394261816E-7</v>
      </c>
    </row>
    <row r="236" spans="1:41">
      <c r="A236" s="12">
        <v>233</v>
      </c>
      <c r="B236" s="12">
        <f t="shared" si="60"/>
        <v>13.347945205479451</v>
      </c>
      <c r="C236" s="41">
        <f>'Survival-1cycle NMA'!AP237</f>
        <v>1.4095765596858515E-2</v>
      </c>
      <c r="D236" s="41">
        <f>'Survival-1cycle NMA'!AQ237</f>
        <v>9.0412840583174222E-3</v>
      </c>
      <c r="E236" s="12">
        <f t="shared" si="61"/>
        <v>5.0544815385410932E-3</v>
      </c>
      <c r="F236" s="12">
        <v>1.46662924598933E-2</v>
      </c>
      <c r="G236" s="12">
        <v>7.7921408460766798E-5</v>
      </c>
      <c r="H236" s="12">
        <f t="shared" si="62"/>
        <v>1.4588371051432533E-2</v>
      </c>
      <c r="I236" s="41">
        <f>'Survival-1cycle NMA'!AR237</f>
        <v>2.050192751808658E-2</v>
      </c>
      <c r="J236" s="12">
        <f t="shared" si="63"/>
        <v>1.3293476481848823E-2</v>
      </c>
      <c r="K236" s="41">
        <f>'Survival-1cycle NMA'!AS237</f>
        <v>7.208451036237757E-3</v>
      </c>
      <c r="L236" s="12">
        <v>9.9716025966819308E-3</v>
      </c>
      <c r="M236" s="12">
        <v>1.46662924598933E-2</v>
      </c>
      <c r="N236" s="12">
        <v>7.7921408460766798E-5</v>
      </c>
      <c r="O236" s="41">
        <f t="shared" si="64"/>
        <v>2.050192751808658E-2</v>
      </c>
      <c r="P236" s="41">
        <f t="shared" si="65"/>
        <v>1.3293476481848823E-2</v>
      </c>
      <c r="Q236" s="41">
        <f t="shared" si="66"/>
        <v>7.208451036237757E-3</v>
      </c>
      <c r="R236" s="12">
        <v>1.46662924598933E-2</v>
      </c>
      <c r="S236" s="12">
        <f t="shared" si="67"/>
        <v>1.4588371051432533E-2</v>
      </c>
      <c r="T236" s="12">
        <v>7.7921408460766798E-5</v>
      </c>
      <c r="U236" s="41">
        <f>'Survival-1cycle NMA'!AT237</f>
        <v>1.7516293185506921E-2</v>
      </c>
      <c r="V236" s="12">
        <f t="shared" si="68"/>
        <v>5.2201599660491264E-3</v>
      </c>
      <c r="W236" s="41">
        <f>'Survival-1cycle NMA'!AU237</f>
        <v>1.2296133219457795E-2</v>
      </c>
      <c r="X236" s="41">
        <f t="shared" si="69"/>
        <v>2.050192751808658E-2</v>
      </c>
      <c r="Y236" s="41">
        <f t="shared" si="70"/>
        <v>1.3293476481848823E-2</v>
      </c>
      <c r="Z236" s="41">
        <f t="shared" si="71"/>
        <v>7.208451036237757E-3</v>
      </c>
      <c r="AA236" s="41">
        <f>'Survival-1cycle NMA'!AZ237</f>
        <v>5.1566842962921158E-3</v>
      </c>
      <c r="AB236" s="12">
        <f t="shared" si="72"/>
        <v>5.1558201610375108E-3</v>
      </c>
      <c r="AC236" s="41">
        <f>'Survival-1cycle NMA'!BA237</f>
        <v>8.6413525460472646E-7</v>
      </c>
      <c r="AD236" s="41">
        <f>'Survival-1cycle NMA'!AV237</f>
        <v>2.4848460353755646E-2</v>
      </c>
      <c r="AE236" s="12">
        <f t="shared" si="73"/>
        <v>1.4357127855666944E-2</v>
      </c>
      <c r="AF236" s="41">
        <f>'Survival-1cycle NMA'!AW237</f>
        <v>1.0491332498088701E-2</v>
      </c>
      <c r="AG236" s="12">
        <v>1.46662924598933E-2</v>
      </c>
      <c r="AH236" s="12">
        <f t="shared" si="74"/>
        <v>1.4588371051432533E-2</v>
      </c>
      <c r="AI236" s="12">
        <v>7.7921408460766798E-5</v>
      </c>
      <c r="AJ236" s="41">
        <f>'Survival-1cycle NMA'!AX237</f>
        <v>7.7953055223304452E-3</v>
      </c>
      <c r="AK236" s="12">
        <f t="shared" si="75"/>
        <v>7.7089324734237515E-3</v>
      </c>
      <c r="AL236" s="41">
        <f>'Survival-1cycle NMA'!AY237</f>
        <v>8.6373048906693482E-5</v>
      </c>
      <c r="AM236" s="41">
        <f t="shared" si="76"/>
        <v>5.1566842962921158E-3</v>
      </c>
      <c r="AN236" s="41">
        <f t="shared" si="77"/>
        <v>5.1558201610375108E-3</v>
      </c>
      <c r="AO236" s="41">
        <f t="shared" si="78"/>
        <v>8.6413525460472646E-7</v>
      </c>
    </row>
    <row r="237" spans="1:41">
      <c r="A237" s="12">
        <v>234</v>
      </c>
      <c r="B237" s="12">
        <f t="shared" si="60"/>
        <v>13.405479452054795</v>
      </c>
      <c r="C237" s="41">
        <f>'Survival-1cycle NMA'!AP238</f>
        <v>1.3935013092637111E-2</v>
      </c>
      <c r="D237" s="41">
        <f>'Survival-1cycle NMA'!AQ238</f>
        <v>8.9827273204836529E-3</v>
      </c>
      <c r="E237" s="12">
        <f t="shared" si="61"/>
        <v>4.9522857721534582E-3</v>
      </c>
      <c r="F237" s="12">
        <v>1.45340407059902E-2</v>
      </c>
      <c r="G237" s="12">
        <v>7.6465653774289799E-5</v>
      </c>
      <c r="H237" s="12">
        <f t="shared" si="62"/>
        <v>1.4457575052215911E-2</v>
      </c>
      <c r="I237" s="41">
        <f>'Survival-1cycle NMA'!AR238</f>
        <v>2.031518385325046E-2</v>
      </c>
      <c r="J237" s="12">
        <f t="shared" si="63"/>
        <v>1.3169227543763901E-2</v>
      </c>
      <c r="K237" s="41">
        <f>'Survival-1cycle NMA'!AS238</f>
        <v>7.1459563094865607E-3</v>
      </c>
      <c r="L237" s="12">
        <v>9.8625459351946304E-3</v>
      </c>
      <c r="M237" s="12">
        <v>1.45340407059902E-2</v>
      </c>
      <c r="N237" s="12">
        <v>7.6465653774289799E-5</v>
      </c>
      <c r="O237" s="41">
        <f t="shared" si="64"/>
        <v>2.031518385325046E-2</v>
      </c>
      <c r="P237" s="41">
        <f t="shared" si="65"/>
        <v>1.3169227543763901E-2</v>
      </c>
      <c r="Q237" s="41">
        <f t="shared" si="66"/>
        <v>7.1459563094865607E-3</v>
      </c>
      <c r="R237" s="12">
        <v>1.45340407059902E-2</v>
      </c>
      <c r="S237" s="12">
        <f t="shared" si="67"/>
        <v>1.4457575052215911E-2</v>
      </c>
      <c r="T237" s="12">
        <v>7.6465653774289799E-5</v>
      </c>
      <c r="U237" s="41">
        <f>'Survival-1cycle NMA'!AT238</f>
        <v>1.7339016717439114E-2</v>
      </c>
      <c r="V237" s="12">
        <f t="shared" si="68"/>
        <v>5.1576383386359604E-3</v>
      </c>
      <c r="W237" s="41">
        <f>'Survival-1cycle NMA'!AU238</f>
        <v>1.2181378378803153E-2</v>
      </c>
      <c r="X237" s="41">
        <f t="shared" si="69"/>
        <v>2.031518385325046E-2</v>
      </c>
      <c r="Y237" s="41">
        <f t="shared" si="70"/>
        <v>1.3169227543763901E-2</v>
      </c>
      <c r="Z237" s="41">
        <f t="shared" si="71"/>
        <v>7.1459563094865607E-3</v>
      </c>
      <c r="AA237" s="41">
        <f>'Survival-1cycle NMA'!AZ238</f>
        <v>5.0861293009167577E-3</v>
      </c>
      <c r="AB237" s="12">
        <f t="shared" si="72"/>
        <v>5.0853027059372963E-3</v>
      </c>
      <c r="AC237" s="41">
        <f>'Survival-1cycle NMA'!BA238</f>
        <v>8.2659497946145746E-7</v>
      </c>
      <c r="AD237" s="41">
        <f>'Survival-1cycle NMA'!AV238</f>
        <v>2.4579153029010595E-2</v>
      </c>
      <c r="AE237" s="12">
        <f t="shared" si="73"/>
        <v>1.4180968900639393E-2</v>
      </c>
      <c r="AF237" s="41">
        <f>'Survival-1cycle NMA'!AW238</f>
        <v>1.0398184128371202E-2</v>
      </c>
      <c r="AG237" s="12">
        <v>1.45340407059902E-2</v>
      </c>
      <c r="AH237" s="12">
        <f t="shared" si="74"/>
        <v>1.4457575052215911E-2</v>
      </c>
      <c r="AI237" s="12">
        <v>7.6465653774289799E-5</v>
      </c>
      <c r="AJ237" s="41">
        <f>'Survival-1cycle NMA'!AX238</f>
        <v>7.690827633717149E-3</v>
      </c>
      <c r="AK237" s="12">
        <f t="shared" si="75"/>
        <v>7.6072190334237561E-3</v>
      </c>
      <c r="AL237" s="41">
        <f>'Survival-1cycle NMA'!AY238</f>
        <v>8.3608600293392783E-5</v>
      </c>
      <c r="AM237" s="41">
        <f t="shared" si="76"/>
        <v>5.0861293009167577E-3</v>
      </c>
      <c r="AN237" s="41">
        <f t="shared" si="77"/>
        <v>5.0853027059372963E-3</v>
      </c>
      <c r="AO237" s="41">
        <f t="shared" si="78"/>
        <v>8.2659497946145746E-7</v>
      </c>
    </row>
    <row r="238" spans="1:41">
      <c r="A238" s="12">
        <v>235</v>
      </c>
      <c r="B238" s="12">
        <f t="shared" si="60"/>
        <v>13.463013698630137</v>
      </c>
      <c r="C238" s="41">
        <f>'Survival-1cycle NMA'!AP239</f>
        <v>1.3776456804756964E-2</v>
      </c>
      <c r="D238" s="41">
        <f>'Survival-1cycle NMA'!AQ239</f>
        <v>8.924791923264265E-3</v>
      </c>
      <c r="E238" s="12">
        <f t="shared" si="61"/>
        <v>4.8516648814926986E-3</v>
      </c>
      <c r="F238" s="12">
        <v>1.4403375290958E-2</v>
      </c>
      <c r="G238" s="12">
        <v>7.5041585926076499E-5</v>
      </c>
      <c r="H238" s="12">
        <f t="shared" si="62"/>
        <v>1.4328333705031924E-2</v>
      </c>
      <c r="I238" s="41">
        <f>'Survival-1cycle NMA'!AR239</f>
        <v>2.0130644545848037E-2</v>
      </c>
      <c r="J238" s="12">
        <f t="shared" si="63"/>
        <v>1.3046424393428532E-2</v>
      </c>
      <c r="K238" s="41">
        <f>'Survival-1cycle NMA'!AS239</f>
        <v>7.0842201524195045E-3</v>
      </c>
      <c r="L238" s="12">
        <v>9.7549916648669108E-3</v>
      </c>
      <c r="M238" s="12">
        <v>1.4403375290958E-2</v>
      </c>
      <c r="N238" s="12">
        <v>7.5041585926076499E-5</v>
      </c>
      <c r="O238" s="41">
        <f t="shared" si="64"/>
        <v>2.0130644545848037E-2</v>
      </c>
      <c r="P238" s="41">
        <f t="shared" si="65"/>
        <v>1.3046424393428532E-2</v>
      </c>
      <c r="Q238" s="41">
        <f t="shared" si="66"/>
        <v>7.0842201524195045E-3</v>
      </c>
      <c r="R238" s="12">
        <v>1.4403375290958E-2</v>
      </c>
      <c r="S238" s="12">
        <f t="shared" si="67"/>
        <v>1.4328333705031924E-2</v>
      </c>
      <c r="T238" s="12">
        <v>7.5041585926076499E-5</v>
      </c>
      <c r="U238" s="41">
        <f>'Survival-1cycle NMA'!AT239</f>
        <v>1.716397461453124E-2</v>
      </c>
      <c r="V238" s="12">
        <f t="shared" si="68"/>
        <v>5.0959431394092189E-3</v>
      </c>
      <c r="W238" s="41">
        <f>'Survival-1cycle NMA'!AU239</f>
        <v>1.2068031475122021E-2</v>
      </c>
      <c r="X238" s="41">
        <f t="shared" si="69"/>
        <v>2.0130644545848037E-2</v>
      </c>
      <c r="Y238" s="41">
        <f t="shared" si="70"/>
        <v>1.3046424393428532E-2</v>
      </c>
      <c r="Z238" s="41">
        <f t="shared" si="71"/>
        <v>7.0842201524195045E-3</v>
      </c>
      <c r="AA238" s="41">
        <f>'Survival-1cycle NMA'!AZ239</f>
        <v>5.0167050192222338E-3</v>
      </c>
      <c r="AB238" s="12">
        <f t="shared" si="72"/>
        <v>5.0159142753003119E-3</v>
      </c>
      <c r="AC238" s="41">
        <f>'Survival-1cycle NMA'!BA239</f>
        <v>7.907439219215461E-7</v>
      </c>
      <c r="AD238" s="41">
        <f>'Survival-1cycle NMA'!AV239</f>
        <v>2.4313288828597172E-2</v>
      </c>
      <c r="AE238" s="12">
        <f t="shared" si="73"/>
        <v>1.4007129563484958E-2</v>
      </c>
      <c r="AF238" s="41">
        <f>'Survival-1cycle NMA'!AW239</f>
        <v>1.0306159265112214E-2</v>
      </c>
      <c r="AG238" s="12">
        <v>1.4403375290958E-2</v>
      </c>
      <c r="AH238" s="12">
        <f t="shared" si="74"/>
        <v>1.4328333705031924E-2</v>
      </c>
      <c r="AI238" s="12">
        <v>7.5041585926076499E-5</v>
      </c>
      <c r="AJ238" s="41">
        <f>'Survival-1cycle NMA'!AX239</f>
        <v>7.5879739154802632E-3</v>
      </c>
      <c r="AK238" s="12">
        <f t="shared" si="75"/>
        <v>7.5070378059437044E-3</v>
      </c>
      <c r="AL238" s="41">
        <f>'Survival-1cycle NMA'!AY239</f>
        <v>8.0936109536559116E-5</v>
      </c>
      <c r="AM238" s="41">
        <f t="shared" si="76"/>
        <v>5.0167050192222338E-3</v>
      </c>
      <c r="AN238" s="41">
        <f t="shared" si="77"/>
        <v>5.0159142753003119E-3</v>
      </c>
      <c r="AO238" s="41">
        <f t="shared" si="78"/>
        <v>7.907439219215461E-7</v>
      </c>
    </row>
    <row r="239" spans="1:41">
      <c r="A239" s="12">
        <v>236</v>
      </c>
      <c r="B239" s="12">
        <f t="shared" si="60"/>
        <v>13.520547945205479</v>
      </c>
      <c r="C239" s="41">
        <f>'Survival-1cycle NMA'!AP240</f>
        <v>1.3620061290283149E-2</v>
      </c>
      <c r="D239" s="41">
        <f>'Survival-1cycle NMA'!AQ240</f>
        <v>8.867468777767621E-3</v>
      </c>
      <c r="E239" s="12">
        <f t="shared" si="61"/>
        <v>4.7525925125155282E-3</v>
      </c>
      <c r="F239" s="12">
        <v>1.4274272174938599E-2</v>
      </c>
      <c r="G239" s="12">
        <v>7.3648414797012598E-5</v>
      </c>
      <c r="H239" s="12">
        <f t="shared" si="62"/>
        <v>1.4200623760141588E-2</v>
      </c>
      <c r="I239" s="41">
        <f>'Survival-1cycle NMA'!AR240</f>
        <v>1.9948277138892238E-2</v>
      </c>
      <c r="J239" s="12">
        <f t="shared" si="63"/>
        <v>1.2925046487106004E-2</v>
      </c>
      <c r="K239" s="41">
        <f>'Survival-1cycle NMA'!AS240</f>
        <v>7.0232306517862336E-3</v>
      </c>
      <c r="L239" s="12">
        <v>9.6489145964683502E-3</v>
      </c>
      <c r="M239" s="12">
        <v>1.4274272174938599E-2</v>
      </c>
      <c r="N239" s="12">
        <v>7.3648414797012598E-5</v>
      </c>
      <c r="O239" s="41">
        <f t="shared" si="64"/>
        <v>1.9948277138892238E-2</v>
      </c>
      <c r="P239" s="41">
        <f t="shared" si="65"/>
        <v>1.2925046487106004E-2</v>
      </c>
      <c r="Q239" s="41">
        <f t="shared" si="66"/>
        <v>7.0232306517862336E-3</v>
      </c>
      <c r="R239" s="12">
        <v>1.4274272174938599E-2</v>
      </c>
      <c r="S239" s="12">
        <f t="shared" si="67"/>
        <v>1.4200623760141588E-2</v>
      </c>
      <c r="T239" s="12">
        <v>7.3648414797012598E-5</v>
      </c>
      <c r="U239" s="41">
        <f>'Survival-1cycle NMA'!AT240</f>
        <v>1.6991132659924062E-2</v>
      </c>
      <c r="V239" s="12">
        <f t="shared" si="68"/>
        <v>5.0350618421810146E-3</v>
      </c>
      <c r="W239" s="41">
        <f>'Survival-1cycle NMA'!AU240</f>
        <v>1.1956070817743048E-2</v>
      </c>
      <c r="X239" s="41">
        <f t="shared" si="69"/>
        <v>1.9948277138892238E-2</v>
      </c>
      <c r="Y239" s="41">
        <f t="shared" si="70"/>
        <v>1.2925046487106004E-2</v>
      </c>
      <c r="Z239" s="41">
        <f t="shared" si="71"/>
        <v>7.0232306517862336E-3</v>
      </c>
      <c r="AA239" s="41">
        <f>'Survival-1cycle NMA'!AZ240</f>
        <v>4.9483904764030312E-3</v>
      </c>
      <c r="AB239" s="12">
        <f t="shared" si="72"/>
        <v>4.9476339730557513E-3</v>
      </c>
      <c r="AC239" s="41">
        <f>'Survival-1cycle NMA'!BA240</f>
        <v>7.565033472799564E-7</v>
      </c>
      <c r="AD239" s="41">
        <f>'Survival-1cycle NMA'!AV240</f>
        <v>2.4050816213565699E-2</v>
      </c>
      <c r="AE239" s="12">
        <f t="shared" si="73"/>
        <v>1.3835575614618614E-2</v>
      </c>
      <c r="AF239" s="41">
        <f>'Survival-1cycle NMA'!AW240</f>
        <v>1.0215240598947085E-2</v>
      </c>
      <c r="AG239" s="12">
        <v>1.4274272174938599E-2</v>
      </c>
      <c r="AH239" s="12">
        <f t="shared" si="74"/>
        <v>1.4200623760141588E-2</v>
      </c>
      <c r="AI239" s="12">
        <v>7.3648414797012598E-5</v>
      </c>
      <c r="AJ239" s="41">
        <f>'Survival-1cycle NMA'!AX240</f>
        <v>7.4867153268030695E-3</v>
      </c>
      <c r="AK239" s="12">
        <f t="shared" si="75"/>
        <v>7.4083629314084061E-3</v>
      </c>
      <c r="AL239" s="41">
        <f>'Survival-1cycle NMA'!AY240</f>
        <v>7.8352395394663135E-5</v>
      </c>
      <c r="AM239" s="41">
        <f t="shared" si="76"/>
        <v>4.9483904764030312E-3</v>
      </c>
      <c r="AN239" s="41">
        <f t="shared" si="77"/>
        <v>4.9476339730557513E-3</v>
      </c>
      <c r="AO239" s="41">
        <f t="shared" si="78"/>
        <v>7.565033472799564E-7</v>
      </c>
    </row>
    <row r="240" spans="1:41">
      <c r="A240" s="12">
        <v>237</v>
      </c>
      <c r="B240" s="12">
        <f t="shared" si="60"/>
        <v>13.578082191780823</v>
      </c>
      <c r="C240" s="41">
        <f>'Survival-1cycle NMA'!AP241</f>
        <v>1.3465791772675605E-2</v>
      </c>
      <c r="D240" s="41">
        <f>'Survival-1cycle NMA'!AQ241</f>
        <v>8.8107489641108174E-3</v>
      </c>
      <c r="E240" s="12">
        <f t="shared" si="61"/>
        <v>4.6550428085647879E-3</v>
      </c>
      <c r="F240" s="12">
        <v>1.41467077613147E-2</v>
      </c>
      <c r="G240" s="12">
        <v>7.2285372524399203E-5</v>
      </c>
      <c r="H240" s="12">
        <f t="shared" si="62"/>
        <v>1.4074422388790302E-2</v>
      </c>
      <c r="I240" s="41">
        <f>'Survival-1cycle NMA'!AR241</f>
        <v>1.9768049753435914E-2</v>
      </c>
      <c r="J240" s="12">
        <f t="shared" si="63"/>
        <v>1.2805073628847068E-2</v>
      </c>
      <c r="K240" s="41">
        <f>'Survival-1cycle NMA'!AS241</f>
        <v>6.9629761245888462E-3</v>
      </c>
      <c r="L240" s="12">
        <v>9.5442900411571597E-3</v>
      </c>
      <c r="M240" s="12">
        <v>1.41467077613147E-2</v>
      </c>
      <c r="N240" s="12">
        <v>7.2285372524399203E-5</v>
      </c>
      <c r="O240" s="41">
        <f t="shared" si="64"/>
        <v>1.9768049753435914E-2</v>
      </c>
      <c r="P240" s="41">
        <f t="shared" si="65"/>
        <v>1.2805073628847068E-2</v>
      </c>
      <c r="Q240" s="41">
        <f t="shared" si="66"/>
        <v>6.9629761245888462E-3</v>
      </c>
      <c r="R240" s="12">
        <v>1.41467077613147E-2</v>
      </c>
      <c r="S240" s="12">
        <f t="shared" si="67"/>
        <v>1.4074422388790302E-2</v>
      </c>
      <c r="T240" s="12">
        <v>7.2285372524399203E-5</v>
      </c>
      <c r="U240" s="41">
        <f>'Survival-1cycle NMA'!AT241</f>
        <v>1.6820457259678994E-2</v>
      </c>
      <c r="V240" s="12">
        <f t="shared" si="68"/>
        <v>4.9749821384603137E-3</v>
      </c>
      <c r="W240" s="41">
        <f>'Survival-1cycle NMA'!AU241</f>
        <v>1.184547512121868E-2</v>
      </c>
      <c r="X240" s="41">
        <f t="shared" si="69"/>
        <v>1.9768049753435914E-2</v>
      </c>
      <c r="Y240" s="41">
        <f t="shared" si="70"/>
        <v>1.2805073628847068E-2</v>
      </c>
      <c r="Z240" s="41">
        <f t="shared" si="71"/>
        <v>6.9629761245888462E-3</v>
      </c>
      <c r="AA240" s="41">
        <f>'Survival-1cycle NMA'!AZ241</f>
        <v>4.881165142940457E-3</v>
      </c>
      <c r="AB240" s="12">
        <f t="shared" si="72"/>
        <v>4.880441344618249E-3</v>
      </c>
      <c r="AC240" s="41">
        <f>'Survival-1cycle NMA'!BA241</f>
        <v>7.2379832220774321E-7</v>
      </c>
      <c r="AD240" s="41">
        <f>'Survival-1cycle NMA'!AV241</f>
        <v>2.3791684540181379E-2</v>
      </c>
      <c r="AE240" s="12">
        <f t="shared" si="73"/>
        <v>1.366627339330978E-2</v>
      </c>
      <c r="AF240" s="41">
        <f>'Survival-1cycle NMA'!AW241</f>
        <v>1.0125411146871599E-2</v>
      </c>
      <c r="AG240" s="12">
        <v>1.41467077613147E-2</v>
      </c>
      <c r="AH240" s="12">
        <f t="shared" si="74"/>
        <v>1.4074422388790302E-2</v>
      </c>
      <c r="AI240" s="12">
        <v>7.2285372524399203E-5</v>
      </c>
      <c r="AJ240" s="41">
        <f>'Survival-1cycle NMA'!AX241</f>
        <v>7.3870234189377087E-3</v>
      </c>
      <c r="AK240" s="12">
        <f t="shared" si="75"/>
        <v>7.3111690277906666E-3</v>
      </c>
      <c r="AL240" s="41">
        <f>'Survival-1cycle NMA'!AY241</f>
        <v>7.5854391147042079E-5</v>
      </c>
      <c r="AM240" s="41">
        <f t="shared" si="76"/>
        <v>4.881165142940457E-3</v>
      </c>
      <c r="AN240" s="41">
        <f t="shared" si="77"/>
        <v>4.880441344618249E-3</v>
      </c>
      <c r="AO240" s="41">
        <f t="shared" si="78"/>
        <v>7.2379832220774321E-7</v>
      </c>
    </row>
    <row r="241" spans="1:41">
      <c r="A241" s="12">
        <v>238</v>
      </c>
      <c r="B241" s="12">
        <f t="shared" si="60"/>
        <v>13.635616438356164</v>
      </c>
      <c r="C241" s="41">
        <f>'Survival-1cycle NMA'!AP242</f>
        <v>1.3313614127379919E-2</v>
      </c>
      <c r="D241" s="41">
        <f>'Survival-1cycle NMA'!AQ242</f>
        <v>8.7546237276124698E-3</v>
      </c>
      <c r="E241" s="12">
        <f t="shared" si="61"/>
        <v>4.5589903997674489E-3</v>
      </c>
      <c r="F241" s="12">
        <v>1.4020658887044001E-2</v>
      </c>
      <c r="G241" s="12">
        <v>7.0951712801974596E-5</v>
      </c>
      <c r="H241" s="12">
        <f t="shared" si="62"/>
        <v>1.3949707174242026E-2</v>
      </c>
      <c r="I241" s="41">
        <f>'Survival-1cycle NMA'!AR242</f>
        <v>1.9589931076423525E-2</v>
      </c>
      <c r="J241" s="12">
        <f t="shared" si="63"/>
        <v>1.2686485963633098E-2</v>
      </c>
      <c r="K241" s="41">
        <f>'Survival-1cycle NMA'!AS242</f>
        <v>6.9034451127904283E-3</v>
      </c>
      <c r="L241" s="12">
        <v>9.4410937989497096E-3</v>
      </c>
      <c r="M241" s="12">
        <v>1.4020658887044001E-2</v>
      </c>
      <c r="N241" s="12">
        <v>7.0951712801974596E-5</v>
      </c>
      <c r="O241" s="41">
        <f t="shared" si="64"/>
        <v>1.9589931076423525E-2</v>
      </c>
      <c r="P241" s="41">
        <f t="shared" si="65"/>
        <v>1.2686485963633098E-2</v>
      </c>
      <c r="Q241" s="41">
        <f t="shared" si="66"/>
        <v>6.9034451127904283E-3</v>
      </c>
      <c r="R241" s="12">
        <v>1.4020658887044001E-2</v>
      </c>
      <c r="S241" s="12">
        <f t="shared" si="67"/>
        <v>1.3949707174242026E-2</v>
      </c>
      <c r="T241" s="12">
        <v>7.0951712801974596E-5</v>
      </c>
      <c r="U241" s="41">
        <f>'Survival-1cycle NMA'!AT242</f>
        <v>1.6651915429548435E-2</v>
      </c>
      <c r="V241" s="12">
        <f t="shared" si="68"/>
        <v>4.9156919331600542E-3</v>
      </c>
      <c r="W241" s="41">
        <f>'Survival-1cycle NMA'!AU242</f>
        <v>1.1736223496388381E-2</v>
      </c>
      <c r="X241" s="41">
        <f t="shared" si="69"/>
        <v>1.9589931076423525E-2</v>
      </c>
      <c r="Y241" s="41">
        <f t="shared" si="70"/>
        <v>1.2686485963633098E-2</v>
      </c>
      <c r="Z241" s="41">
        <f t="shared" si="71"/>
        <v>6.9034451127904283E-3</v>
      </c>
      <c r="AA241" s="41">
        <f>'Survival-1cycle NMA'!AZ242</f>
        <v>4.8150089238975582E-3</v>
      </c>
      <c r="AB241" s="12">
        <f t="shared" si="72"/>
        <v>4.8143163663729102E-3</v>
      </c>
      <c r="AC241" s="41">
        <f>'Survival-1cycle NMA'!BA242</f>
        <v>6.9255752464763972E-7</v>
      </c>
      <c r="AD241" s="41">
        <f>'Survival-1cycle NMA'!AV242</f>
        <v>2.3535844042052886E-2</v>
      </c>
      <c r="AE241" s="12">
        <f t="shared" si="73"/>
        <v>1.3499189797111079E-2</v>
      </c>
      <c r="AF241" s="41">
        <f>'Survival-1cycle NMA'!AW242</f>
        <v>1.0036654244941807E-2</v>
      </c>
      <c r="AG241" s="12">
        <v>1.4020658887044001E-2</v>
      </c>
      <c r="AH241" s="12">
        <f t="shared" si="74"/>
        <v>1.3949707174242026E-2</v>
      </c>
      <c r="AI241" s="12">
        <v>7.0951712801974596E-5</v>
      </c>
      <c r="AJ241" s="41">
        <f>'Survival-1cycle NMA'!AX242</f>
        <v>7.2888703215606794E-3</v>
      </c>
      <c r="AK241" s="12">
        <f t="shared" si="75"/>
        <v>7.2154311812589397E-3</v>
      </c>
      <c r="AL241" s="41">
        <f>'Survival-1cycle NMA'!AY242</f>
        <v>7.3439140301739857E-5</v>
      </c>
      <c r="AM241" s="41">
        <f t="shared" si="76"/>
        <v>4.8150089238975582E-3</v>
      </c>
      <c r="AN241" s="41">
        <f t="shared" si="77"/>
        <v>4.8143163663729102E-3</v>
      </c>
      <c r="AO241" s="41">
        <f t="shared" si="78"/>
        <v>6.9255752464763972E-7</v>
      </c>
    </row>
    <row r="242" spans="1:41">
      <c r="A242" s="12">
        <v>239</v>
      </c>
      <c r="B242" s="12">
        <f t="shared" si="60"/>
        <v>13.693150684931506</v>
      </c>
      <c r="C242" s="41">
        <f>'Survival-1cycle NMA'!AP243</f>
        <v>1.3163494867773202E-2</v>
      </c>
      <c r="D242" s="41">
        <f>'Survival-1cycle NMA'!AQ243</f>
        <v>8.6990844750860375E-3</v>
      </c>
      <c r="E242" s="12">
        <f t="shared" si="61"/>
        <v>4.4644103926871643E-3</v>
      </c>
      <c r="F242" s="12">
        <v>1.38961028132385E-2</v>
      </c>
      <c r="G242" s="12">
        <v>6.96467102042751E-5</v>
      </c>
      <c r="H242" s="12">
        <f t="shared" si="62"/>
        <v>1.3826456103034224E-2</v>
      </c>
      <c r="I242" s="41">
        <f>'Survival-1cycle NMA'!AR243</f>
        <v>1.9413890348839582E-2</v>
      </c>
      <c r="J242" s="12">
        <f t="shared" si="63"/>
        <v>1.2569263970674927E-2</v>
      </c>
      <c r="K242" s="41">
        <f>'Survival-1cycle NMA'!AS243</f>
        <v>6.8446263781646562E-3</v>
      </c>
      <c r="L242" s="12">
        <v>9.3393021474932007E-3</v>
      </c>
      <c r="M242" s="12">
        <v>1.38961028132385E-2</v>
      </c>
      <c r="N242" s="12">
        <v>6.96467102042751E-5</v>
      </c>
      <c r="O242" s="41">
        <f t="shared" si="64"/>
        <v>1.9413890348839582E-2</v>
      </c>
      <c r="P242" s="41">
        <f t="shared" si="65"/>
        <v>1.2569263970674927E-2</v>
      </c>
      <c r="Q242" s="41">
        <f t="shared" si="66"/>
        <v>6.8446263781646562E-3</v>
      </c>
      <c r="R242" s="12">
        <v>1.38961028132385E-2</v>
      </c>
      <c r="S242" s="12">
        <f t="shared" si="67"/>
        <v>1.3826456103034224E-2</v>
      </c>
      <c r="T242" s="12">
        <v>6.96467102042751E-5</v>
      </c>
      <c r="U242" s="41">
        <f>'Survival-1cycle NMA'!AT243</f>
        <v>1.6485474782069891E-2</v>
      </c>
      <c r="V242" s="12">
        <f t="shared" si="68"/>
        <v>4.8571793404001643E-3</v>
      </c>
      <c r="W242" s="41">
        <f>'Survival-1cycle NMA'!AU243</f>
        <v>1.1628295441669727E-2</v>
      </c>
      <c r="X242" s="41">
        <f t="shared" si="69"/>
        <v>1.9413890348839582E-2</v>
      </c>
      <c r="Y242" s="41">
        <f t="shared" si="70"/>
        <v>1.2569263970674927E-2</v>
      </c>
      <c r="Z242" s="41">
        <f t="shared" si="71"/>
        <v>6.8446263781646562E-3</v>
      </c>
      <c r="AA242" s="41">
        <f>'Survival-1cycle NMA'!AZ243</f>
        <v>4.7499021485032326E-3</v>
      </c>
      <c r="AB242" s="12">
        <f t="shared" si="72"/>
        <v>4.7492394354396762E-3</v>
      </c>
      <c r="AC242" s="41">
        <f>'Survival-1cycle NMA'!BA243</f>
        <v>6.6271306355624958E-7</v>
      </c>
      <c r="AD242" s="41">
        <f>'Survival-1cycle NMA'!AV243</f>
        <v>2.3283245812668933E-2</v>
      </c>
      <c r="AE242" s="12">
        <f t="shared" si="73"/>
        <v>1.3334292271505767E-2</v>
      </c>
      <c r="AF242" s="41">
        <f>'Survival-1cycle NMA'!AW243</f>
        <v>9.9489535411631663E-3</v>
      </c>
      <c r="AG242" s="12">
        <v>1.38961028132385E-2</v>
      </c>
      <c r="AH242" s="12">
        <f t="shared" si="74"/>
        <v>1.3826456103034224E-2</v>
      </c>
      <c r="AI242" s="12">
        <v>6.96467102042751E-5</v>
      </c>
      <c r="AJ242" s="41">
        <f>'Survival-1cycle NMA'!AX243</f>
        <v>7.1922287294814745E-3</v>
      </c>
      <c r="AK242" s="12">
        <f t="shared" si="75"/>
        <v>7.1211249370105676E-3</v>
      </c>
      <c r="AL242" s="41">
        <f>'Survival-1cycle NMA'!AY243</f>
        <v>7.1103792470906605E-5</v>
      </c>
      <c r="AM242" s="41">
        <f t="shared" si="76"/>
        <v>4.7499021485032326E-3</v>
      </c>
      <c r="AN242" s="41">
        <f t="shared" si="77"/>
        <v>4.7492394354396762E-3</v>
      </c>
      <c r="AO242" s="41">
        <f t="shared" si="78"/>
        <v>6.6271306355624958E-7</v>
      </c>
    </row>
    <row r="243" spans="1:41">
      <c r="A243" s="12">
        <v>240</v>
      </c>
      <c r="B243" s="12">
        <f t="shared" si="60"/>
        <v>13.75068493150685</v>
      </c>
      <c r="C243" s="41">
        <f>'Survival-1cycle NMA'!AP244</f>
        <v>1.3015401131453245E-2</v>
      </c>
      <c r="D243" s="41">
        <f>'Survival-1cycle NMA'!AQ244</f>
        <v>8.6441227712307205E-3</v>
      </c>
      <c r="E243" s="12">
        <f t="shared" si="61"/>
        <v>4.3712783602225247E-3</v>
      </c>
      <c r="F243" s="12">
        <v>1.37730172159797E-2</v>
      </c>
      <c r="G243" s="12">
        <v>6.8369659534404896E-5</v>
      </c>
      <c r="H243" s="12">
        <f t="shared" si="62"/>
        <v>1.3704647556445295E-2</v>
      </c>
      <c r="I243" s="41">
        <f>'Survival-1cycle NMA'!AR244</f>
        <v>1.923989735414304E-2</v>
      </c>
      <c r="J243" s="12">
        <f t="shared" si="63"/>
        <v>1.2453388456861034E-2</v>
      </c>
      <c r="K243" s="41">
        <f>'Survival-1cycle NMA'!AS244</f>
        <v>6.7865088972820066E-3</v>
      </c>
      <c r="L243" s="12">
        <v>9.2388918311321292E-3</v>
      </c>
      <c r="M243" s="12">
        <v>1.37730172159797E-2</v>
      </c>
      <c r="N243" s="12">
        <v>6.8369659534404896E-5</v>
      </c>
      <c r="O243" s="41">
        <f t="shared" si="64"/>
        <v>1.923989735414304E-2</v>
      </c>
      <c r="P243" s="41">
        <f t="shared" si="65"/>
        <v>1.2453388456861034E-2</v>
      </c>
      <c r="Q243" s="41">
        <f t="shared" si="66"/>
        <v>6.7865088972820066E-3</v>
      </c>
      <c r="R243" s="12">
        <v>1.37730172159797E-2</v>
      </c>
      <c r="S243" s="12">
        <f t="shared" si="67"/>
        <v>1.3704647556445295E-2</v>
      </c>
      <c r="T243" s="12">
        <v>6.8369659534404896E-5</v>
      </c>
      <c r="U243" s="41">
        <f>'Survival-1cycle NMA'!AT244</f>
        <v>1.6321103513972757E-2</v>
      </c>
      <c r="V243" s="12">
        <f t="shared" si="68"/>
        <v>4.7994326794019958E-3</v>
      </c>
      <c r="W243" s="41">
        <f>'Survival-1cycle NMA'!AU244</f>
        <v>1.1521670834570761E-2</v>
      </c>
      <c r="X243" s="41">
        <f t="shared" si="69"/>
        <v>1.923989735414304E-2</v>
      </c>
      <c r="Y243" s="41">
        <f t="shared" si="70"/>
        <v>1.2453388456861034E-2</v>
      </c>
      <c r="Z243" s="41">
        <f t="shared" si="71"/>
        <v>6.7865088972820066E-3</v>
      </c>
      <c r="AA243" s="41">
        <f>'Survival-1cycle NMA'!AZ244</f>
        <v>4.68582556001581E-3</v>
      </c>
      <c r="AB243" s="12">
        <f t="shared" si="72"/>
        <v>4.6851913597078451E-3</v>
      </c>
      <c r="AC243" s="41">
        <f>'Survival-1cycle NMA'!BA244</f>
        <v>6.3420030796458985E-7</v>
      </c>
      <c r="AD243" s="41">
        <f>'Survival-1cycle NMA'!AV244</f>
        <v>2.3033841788328849E-2</v>
      </c>
      <c r="AE243" s="12">
        <f t="shared" si="73"/>
        <v>1.3171548799765483E-2</v>
      </c>
      <c r="AF243" s="41">
        <f>'Survival-1cycle NMA'!AW244</f>
        <v>9.8622929885633665E-3</v>
      </c>
      <c r="AG243" s="12">
        <v>1.37730172159797E-2</v>
      </c>
      <c r="AH243" s="12">
        <f t="shared" si="74"/>
        <v>1.3704647556445295E-2</v>
      </c>
      <c r="AI243" s="12">
        <v>6.8369659534404896E-5</v>
      </c>
      <c r="AJ243" s="41">
        <f>'Survival-1cycle NMA'!AX244</f>
        <v>7.0970718896930128E-3</v>
      </c>
      <c r="AK243" s="12">
        <f t="shared" si="75"/>
        <v>7.0282262902860776E-3</v>
      </c>
      <c r="AL243" s="41">
        <f>'Survival-1cycle NMA'!AY244</f>
        <v>6.8845599406934917E-5</v>
      </c>
      <c r="AM243" s="41">
        <f t="shared" si="76"/>
        <v>4.68582556001581E-3</v>
      </c>
      <c r="AN243" s="41">
        <f t="shared" si="77"/>
        <v>4.6851913597078451E-3</v>
      </c>
      <c r="AO243" s="41">
        <f t="shared" si="78"/>
        <v>6.3420030796458985E-7</v>
      </c>
    </row>
    <row r="244" spans="1:41">
      <c r="A244" s="12">
        <v>241</v>
      </c>
      <c r="B244" s="12">
        <f t="shared" si="60"/>
        <v>13.808219178082192</v>
      </c>
      <c r="C244" s="41">
        <f>'Survival-1cycle NMA'!AP245</f>
        <v>1.2869300666862885E-2</v>
      </c>
      <c r="D244" s="41">
        <f>'Survival-1cycle NMA'!AQ245</f>
        <v>8.5897303351170837E-3</v>
      </c>
      <c r="E244" s="12">
        <f t="shared" si="61"/>
        <v>4.2795703317458009E-3</v>
      </c>
      <c r="F244" s="12">
        <v>1.36513801773643E-2</v>
      </c>
      <c r="G244" s="12">
        <v>6.7119875194328907E-5</v>
      </c>
      <c r="H244" s="12">
        <f t="shared" si="62"/>
        <v>1.358426030216997E-2</v>
      </c>
      <c r="I244" s="41">
        <f>'Survival-1cycle NMA'!AR245</f>
        <v>1.9067922406981415E-2</v>
      </c>
      <c r="J244" s="12">
        <f t="shared" si="63"/>
        <v>1.2338840550352635E-2</v>
      </c>
      <c r="K244" s="41">
        <f>'Survival-1cycle NMA'!AS245</f>
        <v>6.7290818566287788E-3</v>
      </c>
      <c r="L244" s="12">
        <v>9.1398400502603096E-3</v>
      </c>
      <c r="M244" s="12">
        <v>1.36513801773643E-2</v>
      </c>
      <c r="N244" s="12">
        <v>6.7119875194328907E-5</v>
      </c>
      <c r="O244" s="41">
        <f t="shared" si="64"/>
        <v>1.9067922406981415E-2</v>
      </c>
      <c r="P244" s="41">
        <f t="shared" si="65"/>
        <v>1.2338840550352635E-2</v>
      </c>
      <c r="Q244" s="41">
        <f t="shared" si="66"/>
        <v>6.7290818566287788E-3</v>
      </c>
      <c r="R244" s="12">
        <v>1.36513801773643E-2</v>
      </c>
      <c r="S244" s="12">
        <f t="shared" si="67"/>
        <v>1.358426030216997E-2</v>
      </c>
      <c r="T244" s="12">
        <v>6.7119875194328907E-5</v>
      </c>
      <c r="U244" s="41">
        <f>'Survival-1cycle NMA'!AT245</f>
        <v>1.6158770393890246E-2</v>
      </c>
      <c r="V244" s="12">
        <f t="shared" si="68"/>
        <v>4.742440470473154E-3</v>
      </c>
      <c r="W244" s="41">
        <f>'Survival-1cycle NMA'!AU245</f>
        <v>1.1416329923417092E-2</v>
      </c>
      <c r="X244" s="41">
        <f t="shared" si="69"/>
        <v>1.9067922406981415E-2</v>
      </c>
      <c r="Y244" s="41">
        <f t="shared" si="70"/>
        <v>1.2338840550352635E-2</v>
      </c>
      <c r="Z244" s="41">
        <f t="shared" si="71"/>
        <v>6.7290818566287788E-3</v>
      </c>
      <c r="AA244" s="41">
        <f>'Survival-1cycle NMA'!AZ245</f>
        <v>4.6227603058584393E-3</v>
      </c>
      <c r="AB244" s="12">
        <f t="shared" si="72"/>
        <v>4.6221533481335814E-3</v>
      </c>
      <c r="AC244" s="41">
        <f>'Survival-1cycle NMA'!BA245</f>
        <v>6.0695772485818862E-7</v>
      </c>
      <c r="AD244" s="41">
        <f>'Survival-1cycle NMA'!AV245</f>
        <v>2.2787584731459292E-2</v>
      </c>
      <c r="AE244" s="12">
        <f t="shared" si="73"/>
        <v>1.3010927893015917E-2</v>
      </c>
      <c r="AF244" s="41">
        <f>'Survival-1cycle NMA'!AW245</f>
        <v>9.7766568384433754E-3</v>
      </c>
      <c r="AG244" s="12">
        <v>1.36513801773643E-2</v>
      </c>
      <c r="AH244" s="12">
        <f t="shared" si="74"/>
        <v>1.358426030216997E-2</v>
      </c>
      <c r="AI244" s="12">
        <v>6.7119875194328907E-5</v>
      </c>
      <c r="AJ244" s="41">
        <f>'Survival-1cycle NMA'!AX245</f>
        <v>7.0033735887547431E-3</v>
      </c>
      <c r="AK244" s="12">
        <f t="shared" si="75"/>
        <v>6.9367116775619318E-3</v>
      </c>
      <c r="AL244" s="41">
        <f>'Survival-1cycle NMA'!AY245</f>
        <v>6.6661911192810851E-5</v>
      </c>
      <c r="AM244" s="41">
        <f t="shared" si="76"/>
        <v>4.6227603058584393E-3</v>
      </c>
      <c r="AN244" s="41">
        <f t="shared" si="77"/>
        <v>4.6221533481335814E-3</v>
      </c>
      <c r="AO244" s="41">
        <f t="shared" si="78"/>
        <v>6.0695772485818862E-7</v>
      </c>
    </row>
    <row r="245" spans="1:41">
      <c r="A245" s="12">
        <v>242</v>
      </c>
      <c r="B245" s="12">
        <f t="shared" si="60"/>
        <v>13.865753424657534</v>
      </c>
      <c r="C245" s="41">
        <f>'Survival-1cycle NMA'!AP246</f>
        <v>1.2725161820239948E-2</v>
      </c>
      <c r="D245" s="41">
        <f>'Survival-1cycle NMA'!AQ246</f>
        <v>8.5358990367642926E-3</v>
      </c>
      <c r="E245" s="12">
        <f t="shared" si="61"/>
        <v>4.189262783475655E-3</v>
      </c>
      <c r="F245" s="12">
        <v>1.3531170176773501E-2</v>
      </c>
      <c r="G245" s="12">
        <v>6.5896690576832095E-5</v>
      </c>
      <c r="H245" s="12">
        <f t="shared" si="62"/>
        <v>1.3465273486196668E-2</v>
      </c>
      <c r="I245" s="41">
        <f>'Survival-1cycle NMA'!AR246</f>
        <v>1.8897936342176399E-2</v>
      </c>
      <c r="J245" s="12">
        <f t="shared" si="63"/>
        <v>1.2225601694321839E-2</v>
      </c>
      <c r="K245" s="41">
        <f>'Survival-1cycle NMA'!AS246</f>
        <v>6.672334647854561E-3</v>
      </c>
      <c r="L245" s="12">
        <v>9.0421244509497796E-3</v>
      </c>
      <c r="M245" s="12">
        <v>1.3531170176773501E-2</v>
      </c>
      <c r="N245" s="12">
        <v>6.5896690576832095E-5</v>
      </c>
      <c r="O245" s="41">
        <f t="shared" si="64"/>
        <v>1.8897936342176399E-2</v>
      </c>
      <c r="P245" s="41">
        <f t="shared" si="65"/>
        <v>1.2225601694321839E-2</v>
      </c>
      <c r="Q245" s="41">
        <f t="shared" si="66"/>
        <v>6.672334647854561E-3</v>
      </c>
      <c r="R245" s="12">
        <v>1.3531170176773501E-2</v>
      </c>
      <c r="S245" s="12">
        <f t="shared" si="67"/>
        <v>1.3465273486196668E-2</v>
      </c>
      <c r="T245" s="12">
        <v>6.5896690576832095E-5</v>
      </c>
      <c r="U245" s="41">
        <f>'Survival-1cycle NMA'!AT246</f>
        <v>1.5998444750368265E-2</v>
      </c>
      <c r="V245" s="12">
        <f t="shared" si="68"/>
        <v>4.6861914310805594E-3</v>
      </c>
      <c r="W245" s="41">
        <f>'Survival-1cycle NMA'!AU246</f>
        <v>1.1312253319287705E-2</v>
      </c>
      <c r="X245" s="41">
        <f t="shared" si="69"/>
        <v>1.8897936342176399E-2</v>
      </c>
      <c r="Y245" s="41">
        <f t="shared" si="70"/>
        <v>1.2225601694321839E-2</v>
      </c>
      <c r="Z245" s="41">
        <f t="shared" si="71"/>
        <v>6.672334647854561E-3</v>
      </c>
      <c r="AA245" s="41">
        <f>'Survival-1cycle NMA'!AZ246</f>
        <v>4.5606879280179523E-3</v>
      </c>
      <c r="AB245" s="12">
        <f t="shared" si="72"/>
        <v>4.5601070012925467E-3</v>
      </c>
      <c r="AC245" s="41">
        <f>'Survival-1cycle NMA'!BA246</f>
        <v>5.8092672540559684E-7</v>
      </c>
      <c r="AD245" s="41">
        <f>'Survival-1cycle NMA'!AV246</f>
        <v>2.2544428214306619E-2</v>
      </c>
      <c r="AE245" s="12">
        <f t="shared" si="73"/>
        <v>1.2852398580505129E-2</v>
      </c>
      <c r="AF245" s="41">
        <f>'Survival-1cycle NMA'!AW246</f>
        <v>9.69202963380149E-3</v>
      </c>
      <c r="AG245" s="12">
        <v>1.3531170176773501E-2</v>
      </c>
      <c r="AH245" s="12">
        <f t="shared" si="74"/>
        <v>1.3465273486196668E-2</v>
      </c>
      <c r="AI245" s="12">
        <v>6.5896690576832095E-5</v>
      </c>
      <c r="AJ245" s="41">
        <f>'Survival-1cycle NMA'!AX246</f>
        <v>6.9111081404988374E-3</v>
      </c>
      <c r="AK245" s="12">
        <f t="shared" si="75"/>
        <v>6.8465579679184083E-3</v>
      </c>
      <c r="AL245" s="41">
        <f>'Survival-1cycle NMA'!AY246</f>
        <v>6.4550172580429558E-5</v>
      </c>
      <c r="AM245" s="41">
        <f t="shared" si="76"/>
        <v>4.5606879280179523E-3</v>
      </c>
      <c r="AN245" s="41">
        <f t="shared" si="77"/>
        <v>4.5601070012925467E-3</v>
      </c>
      <c r="AO245" s="41">
        <f t="shared" si="78"/>
        <v>5.8092672540559684E-7</v>
      </c>
    </row>
    <row r="246" spans="1:41">
      <c r="A246" s="12">
        <v>243</v>
      </c>
      <c r="B246" s="12">
        <f t="shared" si="60"/>
        <v>13.923287671232877</v>
      </c>
      <c r="C246" s="41">
        <f>'Survival-1cycle NMA'!AP247</f>
        <v>1.2582953522883369E-2</v>
      </c>
      <c r="D246" s="41">
        <f>'Survival-1cycle NMA'!AQ247</f>
        <v>8.4826208938065823E-3</v>
      </c>
      <c r="E246" s="12">
        <f t="shared" si="61"/>
        <v>4.1003326290767871E-3</v>
      </c>
      <c r="F246" s="12">
        <v>1.3412366082359101E-2</v>
      </c>
      <c r="G246" s="12">
        <v>6.4699457478331406E-5</v>
      </c>
      <c r="H246" s="12">
        <f t="shared" si="62"/>
        <v>1.334766662488077E-2</v>
      </c>
      <c r="I246" s="41">
        <f>'Survival-1cycle NMA'!AR247</f>
        <v>1.8729910503973123E-2</v>
      </c>
      <c r="J246" s="12">
        <f t="shared" si="63"/>
        <v>1.211365364082858E-2</v>
      </c>
      <c r="K246" s="41">
        <f>'Survival-1cycle NMA'!AS247</f>
        <v>6.616256863144542E-3</v>
      </c>
      <c r="L246" s="12">
        <v>8.9457231148486593E-3</v>
      </c>
      <c r="M246" s="12">
        <v>1.3412366082359101E-2</v>
      </c>
      <c r="N246" s="12">
        <v>6.4699457478331406E-5</v>
      </c>
      <c r="O246" s="41">
        <f t="shared" si="64"/>
        <v>1.8729910503973123E-2</v>
      </c>
      <c r="P246" s="41">
        <f t="shared" si="65"/>
        <v>1.211365364082858E-2</v>
      </c>
      <c r="Q246" s="41">
        <f t="shared" si="66"/>
        <v>6.616256863144542E-3</v>
      </c>
      <c r="R246" s="12">
        <v>1.3412366082359101E-2</v>
      </c>
      <c r="S246" s="12">
        <f t="shared" si="67"/>
        <v>1.334766662488077E-2</v>
      </c>
      <c r="T246" s="12">
        <v>6.4699457478331406E-5</v>
      </c>
      <c r="U246" s="41">
        <f>'Survival-1cycle NMA'!AT247</f>
        <v>1.5840096460162073E-2</v>
      </c>
      <c r="V246" s="12">
        <f t="shared" si="68"/>
        <v>4.6306744720087424E-3</v>
      </c>
      <c r="W246" s="41">
        <f>'Survival-1cycle NMA'!AU247</f>
        <v>1.1209421988153331E-2</v>
      </c>
      <c r="X246" s="41">
        <f t="shared" si="69"/>
        <v>1.8729910503973123E-2</v>
      </c>
      <c r="Y246" s="41">
        <f t="shared" si="70"/>
        <v>1.211365364082858E-2</v>
      </c>
      <c r="Z246" s="41">
        <f t="shared" si="71"/>
        <v>6.616256863144542E-3</v>
      </c>
      <c r="AA246" s="41">
        <f>'Survival-1cycle NMA'!AZ247</f>
        <v>4.499590353699256E-3</v>
      </c>
      <c r="AB246" s="12">
        <f t="shared" si="72"/>
        <v>4.4990343021801662E-3</v>
      </c>
      <c r="AC246" s="41">
        <f>'Survival-1cycle NMA'!BA247</f>
        <v>5.5605151909013866E-7</v>
      </c>
      <c r="AD246" s="41">
        <f>'Survival-1cycle NMA'!AV247</f>
        <v>2.2304326602994782E-2</v>
      </c>
      <c r="AE246" s="12">
        <f t="shared" si="73"/>
        <v>1.2695930400069279E-2</v>
      </c>
      <c r="AF246" s="41">
        <f>'Survival-1cycle NMA'!AW247</f>
        <v>9.6083962029255027E-3</v>
      </c>
      <c r="AG246" s="12">
        <v>1.3412366082359101E-2</v>
      </c>
      <c r="AH246" s="12">
        <f t="shared" si="74"/>
        <v>1.334766662488077E-2</v>
      </c>
      <c r="AI246" s="12">
        <v>6.4699457478331406E-5</v>
      </c>
      <c r="AJ246" s="41">
        <f>'Survival-1cycle NMA'!AX247</f>
        <v>6.8202503740499619E-3</v>
      </c>
      <c r="AK246" s="12">
        <f t="shared" si="75"/>
        <v>6.7577424545790755E-3</v>
      </c>
      <c r="AL246" s="41">
        <f>'Survival-1cycle NMA'!AY247</f>
        <v>6.2507919470886043E-5</v>
      </c>
      <c r="AM246" s="41">
        <f t="shared" si="76"/>
        <v>4.499590353699256E-3</v>
      </c>
      <c r="AN246" s="41">
        <f t="shared" si="77"/>
        <v>4.4990343021801662E-3</v>
      </c>
      <c r="AO246" s="41">
        <f t="shared" si="78"/>
        <v>5.5605151909013866E-7</v>
      </c>
    </row>
    <row r="247" spans="1:41">
      <c r="A247" s="12">
        <v>244</v>
      </c>
      <c r="B247" s="12">
        <f t="shared" si="60"/>
        <v>13.980821917808219</v>
      </c>
      <c r="C247" s="41">
        <f>'Survival-1cycle NMA'!AP248</f>
        <v>1.2442645278728322E-2</v>
      </c>
      <c r="D247" s="41">
        <f>'Survival-1cycle NMA'!AQ248</f>
        <v>8.4298880682459002E-3</v>
      </c>
      <c r="E247" s="12">
        <f t="shared" si="61"/>
        <v>4.0127572104824219E-3</v>
      </c>
      <c r="F247" s="12">
        <v>1.3294947142741299E-2</v>
      </c>
      <c r="G247" s="12">
        <v>6.3527545531754404E-5</v>
      </c>
      <c r="H247" s="12">
        <f t="shared" si="62"/>
        <v>1.3231419597209545E-2</v>
      </c>
      <c r="I247" s="41">
        <f>'Survival-1cycle NMA'!AR248</f>
        <v>1.8563816735547255E-2</v>
      </c>
      <c r="J247" s="12">
        <f t="shared" si="63"/>
        <v>1.2002978444834361E-2</v>
      </c>
      <c r="K247" s="41">
        <f>'Survival-1cycle NMA'!AS248</f>
        <v>6.5608382907128933E-3</v>
      </c>
      <c r="L247" s="12">
        <v>8.8506145493400003E-3</v>
      </c>
      <c r="M247" s="12">
        <v>1.3294947142741299E-2</v>
      </c>
      <c r="N247" s="12">
        <v>6.3527545531754404E-5</v>
      </c>
      <c r="O247" s="41">
        <f t="shared" si="64"/>
        <v>1.8563816735547255E-2</v>
      </c>
      <c r="P247" s="41">
        <f t="shared" si="65"/>
        <v>1.2002978444834361E-2</v>
      </c>
      <c r="Q247" s="41">
        <f t="shared" si="66"/>
        <v>6.5608382907128933E-3</v>
      </c>
      <c r="R247" s="12">
        <v>1.3294947142741299E-2</v>
      </c>
      <c r="S247" s="12">
        <f t="shared" si="67"/>
        <v>1.3231419597209545E-2</v>
      </c>
      <c r="T247" s="12">
        <v>6.3527545531754404E-5</v>
      </c>
      <c r="U247" s="41">
        <f>'Survival-1cycle NMA'!AT248</f>
        <v>1.5683695936814589E-2</v>
      </c>
      <c r="V247" s="12">
        <f t="shared" si="68"/>
        <v>4.5758786936027397E-3</v>
      </c>
      <c r="W247" s="41">
        <f>'Survival-1cycle NMA'!AU248</f>
        <v>1.1107817243211849E-2</v>
      </c>
      <c r="X247" s="41">
        <f t="shared" si="69"/>
        <v>1.8563816735547255E-2</v>
      </c>
      <c r="Y247" s="41">
        <f t="shared" si="70"/>
        <v>1.2002978444834361E-2</v>
      </c>
      <c r="Z247" s="41">
        <f t="shared" si="71"/>
        <v>6.5608382907128933E-3</v>
      </c>
      <c r="AA247" s="41">
        <f>'Survival-1cycle NMA'!AZ248</f>
        <v>4.4394498862281254E-3</v>
      </c>
      <c r="AB247" s="12">
        <f t="shared" si="72"/>
        <v>4.4389176072528007E-3</v>
      </c>
      <c r="AC247" s="41">
        <f>'Survival-1cycle NMA'!BA248</f>
        <v>5.3227897532442922E-7</v>
      </c>
      <c r="AD247" s="41">
        <f>'Survival-1cycle NMA'!AV248</f>
        <v>2.2067235041941351E-2</v>
      </c>
      <c r="AE247" s="12">
        <f t="shared" si="73"/>
        <v>1.2541493388793547E-2</v>
      </c>
      <c r="AF247" s="41">
        <f>'Survival-1cycle NMA'!AW248</f>
        <v>9.525741653147804E-3</v>
      </c>
      <c r="AG247" s="12">
        <v>1.3294947142741299E-2</v>
      </c>
      <c r="AH247" s="12">
        <f t="shared" si="74"/>
        <v>1.3231419597209545E-2</v>
      </c>
      <c r="AI247" s="12">
        <v>6.3527545531754404E-5</v>
      </c>
      <c r="AJ247" s="41">
        <f>'Survival-1cycle NMA'!AX248</f>
        <v>6.7307756221503968E-3</v>
      </c>
      <c r="AK247" s="12">
        <f t="shared" si="75"/>
        <v>6.6702428466193864E-3</v>
      </c>
      <c r="AL247" s="41">
        <f>'Survival-1cycle NMA'!AY248</f>
        <v>6.0532775531010588E-5</v>
      </c>
      <c r="AM247" s="41">
        <f t="shared" si="76"/>
        <v>4.4394498862281254E-3</v>
      </c>
      <c r="AN247" s="41">
        <f t="shared" si="77"/>
        <v>4.4389176072528007E-3</v>
      </c>
      <c r="AO247" s="41">
        <f t="shared" si="78"/>
        <v>5.3227897532442922E-7</v>
      </c>
    </row>
    <row r="248" spans="1:41">
      <c r="A248" s="12">
        <v>245</v>
      </c>
      <c r="B248" s="12">
        <f t="shared" si="60"/>
        <v>14.038356164383561</v>
      </c>
      <c r="C248" s="41">
        <f>'Survival-1cycle NMA'!AP249</f>
        <v>1.2304207152220149E-2</v>
      </c>
      <c r="D248" s="41">
        <f>'Survival-1cycle NMA'!AQ249</f>
        <v>8.3776928632885769E-3</v>
      </c>
      <c r="E248" s="12">
        <f t="shared" si="61"/>
        <v>3.9265142889315721E-3</v>
      </c>
      <c r="F248" s="12">
        <v>1.31788929789112E-2</v>
      </c>
      <c r="G248" s="12">
        <v>6.2380341658735099E-5</v>
      </c>
      <c r="H248" s="12">
        <f t="shared" si="62"/>
        <v>1.3116512637252465E-2</v>
      </c>
      <c r="I248" s="41">
        <f>'Survival-1cycle NMA'!AR249</f>
        <v>1.8399627368761266E-2</v>
      </c>
      <c r="J248" s="12">
        <f t="shared" si="63"/>
        <v>1.1893558458347747E-2</v>
      </c>
      <c r="K248" s="41">
        <f>'Survival-1cycle NMA'!AS249</f>
        <v>6.5060689104135183E-3</v>
      </c>
      <c r="L248" s="12">
        <v>8.7567776779542E-3</v>
      </c>
      <c r="M248" s="12">
        <v>1.31788929789112E-2</v>
      </c>
      <c r="N248" s="12">
        <v>6.2380341658735099E-5</v>
      </c>
      <c r="O248" s="41">
        <f t="shared" si="64"/>
        <v>1.8399627368761266E-2</v>
      </c>
      <c r="P248" s="41">
        <f t="shared" si="65"/>
        <v>1.1893558458347747E-2</v>
      </c>
      <c r="Q248" s="41">
        <f t="shared" si="66"/>
        <v>6.5060689104135183E-3</v>
      </c>
      <c r="R248" s="12">
        <v>1.31788929789112E-2</v>
      </c>
      <c r="S248" s="12">
        <f t="shared" si="67"/>
        <v>1.3116512637252465E-2</v>
      </c>
      <c r="T248" s="12">
        <v>6.2380341658735099E-5</v>
      </c>
      <c r="U248" s="41">
        <f>'Survival-1cycle NMA'!AT249</f>
        <v>1.552921411950697E-2</v>
      </c>
      <c r="V248" s="12">
        <f t="shared" si="68"/>
        <v>4.5217933820921822E-3</v>
      </c>
      <c r="W248" s="41">
        <f>'Survival-1cycle NMA'!AU249</f>
        <v>1.1007420737414788E-2</v>
      </c>
      <c r="X248" s="41">
        <f t="shared" si="69"/>
        <v>1.8399627368761266E-2</v>
      </c>
      <c r="Y248" s="41">
        <f t="shared" si="70"/>
        <v>1.1893558458347747E-2</v>
      </c>
      <c r="Z248" s="41">
        <f t="shared" si="71"/>
        <v>6.5060689104135183E-3</v>
      </c>
      <c r="AA248" s="41">
        <f>'Survival-1cycle NMA'!AZ249</f>
        <v>4.3802491961945833E-3</v>
      </c>
      <c r="AB248" s="12">
        <f t="shared" si="72"/>
        <v>4.3797396377024331E-3</v>
      </c>
      <c r="AC248" s="41">
        <f>'Survival-1cycle NMA'!BA249</f>
        <v>5.0955849215019149E-7</v>
      </c>
      <c r="AD248" s="41">
        <f>'Survival-1cycle NMA'!AV249</f>
        <v>2.1833109438620275E-2</v>
      </c>
      <c r="AE248" s="12">
        <f t="shared" si="73"/>
        <v>1.2389058073861205E-2</v>
      </c>
      <c r="AF248" s="41">
        <f>'Survival-1cycle NMA'!AW249</f>
        <v>9.4440513647590704E-3</v>
      </c>
      <c r="AG248" s="12">
        <v>1.31788929789112E-2</v>
      </c>
      <c r="AH248" s="12">
        <f t="shared" si="74"/>
        <v>1.3116512637252465E-2</v>
      </c>
      <c r="AI248" s="12">
        <v>6.2380341658735099E-5</v>
      </c>
      <c r="AJ248" s="41">
        <f>'Survival-1cycle NMA'!AX249</f>
        <v>6.642659709781157E-3</v>
      </c>
      <c r="AK248" s="12">
        <f t="shared" si="75"/>
        <v>6.5840372608405038E-3</v>
      </c>
      <c r="AL248" s="41">
        <f>'Survival-1cycle NMA'!AY249</f>
        <v>5.8622448940653447E-5</v>
      </c>
      <c r="AM248" s="41">
        <f t="shared" si="76"/>
        <v>4.3802491961945833E-3</v>
      </c>
      <c r="AN248" s="41">
        <f t="shared" si="77"/>
        <v>4.3797396377024331E-3</v>
      </c>
      <c r="AO248" s="41">
        <f t="shared" si="78"/>
        <v>5.0955849215019149E-7</v>
      </c>
    </row>
    <row r="249" spans="1:41">
      <c r="A249" s="12">
        <v>246</v>
      </c>
      <c r="B249" s="12">
        <f t="shared" si="60"/>
        <v>14.095890410958905</v>
      </c>
      <c r="C249" s="41">
        <f>'Survival-1cycle NMA'!AP250</f>
        <v>1.216760975647962E-2</v>
      </c>
      <c r="D249" s="41">
        <f>'Survival-1cycle NMA'!AQ250</f>
        <v>8.3260277202630902E-3</v>
      </c>
      <c r="E249" s="12">
        <f t="shared" si="61"/>
        <v>3.8415820362165294E-3</v>
      </c>
      <c r="F249" s="12">
        <v>1.30641835763321E-2</v>
      </c>
      <c r="G249" s="12">
        <v>6.1257249540402407E-5</v>
      </c>
      <c r="H249" s="12">
        <f t="shared" si="62"/>
        <v>1.3002926326791698E-2</v>
      </c>
      <c r="I249" s="41">
        <f>'Survival-1cycle NMA'!AR250</f>
        <v>1.823731521416333E-2</v>
      </c>
      <c r="J249" s="12">
        <f t="shared" si="63"/>
        <v>1.1785376324698602E-2</v>
      </c>
      <c r="K249" s="41">
        <f>'Survival-1cycle NMA'!AS250</f>
        <v>6.4519388894647292E-3</v>
      </c>
      <c r="L249" s="12">
        <v>8.6641918310273996E-3</v>
      </c>
      <c r="M249" s="12">
        <v>1.30641835763321E-2</v>
      </c>
      <c r="N249" s="12">
        <v>6.1257249540402407E-5</v>
      </c>
      <c r="O249" s="41">
        <f t="shared" si="64"/>
        <v>1.823731521416333E-2</v>
      </c>
      <c r="P249" s="41">
        <f t="shared" si="65"/>
        <v>1.1785376324698602E-2</v>
      </c>
      <c r="Q249" s="41">
        <f t="shared" si="66"/>
        <v>6.4519388894647292E-3</v>
      </c>
      <c r="R249" s="12">
        <v>1.30641835763321E-2</v>
      </c>
      <c r="S249" s="12">
        <f t="shared" si="67"/>
        <v>1.3002926326791698E-2</v>
      </c>
      <c r="T249" s="12">
        <v>6.1257249540402407E-5</v>
      </c>
      <c r="U249" s="41">
        <f>'Survival-1cycle NMA'!AT250</f>
        <v>1.5376622462174441E-2</v>
      </c>
      <c r="V249" s="12">
        <f t="shared" si="68"/>
        <v>4.4684080059946615E-3</v>
      </c>
      <c r="W249" s="41">
        <f>'Survival-1cycle NMA'!AU250</f>
        <v>1.0908214456179779E-2</v>
      </c>
      <c r="X249" s="41">
        <f t="shared" si="69"/>
        <v>1.823731521416333E-2</v>
      </c>
      <c r="Y249" s="41">
        <f t="shared" si="70"/>
        <v>1.1785376324698602E-2</v>
      </c>
      <c r="Z249" s="41">
        <f t="shared" si="71"/>
        <v>6.4519388894647292E-3</v>
      </c>
      <c r="AA249" s="41">
        <f>'Survival-1cycle NMA'!AZ250</f>
        <v>4.3219713128297898E-3</v>
      </c>
      <c r="AB249" s="12">
        <f t="shared" si="72"/>
        <v>4.3214834709581415E-3</v>
      </c>
      <c r="AC249" s="41">
        <f>'Survival-1cycle NMA'!BA250</f>
        <v>4.878418716479285E-7</v>
      </c>
      <c r="AD249" s="41">
        <f>'Survival-1cycle NMA'!AV250</f>
        <v>2.160190644866351E-2</v>
      </c>
      <c r="AE249" s="12">
        <f t="shared" si="73"/>
        <v>1.2238595463587956E-2</v>
      </c>
      <c r="AF249" s="41">
        <f>'Survival-1cycle NMA'!AW250</f>
        <v>9.3633109850755538E-3</v>
      </c>
      <c r="AG249" s="12">
        <v>1.30641835763321E-2</v>
      </c>
      <c r="AH249" s="12">
        <f t="shared" si="74"/>
        <v>1.3002926326791698E-2</v>
      </c>
      <c r="AI249" s="12">
        <v>6.1257249540402407E-5</v>
      </c>
      <c r="AJ249" s="41">
        <f>'Survival-1cycle NMA'!AX250</f>
        <v>6.5558789430707086E-3</v>
      </c>
      <c r="AK249" s="12">
        <f t="shared" si="75"/>
        <v>6.4991042138052473E-3</v>
      </c>
      <c r="AL249" s="41">
        <f>'Survival-1cycle NMA'!AY250</f>
        <v>5.6774729265461599E-5</v>
      </c>
      <c r="AM249" s="41">
        <f t="shared" si="76"/>
        <v>4.3219713128297898E-3</v>
      </c>
      <c r="AN249" s="41">
        <f t="shared" si="77"/>
        <v>4.3214834709581415E-3</v>
      </c>
      <c r="AO249" s="41">
        <f t="shared" si="78"/>
        <v>4.878418716479285E-7</v>
      </c>
    </row>
    <row r="250" spans="1:41">
      <c r="A250" s="12">
        <v>247</v>
      </c>
      <c r="B250" s="12">
        <f t="shared" si="60"/>
        <v>14.153424657534247</v>
      </c>
      <c r="C250" s="41">
        <f>'Survival-1cycle NMA'!AP251</f>
        <v>1.2032824241753084E-2</v>
      </c>
      <c r="D250" s="41">
        <f>'Survival-1cycle NMA'!AQ251</f>
        <v>8.2748852156169818E-3</v>
      </c>
      <c r="E250" s="12">
        <f t="shared" si="61"/>
        <v>3.757939026136102E-3</v>
      </c>
      <c r="F250" s="12">
        <v>1.29507992772359E-2</v>
      </c>
      <c r="G250" s="12">
        <v>6.01576891060743E-5</v>
      </c>
      <c r="H250" s="12">
        <f t="shared" si="62"/>
        <v>1.2890641588129826E-2</v>
      </c>
      <c r="I250" s="41">
        <f>'Survival-1cycle NMA'!AR251</f>
        <v>1.8076853551224435E-2</v>
      </c>
      <c r="J250" s="12">
        <f t="shared" si="63"/>
        <v>1.1678414972939779E-2</v>
      </c>
      <c r="K250" s="41">
        <f>'Survival-1cycle NMA'!AS251</f>
        <v>6.3984385782846556E-3</v>
      </c>
      <c r="L250" s="12">
        <v>8.5728367365990599E-3</v>
      </c>
      <c r="M250" s="12">
        <v>1.29507992772359E-2</v>
      </c>
      <c r="N250" s="12">
        <v>6.01576891060743E-5</v>
      </c>
      <c r="O250" s="41">
        <f t="shared" si="64"/>
        <v>1.8076853551224435E-2</v>
      </c>
      <c r="P250" s="41">
        <f t="shared" si="65"/>
        <v>1.1678414972939779E-2</v>
      </c>
      <c r="Q250" s="41">
        <f t="shared" si="66"/>
        <v>6.3984385782846556E-3</v>
      </c>
      <c r="R250" s="12">
        <v>1.29507992772359E-2</v>
      </c>
      <c r="S250" s="12">
        <f t="shared" si="67"/>
        <v>1.2890641588129826E-2</v>
      </c>
      <c r="T250" s="12">
        <v>6.01576891060743E-5</v>
      </c>
      <c r="U250" s="41">
        <f>'Survival-1cycle NMA'!AT251</f>
        <v>1.5225892922882057E-2</v>
      </c>
      <c r="V250" s="12">
        <f t="shared" si="68"/>
        <v>4.4157122125984515E-3</v>
      </c>
      <c r="W250" s="41">
        <f>'Survival-1cycle NMA'!AU251</f>
        <v>1.0810180710283605E-2</v>
      </c>
      <c r="X250" s="41">
        <f t="shared" si="69"/>
        <v>1.8076853551224435E-2</v>
      </c>
      <c r="Y250" s="41">
        <f t="shared" si="70"/>
        <v>1.1678414972939779E-2</v>
      </c>
      <c r="Z250" s="41">
        <f t="shared" si="71"/>
        <v>6.3984385782846556E-3</v>
      </c>
      <c r="AA250" s="41">
        <f>'Survival-1cycle NMA'!AZ251</f>
        <v>4.2645996156103405E-3</v>
      </c>
      <c r="AB250" s="12">
        <f t="shared" si="72"/>
        <v>4.2641325324086392E-3</v>
      </c>
      <c r="AC250" s="41">
        <f>'Survival-1cycle NMA'!BA251</f>
        <v>4.6708320170144576E-7</v>
      </c>
      <c r="AD250" s="41">
        <f>'Survival-1cycle NMA'!AV251</f>
        <v>2.1373583461294959E-2</v>
      </c>
      <c r="AE250" s="12">
        <f t="shared" si="73"/>
        <v>1.2090077038639045E-2</v>
      </c>
      <c r="AF250" s="41">
        <f>'Survival-1cycle NMA'!AW251</f>
        <v>9.2835064226559141E-3</v>
      </c>
      <c r="AG250" s="12">
        <v>1.29507992772359E-2</v>
      </c>
      <c r="AH250" s="12">
        <f t="shared" si="74"/>
        <v>1.2890641588129826E-2</v>
      </c>
      <c r="AI250" s="12">
        <v>6.01576891060743E-5</v>
      </c>
      <c r="AJ250" s="41">
        <f>'Survival-1cycle NMA'!AX251</f>
        <v>6.4704100984844335E-3</v>
      </c>
      <c r="AK250" s="12">
        <f t="shared" si="75"/>
        <v>6.4154226140343351E-3</v>
      </c>
      <c r="AL250" s="41">
        <f>'Survival-1cycle NMA'!AY251</f>
        <v>5.4987484450098534E-5</v>
      </c>
      <c r="AM250" s="41">
        <f t="shared" si="76"/>
        <v>4.2645996156103405E-3</v>
      </c>
      <c r="AN250" s="41">
        <f t="shared" si="77"/>
        <v>4.2641325324086392E-3</v>
      </c>
      <c r="AO250" s="41">
        <f t="shared" si="78"/>
        <v>4.6708320170144576E-7</v>
      </c>
    </row>
    <row r="251" spans="1:41">
      <c r="A251" s="12">
        <v>248</v>
      </c>
      <c r="B251" s="12">
        <f t="shared" si="60"/>
        <v>14.210958904109589</v>
      </c>
      <c r="C251" s="41">
        <f>'Survival-1cycle NMA'!AP252</f>
        <v>1.1899822284137322E-2</v>
      </c>
      <c r="D251" s="41">
        <f>'Survival-1cycle NMA'!AQ252</f>
        <v>8.2242580579902549E-3</v>
      </c>
      <c r="E251" s="12">
        <f t="shared" si="61"/>
        <v>3.6755642261470673E-3</v>
      </c>
      <c r="F251" s="12">
        <v>1.28387207731065E-2</v>
      </c>
      <c r="G251" s="12">
        <v>5.9081096039188699E-5</v>
      </c>
      <c r="H251" s="12">
        <f t="shared" si="62"/>
        <v>1.2779639677067311E-2</v>
      </c>
      <c r="I251" s="41">
        <f>'Survival-1cycle NMA'!AR252</f>
        <v>1.7918216118803919E-2</v>
      </c>
      <c r="J251" s="12">
        <f t="shared" si="63"/>
        <v>1.1572657612370047E-2</v>
      </c>
      <c r="K251" s="41">
        <f>'Survival-1cycle NMA'!AS252</f>
        <v>6.3455585064338708E-3</v>
      </c>
      <c r="L251" s="12">
        <v>8.4826925115415903E-3</v>
      </c>
      <c r="M251" s="12">
        <v>1.28387207731065E-2</v>
      </c>
      <c r="N251" s="12">
        <v>5.9081096039188699E-5</v>
      </c>
      <c r="O251" s="41">
        <f t="shared" si="64"/>
        <v>1.7918216118803919E-2</v>
      </c>
      <c r="P251" s="41">
        <f t="shared" si="65"/>
        <v>1.1572657612370047E-2</v>
      </c>
      <c r="Q251" s="41">
        <f t="shared" si="66"/>
        <v>6.3455585064338708E-3</v>
      </c>
      <c r="R251" s="12">
        <v>1.28387207731065E-2</v>
      </c>
      <c r="S251" s="12">
        <f t="shared" si="67"/>
        <v>1.2779639677067311E-2</v>
      </c>
      <c r="T251" s="12">
        <v>5.9081096039188699E-5</v>
      </c>
      <c r="U251" s="41">
        <f>'Survival-1cycle NMA'!AT252</f>
        <v>1.5076997953450393E-2</v>
      </c>
      <c r="V251" s="12">
        <f t="shared" si="68"/>
        <v>4.3636958245196825E-3</v>
      </c>
      <c r="W251" s="41">
        <f>'Survival-1cycle NMA'!AU252</f>
        <v>1.0713302128930711E-2</v>
      </c>
      <c r="X251" s="41">
        <f t="shared" si="69"/>
        <v>1.7918216118803919E-2</v>
      </c>
      <c r="Y251" s="41">
        <f t="shared" si="70"/>
        <v>1.1572657612370047E-2</v>
      </c>
      <c r="Z251" s="41">
        <f t="shared" si="71"/>
        <v>6.3455585064338708E-3</v>
      </c>
      <c r="AA251" s="41">
        <f>'Survival-1cycle NMA'!AZ252</f>
        <v>4.2081178260822208E-3</v>
      </c>
      <c r="AB251" s="12">
        <f t="shared" si="72"/>
        <v>4.2076705873384393E-3</v>
      </c>
      <c r="AC251" s="41">
        <f>'Survival-1cycle NMA'!BA252</f>
        <v>4.472387437817271E-7</v>
      </c>
      <c r="AD251" s="41">
        <f>'Survival-1cycle NMA'!AV252</f>
        <v>2.1148098585084717E-2</v>
      </c>
      <c r="AE251" s="12">
        <f t="shared" si="73"/>
        <v>1.1943474743421618E-2</v>
      </c>
      <c r="AF251" s="41">
        <f>'Survival-1cycle NMA'!AW252</f>
        <v>9.2046238416630989E-3</v>
      </c>
      <c r="AG251" s="12">
        <v>1.28387207731065E-2</v>
      </c>
      <c r="AH251" s="12">
        <f t="shared" si="74"/>
        <v>1.2779639677067311E-2</v>
      </c>
      <c r="AI251" s="12">
        <v>5.9081096039188699E-5</v>
      </c>
      <c r="AJ251" s="41">
        <f>'Survival-1cycle NMA'!AX252</f>
        <v>6.3862304122851684E-3</v>
      </c>
      <c r="AK251" s="12">
        <f t="shared" si="75"/>
        <v>6.3329717543580844E-3</v>
      </c>
      <c r="AL251" s="41">
        <f>'Survival-1cycle NMA'!AY252</f>
        <v>5.3258657927083925E-5</v>
      </c>
      <c r="AM251" s="41">
        <f t="shared" si="76"/>
        <v>4.2081178260822208E-3</v>
      </c>
      <c r="AN251" s="41">
        <f t="shared" si="77"/>
        <v>4.2076705873384393E-3</v>
      </c>
      <c r="AO251" s="41">
        <f t="shared" si="78"/>
        <v>4.472387437817271E-7</v>
      </c>
    </row>
    <row r="252" spans="1:41">
      <c r="A252" s="12">
        <v>249</v>
      </c>
      <c r="B252" s="12">
        <f t="shared" si="60"/>
        <v>14.268493150684931</v>
      </c>
      <c r="C252" s="41">
        <f>'Survival-1cycle NMA'!AP253</f>
        <v>1.1768576074573654E-2</v>
      </c>
      <c r="D252" s="41">
        <f>'Survival-1cycle NMA'!AQ253</f>
        <v>8.1741390853632013E-3</v>
      </c>
      <c r="E252" s="12">
        <f t="shared" si="61"/>
        <v>3.5944369892104526E-3</v>
      </c>
      <c r="F252" s="12">
        <v>1.27279290973471E-2</v>
      </c>
      <c r="G252" s="12">
        <v>5.8026921299838499E-5</v>
      </c>
      <c r="H252" s="12">
        <f t="shared" si="62"/>
        <v>1.2669902176047262E-2</v>
      </c>
      <c r="I252" s="41">
        <f>'Survival-1cycle NMA'!AR253</f>
        <v>1.7761377105840137E-2</v>
      </c>
      <c r="J252" s="12">
        <f t="shared" si="63"/>
        <v>1.146808772717796E-2</v>
      </c>
      <c r="K252" s="41">
        <f>'Survival-1cycle NMA'!AS253</f>
        <v>6.2932893786621768E-3</v>
      </c>
      <c r="L252" s="12">
        <v>8.3937396529154898E-3</v>
      </c>
      <c r="M252" s="12">
        <v>1.27279290973471E-2</v>
      </c>
      <c r="N252" s="12">
        <v>5.8026921299838499E-5</v>
      </c>
      <c r="O252" s="41">
        <f t="shared" si="64"/>
        <v>1.7761377105840137E-2</v>
      </c>
      <c r="P252" s="41">
        <f t="shared" si="65"/>
        <v>1.146808772717796E-2</v>
      </c>
      <c r="Q252" s="41">
        <f t="shared" si="66"/>
        <v>6.2932893786621768E-3</v>
      </c>
      <c r="R252" s="12">
        <v>1.27279290973471E-2</v>
      </c>
      <c r="S252" s="12">
        <f t="shared" si="67"/>
        <v>1.2669902176047262E-2</v>
      </c>
      <c r="T252" s="12">
        <v>5.8026921299838499E-5</v>
      </c>
      <c r="U252" s="41">
        <f>'Survival-1cycle NMA'!AT253</f>
        <v>1.4929910489326905E-2</v>
      </c>
      <c r="V252" s="12">
        <f t="shared" si="68"/>
        <v>4.312348836334556E-3</v>
      </c>
      <c r="W252" s="41">
        <f>'Survival-1cycle NMA'!AU253</f>
        <v>1.0617561652992349E-2</v>
      </c>
      <c r="X252" s="41">
        <f t="shared" si="69"/>
        <v>1.7761377105840137E-2</v>
      </c>
      <c r="Y252" s="41">
        <f t="shared" si="70"/>
        <v>1.146808772717796E-2</v>
      </c>
      <c r="Z252" s="41">
        <f t="shared" si="71"/>
        <v>6.2932893786621768E-3</v>
      </c>
      <c r="AA252" s="41">
        <f>'Survival-1cycle NMA'!AZ253</f>
        <v>4.1525099998988933E-3</v>
      </c>
      <c r="AB252" s="12">
        <f t="shared" si="72"/>
        <v>4.1520817330724605E-3</v>
      </c>
      <c r="AC252" s="41">
        <f>'Survival-1cycle NMA'!BA253</f>
        <v>4.2826682643304103E-7</v>
      </c>
      <c r="AD252" s="41">
        <f>'Survival-1cycle NMA'!AV253</f>
        <v>2.0925410634018999E-2</v>
      </c>
      <c r="AE252" s="12">
        <f t="shared" si="73"/>
        <v>1.1798760977651796E-2</v>
      </c>
      <c r="AF252" s="41">
        <f>'Survival-1cycle NMA'!AW253</f>
        <v>9.1266496563672025E-3</v>
      </c>
      <c r="AG252" s="12">
        <v>1.27279290973471E-2</v>
      </c>
      <c r="AH252" s="12">
        <f t="shared" si="74"/>
        <v>1.2669902176047262E-2</v>
      </c>
      <c r="AI252" s="12">
        <v>5.8026921299838499E-5</v>
      </c>
      <c r="AJ252" s="41">
        <f>'Survival-1cycle NMA'!AX253</f>
        <v>6.3033175702586226E-3</v>
      </c>
      <c r="AK252" s="12">
        <f t="shared" si="75"/>
        <v>6.2517313044220006E-3</v>
      </c>
      <c r="AL252" s="41">
        <f>'Survival-1cycle NMA'!AY253</f>
        <v>5.1586265836621559E-5</v>
      </c>
      <c r="AM252" s="41">
        <f t="shared" si="76"/>
        <v>4.1525099998988933E-3</v>
      </c>
      <c r="AN252" s="41">
        <f t="shared" si="77"/>
        <v>4.1520817330724605E-3</v>
      </c>
      <c r="AO252" s="41">
        <f t="shared" si="78"/>
        <v>4.2826682643304103E-7</v>
      </c>
    </row>
    <row r="253" spans="1:41">
      <c r="A253" s="12">
        <v>250</v>
      </c>
      <c r="B253" s="12">
        <f t="shared" si="60"/>
        <v>14.326027397260274</v>
      </c>
      <c r="C253" s="41">
        <f>'Survival-1cycle NMA'!AP254</f>
        <v>1.1639058308103769E-2</v>
      </c>
      <c r="D253" s="41">
        <f>'Survival-1cycle NMA'!AQ254</f>
        <v>8.1245212622763786E-3</v>
      </c>
      <c r="E253" s="12">
        <f t="shared" si="61"/>
        <v>3.5145370458273904E-3</v>
      </c>
      <c r="F253" s="12">
        <v>1.26184056181255E-2</v>
      </c>
      <c r="G253" s="12">
        <v>5.6994630663296499E-5</v>
      </c>
      <c r="H253" s="12">
        <f t="shared" si="62"/>
        <v>1.2561410987462203E-2</v>
      </c>
      <c r="I253" s="41">
        <f>'Survival-1cycle NMA'!AR254</f>
        <v>1.7606311142259055E-2</v>
      </c>
      <c r="J253" s="12">
        <f t="shared" si="63"/>
        <v>1.1364689071202414E-2</v>
      </c>
      <c r="K253" s="41">
        <f>'Survival-1cycle NMA'!AS254</f>
        <v>6.2416220710566402E-3</v>
      </c>
      <c r="L253" s="12">
        <v>8.3059590295435498E-3</v>
      </c>
      <c r="M253" s="12">
        <v>1.26184056181255E-2</v>
      </c>
      <c r="N253" s="12">
        <v>5.6994630663296499E-5</v>
      </c>
      <c r="O253" s="41">
        <f t="shared" si="64"/>
        <v>1.7606311142259055E-2</v>
      </c>
      <c r="P253" s="41">
        <f t="shared" si="65"/>
        <v>1.1364689071202414E-2</v>
      </c>
      <c r="Q253" s="41">
        <f t="shared" si="66"/>
        <v>6.2416220710566402E-3</v>
      </c>
      <c r="R253" s="12">
        <v>1.26184056181255E-2</v>
      </c>
      <c r="S253" s="12">
        <f t="shared" si="67"/>
        <v>1.2561410987462203E-2</v>
      </c>
      <c r="T253" s="12">
        <v>5.6994630663296499E-5</v>
      </c>
      <c r="U253" s="41">
        <f>'Survival-1cycle NMA'!AT254</f>
        <v>1.4784603939695717E-2</v>
      </c>
      <c r="V253" s="12">
        <f t="shared" si="68"/>
        <v>4.2616614112842306E-3</v>
      </c>
      <c r="W253" s="41">
        <f>'Survival-1cycle NMA'!AU254</f>
        <v>1.0522942528411487E-2</v>
      </c>
      <c r="X253" s="41">
        <f t="shared" si="69"/>
        <v>1.7606311142259055E-2</v>
      </c>
      <c r="Y253" s="41">
        <f t="shared" si="70"/>
        <v>1.1364689071202414E-2</v>
      </c>
      <c r="Z253" s="41">
        <f t="shared" si="71"/>
        <v>6.2416220710566402E-3</v>
      </c>
      <c r="AA253" s="41">
        <f>'Survival-1cycle NMA'!AZ254</f>
        <v>4.0977605190670383E-3</v>
      </c>
      <c r="AB253" s="12">
        <f t="shared" si="72"/>
        <v>4.0973503913228774E-3</v>
      </c>
      <c r="AC253" s="41">
        <f>'Survival-1cycle NMA'!BA254</f>
        <v>4.1012774416132881E-7</v>
      </c>
      <c r="AD253" s="41">
        <f>'Survival-1cycle NMA'!AV254</f>
        <v>2.0705479113876473E-2</v>
      </c>
      <c r="AE253" s="12">
        <f t="shared" si="73"/>
        <v>1.1655908588091199E-2</v>
      </c>
      <c r="AF253" s="41">
        <f>'Survival-1cycle NMA'!AW254</f>
        <v>9.0495705257852745E-3</v>
      </c>
      <c r="AG253" s="12">
        <v>1.26184056181255E-2</v>
      </c>
      <c r="AH253" s="12">
        <f t="shared" si="74"/>
        <v>1.2561410987462203E-2</v>
      </c>
      <c r="AI253" s="12">
        <v>5.6994630663296499E-5</v>
      </c>
      <c r="AJ253" s="41">
        <f>'Survival-1cycle NMA'!AX254</f>
        <v>6.2216496976958786E-3</v>
      </c>
      <c r="AK253" s="12">
        <f t="shared" si="75"/>
        <v>6.1716813033429012E-3</v>
      </c>
      <c r="AL253" s="41">
        <f>'Survival-1cycle NMA'!AY254</f>
        <v>4.9968394352977628E-5</v>
      </c>
      <c r="AM253" s="41">
        <f t="shared" si="76"/>
        <v>4.0977605190670383E-3</v>
      </c>
      <c r="AN253" s="41">
        <f t="shared" si="77"/>
        <v>4.0973503913228774E-3</v>
      </c>
      <c r="AO253" s="41">
        <f t="shared" si="78"/>
        <v>4.1012774416132881E-7</v>
      </c>
    </row>
    <row r="254" spans="1:41">
      <c r="A254" s="12">
        <v>251</v>
      </c>
      <c r="B254" s="12">
        <f t="shared" si="60"/>
        <v>14.383561643835616</v>
      </c>
      <c r="C254" s="41">
        <f>'Survival-1cycle NMA'!AP255</f>
        <v>1.1511242173379042E-2</v>
      </c>
      <c r="D254" s="41">
        <f>'Survival-1cycle NMA'!AQ255</f>
        <v>8.0753976771208193E-3</v>
      </c>
      <c r="E254" s="12">
        <f t="shared" si="61"/>
        <v>3.4358444962582224E-3</v>
      </c>
      <c r="F254" s="12">
        <v>1.2510132031392E-2</v>
      </c>
      <c r="G254" s="12">
        <v>5.5983704273944301E-5</v>
      </c>
      <c r="H254" s="12">
        <f t="shared" si="62"/>
        <v>1.2454148327118057E-2</v>
      </c>
      <c r="I254" s="41">
        <f>'Survival-1cycle NMA'!AR255</f>
        <v>1.745299329009431E-2</v>
      </c>
      <c r="J254" s="12">
        <f t="shared" si="63"/>
        <v>1.1262445662806545E-2</v>
      </c>
      <c r="K254" s="41">
        <f>'Survival-1cycle NMA'!AS255</f>
        <v>6.1905476272877645E-3</v>
      </c>
      <c r="L254" s="12">
        <v>8.2193318737979002E-3</v>
      </c>
      <c r="M254" s="12">
        <v>1.2510132031392E-2</v>
      </c>
      <c r="N254" s="12">
        <v>5.5983704273944301E-5</v>
      </c>
      <c r="O254" s="41">
        <f t="shared" si="64"/>
        <v>1.745299329009431E-2</v>
      </c>
      <c r="P254" s="41">
        <f t="shared" si="65"/>
        <v>1.1262445662806545E-2</v>
      </c>
      <c r="Q254" s="41">
        <f t="shared" si="66"/>
        <v>6.1905476272877645E-3</v>
      </c>
      <c r="R254" s="12">
        <v>1.2510132031392E-2</v>
      </c>
      <c r="S254" s="12">
        <f t="shared" si="67"/>
        <v>1.2454148327118057E-2</v>
      </c>
      <c r="T254" s="12">
        <v>5.5983704273944301E-5</v>
      </c>
      <c r="U254" s="41">
        <f>'Survival-1cycle NMA'!AT255</f>
        <v>1.4641052177818347E-2</v>
      </c>
      <c r="V254" s="12">
        <f t="shared" si="68"/>
        <v>4.2116238780493497E-3</v>
      </c>
      <c r="W254" s="41">
        <f>'Survival-1cycle NMA'!AU255</f>
        <v>1.0429428299768997E-2</v>
      </c>
      <c r="X254" s="41">
        <f t="shared" si="69"/>
        <v>1.745299329009431E-2</v>
      </c>
      <c r="Y254" s="41">
        <f t="shared" si="70"/>
        <v>1.1262445662806545E-2</v>
      </c>
      <c r="Z254" s="41">
        <f t="shared" si="71"/>
        <v>6.1905476272877645E-3</v>
      </c>
      <c r="AA254" s="41">
        <f>'Survival-1cycle NMA'!AZ255</f>
        <v>4.0438540843935004E-3</v>
      </c>
      <c r="AB254" s="12">
        <f t="shared" si="72"/>
        <v>4.043461300732059E-3</v>
      </c>
      <c r="AC254" s="41">
        <f>'Survival-1cycle NMA'!BA255</f>
        <v>3.927836614413625E-7</v>
      </c>
      <c r="AD254" s="41">
        <f>'Survival-1cycle NMA'!AV255</f>
        <v>2.0488264208902523E-2</v>
      </c>
      <c r="AE254" s="12">
        <f t="shared" si="73"/>
        <v>1.1514890860448317E-2</v>
      </c>
      <c r="AF254" s="41">
        <f>'Survival-1cycle NMA'!AW255</f>
        <v>8.9733733484542062E-3</v>
      </c>
      <c r="AG254" s="12">
        <v>1.2510132031392E-2</v>
      </c>
      <c r="AH254" s="12">
        <f t="shared" si="74"/>
        <v>1.2454148327118057E-2</v>
      </c>
      <c r="AI254" s="12">
        <v>5.5983704273944301E-5</v>
      </c>
      <c r="AJ254" s="41">
        <f>'Survival-1cycle NMA'!AX255</f>
        <v>6.1412053496253168E-3</v>
      </c>
      <c r="AK254" s="12">
        <f t="shared" si="75"/>
        <v>6.0928021525121527E-3</v>
      </c>
      <c r="AL254" s="41">
        <f>'Survival-1cycle NMA'!AY255</f>
        <v>4.8403197113163971E-5</v>
      </c>
      <c r="AM254" s="41">
        <f t="shared" si="76"/>
        <v>4.0438540843935004E-3</v>
      </c>
      <c r="AN254" s="41">
        <f t="shared" si="77"/>
        <v>4.043461300732059E-3</v>
      </c>
      <c r="AO254" s="41">
        <f t="shared" si="78"/>
        <v>3.927836614413625E-7</v>
      </c>
    </row>
    <row r="255" spans="1:41">
      <c r="A255" s="12">
        <v>252</v>
      </c>
      <c r="B255" s="12">
        <f t="shared" si="60"/>
        <v>14.441095890410958</v>
      </c>
      <c r="C255" s="41">
        <f>'Survival-1cycle NMA'!AP256</f>
        <v>1.1385101342418501E-2</v>
      </c>
      <c r="D255" s="41">
        <f>'Survival-1cycle NMA'!AQ256</f>
        <v>8.0267615394961651E-3</v>
      </c>
      <c r="E255" s="12">
        <f t="shared" si="61"/>
        <v>3.3583398029223364E-3</v>
      </c>
      <c r="F255" s="12">
        <v>1.2403090354066299E-2</v>
      </c>
      <c r="G255" s="12">
        <v>5.49936362140428E-5</v>
      </c>
      <c r="H255" s="12">
        <f t="shared" si="62"/>
        <v>1.2348096717852256E-2</v>
      </c>
      <c r="I255" s="41">
        <f>'Survival-1cycle NMA'!AR256</f>
        <v>1.7301399034814931E-2</v>
      </c>
      <c r="J255" s="12">
        <f t="shared" si="63"/>
        <v>1.1161341779863939E-2</v>
      </c>
      <c r="K255" s="41">
        <f>'Survival-1cycle NMA'!AS256</f>
        <v>6.1400572549509917E-3</v>
      </c>
      <c r="L255" s="12">
        <v>8.1338397735937103E-3</v>
      </c>
      <c r="M255" s="12">
        <v>1.2403090354066299E-2</v>
      </c>
      <c r="N255" s="12">
        <v>5.49936362140428E-5</v>
      </c>
      <c r="O255" s="41">
        <f t="shared" si="64"/>
        <v>1.7301399034814931E-2</v>
      </c>
      <c r="P255" s="41">
        <f t="shared" si="65"/>
        <v>1.1161341779863939E-2</v>
      </c>
      <c r="Q255" s="41">
        <f t="shared" si="66"/>
        <v>6.1400572549509917E-3</v>
      </c>
      <c r="R255" s="12">
        <v>1.2403090354066299E-2</v>
      </c>
      <c r="S255" s="12">
        <f t="shared" si="67"/>
        <v>1.2348096717852256E-2</v>
      </c>
      <c r="T255" s="12">
        <v>5.49936362140428E-5</v>
      </c>
      <c r="U255" s="41">
        <f>'Survival-1cycle NMA'!AT256</f>
        <v>1.4499229531601234E-2</v>
      </c>
      <c r="V255" s="12">
        <f t="shared" si="68"/>
        <v>4.1622267275947655E-3</v>
      </c>
      <c r="W255" s="41">
        <f>'Survival-1cycle NMA'!AU256</f>
        <v>1.0337002804006469E-2</v>
      </c>
      <c r="X255" s="41">
        <f t="shared" si="69"/>
        <v>1.7301399034814931E-2</v>
      </c>
      <c r="Y255" s="41">
        <f t="shared" si="70"/>
        <v>1.1161341779863939E-2</v>
      </c>
      <c r="Z255" s="41">
        <f t="shared" si="71"/>
        <v>6.1400572549509917E-3</v>
      </c>
      <c r="AA255" s="41">
        <f>'Survival-1cycle NMA'!AZ256</f>
        <v>3.9907757081284615E-3</v>
      </c>
      <c r="AB255" s="12">
        <f t="shared" si="72"/>
        <v>3.9903995096068866E-3</v>
      </c>
      <c r="AC255" s="41">
        <f>'Survival-1cycle NMA'!BA256</f>
        <v>3.761985215744997E-7</v>
      </c>
      <c r="AD255" s="41">
        <f>'Survival-1cycle NMA'!AV256</f>
        <v>2.0273726768776281E-2</v>
      </c>
      <c r="AE255" s="12">
        <f t="shared" si="73"/>
        <v>1.1375681511443355E-2</v>
      </c>
      <c r="AF255" s="41">
        <f>'Survival-1cycle NMA'!AW256</f>
        <v>8.8980452573329261E-3</v>
      </c>
      <c r="AG255" s="12">
        <v>1.2403090354066299E-2</v>
      </c>
      <c r="AH255" s="12">
        <f t="shared" si="74"/>
        <v>1.2348096717852256E-2</v>
      </c>
      <c r="AI255" s="12">
        <v>5.49936362140428E-5</v>
      </c>
      <c r="AJ255" s="41">
        <f>'Survival-1cycle NMA'!AX256</f>
        <v>6.0619635012879964E-3</v>
      </c>
      <c r="AK255" s="12">
        <f t="shared" si="75"/>
        <v>6.0150746085441513E-3</v>
      </c>
      <c r="AL255" s="41">
        <f>'Survival-1cycle NMA'!AY256</f>
        <v>4.6888892743845316E-5</v>
      </c>
      <c r="AM255" s="41">
        <f t="shared" si="76"/>
        <v>3.9907757081284615E-3</v>
      </c>
      <c r="AN255" s="41">
        <f t="shared" si="77"/>
        <v>3.9903995096068866E-3</v>
      </c>
      <c r="AO255" s="41">
        <f t="shared" si="78"/>
        <v>3.761985215744997E-7</v>
      </c>
    </row>
    <row r="256" spans="1:41">
      <c r="A256" s="12">
        <v>253</v>
      </c>
      <c r="B256" s="12">
        <f t="shared" si="60"/>
        <v>14.498630136986302</v>
      </c>
      <c r="C256" s="41">
        <f>'Survival-1cycle NMA'!AP257</f>
        <v>1.1260609960607716E-2</v>
      </c>
      <c r="D256" s="41">
        <f>'Survival-1cycle NMA'!AQ257</f>
        <v>7.9786061776350396E-3</v>
      </c>
      <c r="E256" s="12">
        <f t="shared" si="61"/>
        <v>3.2820037829726766E-3</v>
      </c>
      <c r="F256" s="12">
        <v>1.2297262917388099E-2</v>
      </c>
      <c r="G256" s="12">
        <v>5.4023934086800598E-5</v>
      </c>
      <c r="H256" s="12">
        <f t="shared" si="62"/>
        <v>1.2243238983301298E-2</v>
      </c>
      <c r="I256" s="41">
        <f>'Survival-1cycle NMA'!AR257</f>
        <v>1.7151504276853781E-2</v>
      </c>
      <c r="J256" s="12">
        <f t="shared" si="63"/>
        <v>1.1061361954852945E-2</v>
      </c>
      <c r="K256" s="41">
        <f>'Survival-1cycle NMA'!AS257</f>
        <v>6.0901423220008355E-3</v>
      </c>
      <c r="L256" s="12">
        <v>8.0494646645839704E-3</v>
      </c>
      <c r="M256" s="12">
        <v>1.2297262917388099E-2</v>
      </c>
      <c r="N256" s="12">
        <v>5.4023934086800598E-5</v>
      </c>
      <c r="O256" s="41">
        <f t="shared" si="64"/>
        <v>1.7151504276853781E-2</v>
      </c>
      <c r="P256" s="41">
        <f t="shared" si="65"/>
        <v>1.1061361954852945E-2</v>
      </c>
      <c r="Q256" s="41">
        <f t="shared" si="66"/>
        <v>6.0901423220008355E-3</v>
      </c>
      <c r="R256" s="12">
        <v>1.2297262917388099E-2</v>
      </c>
      <c r="S256" s="12">
        <f t="shared" si="67"/>
        <v>1.2243238983301298E-2</v>
      </c>
      <c r="T256" s="12">
        <v>5.4023934086800598E-5</v>
      </c>
      <c r="U256" s="41">
        <f>'Survival-1cycle NMA'!AT257</f>
        <v>1.4359110774382858E-2</v>
      </c>
      <c r="V256" s="12">
        <f t="shared" si="68"/>
        <v>4.1134606100813632E-3</v>
      </c>
      <c r="W256" s="41">
        <f>'Survival-1cycle NMA'!AU257</f>
        <v>1.0245650164301495E-2</v>
      </c>
      <c r="X256" s="41">
        <f t="shared" si="69"/>
        <v>1.7151504276853781E-2</v>
      </c>
      <c r="Y256" s="41">
        <f t="shared" si="70"/>
        <v>1.1061361954852945E-2</v>
      </c>
      <c r="Z256" s="41">
        <f t="shared" si="71"/>
        <v>6.0901423220008355E-3</v>
      </c>
      <c r="AA256" s="41">
        <f>'Survival-1cycle NMA'!AZ257</f>
        <v>3.9385107067985937E-3</v>
      </c>
      <c r="AB256" s="12">
        <f t="shared" si="72"/>
        <v>3.9381503688384499E-3</v>
      </c>
      <c r="AC256" s="41">
        <f>'Survival-1cycle NMA'!BA257</f>
        <v>3.6033796014341366E-7</v>
      </c>
      <c r="AD256" s="41">
        <f>'Survival-1cycle NMA'!AV257</f>
        <v>2.0061828295861714E-2</v>
      </c>
      <c r="AE256" s="12">
        <f t="shared" si="73"/>
        <v>1.1238254681031437E-2</v>
      </c>
      <c r="AF256" s="41">
        <f>'Survival-1cycle NMA'!AW257</f>
        <v>8.8235736148302765E-3</v>
      </c>
      <c r="AG256" s="12">
        <v>1.2297262917388099E-2</v>
      </c>
      <c r="AH256" s="12">
        <f t="shared" si="74"/>
        <v>1.2243238983301298E-2</v>
      </c>
      <c r="AI256" s="12">
        <v>5.4023934086800598E-5</v>
      </c>
      <c r="AJ256" s="41">
        <f>'Survival-1cycle NMA'!AX257</f>
        <v>5.9839035388491672E-3</v>
      </c>
      <c r="AK256" s="12">
        <f t="shared" si="75"/>
        <v>5.9384797763665977E-3</v>
      </c>
      <c r="AL256" s="41">
        <f>'Survival-1cycle NMA'!AY257</f>
        <v>4.542376248256955E-5</v>
      </c>
      <c r="AM256" s="41">
        <f t="shared" si="76"/>
        <v>3.9385107067985937E-3</v>
      </c>
      <c r="AN256" s="41">
        <f t="shared" si="77"/>
        <v>3.9381503688384499E-3</v>
      </c>
      <c r="AO256" s="41">
        <f t="shared" si="78"/>
        <v>3.6033796014341366E-7</v>
      </c>
    </row>
    <row r="257" spans="1:41">
      <c r="A257" s="12">
        <v>254</v>
      </c>
      <c r="B257" s="12">
        <f t="shared" si="60"/>
        <v>14.556164383561644</v>
      </c>
      <c r="C257" s="41">
        <f>'Survival-1cycle NMA'!AP258</f>
        <v>1.1137742636931619E-2</v>
      </c>
      <c r="D257" s="41">
        <f>'Survival-1cycle NMA'!AQ258</f>
        <v>7.9309250358916266E-3</v>
      </c>
      <c r="E257" s="12">
        <f t="shared" si="61"/>
        <v>3.2068176010399928E-3</v>
      </c>
      <c r="F257" s="12">
        <v>1.2192632360426101E-2</v>
      </c>
      <c r="G257" s="12">
        <v>5.3074118613224101E-5</v>
      </c>
      <c r="H257" s="12">
        <f t="shared" si="62"/>
        <v>1.2139558241812877E-2</v>
      </c>
      <c r="I257" s="41">
        <f>'Survival-1cycle NMA'!AR258</f>
        <v>1.700328532333099E-2</v>
      </c>
      <c r="J257" s="12">
        <f t="shared" si="63"/>
        <v>1.096249097005603E-2</v>
      </c>
      <c r="K257" s="41">
        <f>'Survival-1cycle NMA'!AS258</f>
        <v>6.0407943532749591E-3</v>
      </c>
      <c r="L257" s="12">
        <v>7.9661888225493801E-3</v>
      </c>
      <c r="M257" s="12">
        <v>1.2192632360426101E-2</v>
      </c>
      <c r="N257" s="12">
        <v>5.3074118613224101E-5</v>
      </c>
      <c r="O257" s="41">
        <f t="shared" si="64"/>
        <v>1.700328532333099E-2</v>
      </c>
      <c r="P257" s="41">
        <f t="shared" si="65"/>
        <v>1.096249097005603E-2</v>
      </c>
      <c r="Q257" s="41">
        <f t="shared" si="66"/>
        <v>6.0407943532749591E-3</v>
      </c>
      <c r="R257" s="12">
        <v>1.2192632360426101E-2</v>
      </c>
      <c r="S257" s="12">
        <f t="shared" si="67"/>
        <v>1.2139558241812877E-2</v>
      </c>
      <c r="T257" s="12">
        <v>5.3074118613224101E-5</v>
      </c>
      <c r="U257" s="41">
        <f>'Survival-1cycle NMA'!AT258</f>
        <v>1.4220671115933824E-2</v>
      </c>
      <c r="V257" s="12">
        <f t="shared" si="68"/>
        <v>4.0653163318427471E-3</v>
      </c>
      <c r="W257" s="41">
        <f>'Survival-1cycle NMA'!AU258</f>
        <v>1.0155354784091077E-2</v>
      </c>
      <c r="X257" s="41">
        <f t="shared" si="69"/>
        <v>1.700328532333099E-2</v>
      </c>
      <c r="Y257" s="41">
        <f t="shared" si="70"/>
        <v>1.096249097005603E-2</v>
      </c>
      <c r="Z257" s="41">
        <f t="shared" si="71"/>
        <v>6.0407943532749591E-3</v>
      </c>
      <c r="AA257" s="41">
        <f>'Survival-1cycle NMA'!AZ258</f>
        <v>3.8870446942245486E-3</v>
      </c>
      <c r="AB257" s="12">
        <f t="shared" si="72"/>
        <v>3.8866995250017248E-3</v>
      </c>
      <c r="AC257" s="41">
        <f>'Survival-1cycle NMA'!BA258</f>
        <v>3.4516922282387977E-7</v>
      </c>
      <c r="AD257" s="41">
        <f>'Survival-1cycle NMA'!AV258</f>
        <v>1.9852530932734921E-2</v>
      </c>
      <c r="AE257" s="12">
        <f t="shared" si="73"/>
        <v>1.1102584924779852E-2</v>
      </c>
      <c r="AF257" s="41">
        <f>'Survival-1cycle NMA'!AW258</f>
        <v>8.7499460079550687E-3</v>
      </c>
      <c r="AG257" s="12">
        <v>1.2192632360426101E-2</v>
      </c>
      <c r="AH257" s="12">
        <f t="shared" si="74"/>
        <v>1.2139558241812877E-2</v>
      </c>
      <c r="AI257" s="12">
        <v>5.3074118613224101E-5</v>
      </c>
      <c r="AJ257" s="41">
        <f>'Survival-1cycle NMA'!AX258</f>
        <v>5.9070052503390801E-3</v>
      </c>
      <c r="AK257" s="12">
        <f t="shared" si="75"/>
        <v>5.8629991024495036E-3</v>
      </c>
      <c r="AL257" s="41">
        <f>'Survival-1cycle NMA'!AY258</f>
        <v>4.4006147889576424E-5</v>
      </c>
      <c r="AM257" s="41">
        <f t="shared" si="76"/>
        <v>3.8870446942245486E-3</v>
      </c>
      <c r="AN257" s="41">
        <f t="shared" si="77"/>
        <v>3.8866995250017248E-3</v>
      </c>
      <c r="AO257" s="41">
        <f t="shared" si="78"/>
        <v>3.4516922282387977E-7</v>
      </c>
    </row>
    <row r="258" spans="1:41">
      <c r="A258" s="12">
        <v>255</v>
      </c>
      <c r="B258" s="12">
        <f t="shared" si="60"/>
        <v>14.613698630136986</v>
      </c>
      <c r="C258" s="41">
        <f>'Survival-1cycle NMA'!AP259</f>
        <v>1.1016474434437281E-2</v>
      </c>
      <c r="D258" s="41">
        <f>'Survival-1cycle NMA'!AQ259</f>
        <v>7.8837116722925669E-3</v>
      </c>
      <c r="E258" s="12">
        <f t="shared" si="61"/>
        <v>3.1327627621447144E-3</v>
      </c>
      <c r="F258" s="12">
        <v>1.20891816237434E-2</v>
      </c>
      <c r="G258" s="12">
        <v>5.2143723242247001E-5</v>
      </c>
      <c r="H258" s="12">
        <f t="shared" si="62"/>
        <v>1.2037037900501153E-2</v>
      </c>
      <c r="I258" s="41">
        <f>'Survival-1cycle NMA'!AR259</f>
        <v>1.6856718879969819E-2</v>
      </c>
      <c r="J258" s="12">
        <f t="shared" si="63"/>
        <v>1.0864713852864295E-2</v>
      </c>
      <c r="K258" s="41">
        <f>'Survival-1cycle NMA'!AS259</f>
        <v>5.9920050271055252E-3</v>
      </c>
      <c r="L258" s="12">
        <v>7.8839948559780992E-3</v>
      </c>
      <c r="M258" s="12">
        <v>1.20891816237434E-2</v>
      </c>
      <c r="N258" s="12">
        <v>5.2143723242247001E-5</v>
      </c>
      <c r="O258" s="41">
        <f t="shared" si="64"/>
        <v>1.6856718879969819E-2</v>
      </c>
      <c r="P258" s="41">
        <f t="shared" si="65"/>
        <v>1.0864713852864295E-2</v>
      </c>
      <c r="Q258" s="41">
        <f t="shared" si="66"/>
        <v>5.9920050271055252E-3</v>
      </c>
      <c r="R258" s="12">
        <v>1.20891816237434E-2</v>
      </c>
      <c r="S258" s="12">
        <f t="shared" si="67"/>
        <v>1.2037037900501153E-2</v>
      </c>
      <c r="T258" s="12">
        <v>5.2143723242247001E-5</v>
      </c>
      <c r="U258" s="41">
        <f>'Survival-1cycle NMA'!AT259</f>
        <v>1.4083886193667126E-2</v>
      </c>
      <c r="V258" s="12">
        <f t="shared" si="68"/>
        <v>4.0177848524279684E-3</v>
      </c>
      <c r="W258" s="41">
        <f>'Survival-1cycle NMA'!AU259</f>
        <v>1.0066101341239158E-2</v>
      </c>
      <c r="X258" s="41">
        <f t="shared" si="69"/>
        <v>1.6856718879969819E-2</v>
      </c>
      <c r="Y258" s="41">
        <f t="shared" si="70"/>
        <v>1.0864713852864295E-2</v>
      </c>
      <c r="Z258" s="41">
        <f t="shared" si="71"/>
        <v>5.9920050271055252E-3</v>
      </c>
      <c r="AA258" s="41">
        <f>'Survival-1cycle NMA'!AZ259</f>
        <v>3.8363635747185195E-3</v>
      </c>
      <c r="AB258" s="12">
        <f t="shared" si="72"/>
        <v>3.8360329136311929E-3</v>
      </c>
      <c r="AC258" s="41">
        <f>'Survival-1cycle NMA'!BA259</f>
        <v>3.3066108732668361E-7</v>
      </c>
      <c r="AD258" s="41">
        <f>'Survival-1cycle NMA'!AV259</f>
        <v>1.9645797449984168E-2</v>
      </c>
      <c r="AE258" s="12">
        <f t="shared" si="73"/>
        <v>1.0968647206399356E-2</v>
      </c>
      <c r="AF258" s="41">
        <f>'Survival-1cycle NMA'!AW259</f>
        <v>8.6771502435848118E-3</v>
      </c>
      <c r="AG258" s="12">
        <v>1.20891816237434E-2</v>
      </c>
      <c r="AH258" s="12">
        <f t="shared" si="74"/>
        <v>1.2037037900501153E-2</v>
      </c>
      <c r="AI258" s="12">
        <v>5.2143723242247001E-5</v>
      </c>
      <c r="AJ258" s="41">
        <f>'Survival-1cycle NMA'!AX259</f>
        <v>5.8312488168180054E-3</v>
      </c>
      <c r="AK258" s="12">
        <f t="shared" si="75"/>
        <v>5.7886143681714127E-3</v>
      </c>
      <c r="AL258" s="41">
        <f>'Survival-1cycle NMA'!AY259</f>
        <v>4.2634448646592396E-5</v>
      </c>
      <c r="AM258" s="41">
        <f t="shared" si="76"/>
        <v>3.8363635747185195E-3</v>
      </c>
      <c r="AN258" s="41">
        <f t="shared" si="77"/>
        <v>3.8360329136311929E-3</v>
      </c>
      <c r="AO258" s="41">
        <f t="shared" si="78"/>
        <v>3.3066108732668361E-7</v>
      </c>
    </row>
    <row r="259" spans="1:41">
      <c r="A259" s="12">
        <v>256</v>
      </c>
      <c r="B259" s="12">
        <f t="shared" si="60"/>
        <v>14.671232876712329</v>
      </c>
      <c r="C259" s="41">
        <f>'Survival-1cycle NMA'!AP260</f>
        <v>1.0896780860918187E-2</v>
      </c>
      <c r="D259" s="41">
        <f>'Survival-1cycle NMA'!AQ260</f>
        <v>7.8369597561485614E-3</v>
      </c>
      <c r="E259" s="12">
        <f t="shared" si="61"/>
        <v>3.059821104769626E-3</v>
      </c>
      <c r="F259" s="12">
        <v>1.19868939432125E-2</v>
      </c>
      <c r="G259" s="12">
        <v>5.1232293773662298E-5</v>
      </c>
      <c r="H259" s="12">
        <f t="shared" si="62"/>
        <v>1.1935661649438838E-2</v>
      </c>
      <c r="I259" s="41">
        <f>'Survival-1cycle NMA'!AR260</f>
        <v>1.671178204319667E-2</v>
      </c>
      <c r="J259" s="12">
        <f t="shared" si="63"/>
        <v>1.076801587118119E-2</v>
      </c>
      <c r="K259" s="41">
        <f>'Survival-1cycle NMA'!AS260</f>
        <v>5.9437661720154796E-3</v>
      </c>
      <c r="L259" s="12">
        <v>7.8028656988298499E-3</v>
      </c>
      <c r="M259" s="12">
        <v>1.19868939432125E-2</v>
      </c>
      <c r="N259" s="12">
        <v>5.1232293773662298E-5</v>
      </c>
      <c r="O259" s="41">
        <f t="shared" si="64"/>
        <v>1.671178204319667E-2</v>
      </c>
      <c r="P259" s="41">
        <f t="shared" si="65"/>
        <v>1.076801587118119E-2</v>
      </c>
      <c r="Q259" s="41">
        <f t="shared" si="66"/>
        <v>5.9437661720154796E-3</v>
      </c>
      <c r="R259" s="12">
        <v>1.19868939432125E-2</v>
      </c>
      <c r="S259" s="12">
        <f t="shared" si="67"/>
        <v>1.1935661649438838E-2</v>
      </c>
      <c r="T259" s="12">
        <v>5.1232293773662298E-5</v>
      </c>
      <c r="U259" s="41">
        <f>'Survival-1cycle NMA'!AT260</f>
        <v>1.3948732064049917E-2</v>
      </c>
      <c r="V259" s="12">
        <f t="shared" si="68"/>
        <v>3.9708572817055612E-3</v>
      </c>
      <c r="W259" s="41">
        <f>'Survival-1cycle NMA'!AU260</f>
        <v>9.9778747823443554E-3</v>
      </c>
      <c r="X259" s="41">
        <f t="shared" si="69"/>
        <v>1.671178204319667E-2</v>
      </c>
      <c r="Y259" s="41">
        <f t="shared" si="70"/>
        <v>1.076801587118119E-2</v>
      </c>
      <c r="Z259" s="41">
        <f t="shared" si="71"/>
        <v>5.9437661720154796E-3</v>
      </c>
      <c r="AA259" s="41">
        <f>'Survival-1cycle NMA'!AZ260</f>
        <v>3.786453536455495E-3</v>
      </c>
      <c r="AB259" s="12">
        <f t="shared" si="72"/>
        <v>3.7861367526662399E-3</v>
      </c>
      <c r="AC259" s="41">
        <f>'Survival-1cycle NMA'!BA260</f>
        <v>3.1678378925492604E-7</v>
      </c>
      <c r="AD259" s="41">
        <f>'Survival-1cycle NMA'!AV260</f>
        <v>1.9441591234272155E-2</v>
      </c>
      <c r="AE259" s="12">
        <f t="shared" si="73"/>
        <v>1.0836416890422236E-2</v>
      </c>
      <c r="AF259" s="41">
        <f>'Survival-1cycle NMA'!AW260</f>
        <v>8.6051743438499192E-3</v>
      </c>
      <c r="AG259" s="12">
        <v>1.19868939432125E-2</v>
      </c>
      <c r="AH259" s="12">
        <f t="shared" si="74"/>
        <v>1.1935661649438838E-2</v>
      </c>
      <c r="AI259" s="12">
        <v>5.1232293773662298E-5</v>
      </c>
      <c r="AJ259" s="41">
        <f>'Survival-1cycle NMA'!AX260</f>
        <v>5.7566148037579319E-3</v>
      </c>
      <c r="AK259" s="12">
        <f t="shared" si="75"/>
        <v>5.7153076833187568E-3</v>
      </c>
      <c r="AL259" s="41">
        <f>'Survival-1cycle NMA'!AY260</f>
        <v>4.1307120439175244E-5</v>
      </c>
      <c r="AM259" s="41">
        <f t="shared" si="76"/>
        <v>3.786453536455495E-3</v>
      </c>
      <c r="AN259" s="41">
        <f t="shared" si="77"/>
        <v>3.7861367526662399E-3</v>
      </c>
      <c r="AO259" s="41">
        <f t="shared" si="78"/>
        <v>3.1678378925492604E-7</v>
      </c>
    </row>
    <row r="260" spans="1:41">
      <c r="A260" s="12">
        <v>257</v>
      </c>
      <c r="B260" s="12">
        <f t="shared" si="60"/>
        <v>14.728767123287671</v>
      </c>
      <c r="C260" s="41">
        <f>'Survival-1cycle NMA'!AP261</f>
        <v>1.0778637859815208E-2</v>
      </c>
      <c r="D260" s="41">
        <f>'Survival-1cycle NMA'!AQ261</f>
        <v>7.7906630657247926E-3</v>
      </c>
      <c r="E260" s="12">
        <f t="shared" si="61"/>
        <v>2.987974794090415E-3</v>
      </c>
      <c r="F260" s="12">
        <v>1.1885752843977001E-2</v>
      </c>
      <c r="G260" s="12">
        <v>5.0339387993395001E-5</v>
      </c>
      <c r="H260" s="12">
        <f t="shared" si="62"/>
        <v>1.1835413455983606E-2</v>
      </c>
      <c r="I260" s="41">
        <f>'Survival-1cycle NMA'!AR261</f>
        <v>1.6568452292422146E-2</v>
      </c>
      <c r="J260" s="12">
        <f t="shared" si="63"/>
        <v>1.0672382528924912E-2</v>
      </c>
      <c r="K260" s="41">
        <f>'Survival-1cycle NMA'!AS261</f>
        <v>5.8960697634972345E-3</v>
      </c>
      <c r="L260" s="12">
        <v>7.7227846034794503E-3</v>
      </c>
      <c r="M260" s="12">
        <v>1.1885752843977001E-2</v>
      </c>
      <c r="N260" s="12">
        <v>5.0339387993395001E-5</v>
      </c>
      <c r="O260" s="41">
        <f t="shared" si="64"/>
        <v>1.6568452292422146E-2</v>
      </c>
      <c r="P260" s="41">
        <f t="shared" si="65"/>
        <v>1.0672382528924912E-2</v>
      </c>
      <c r="Q260" s="41">
        <f t="shared" si="66"/>
        <v>5.8960697634972345E-3</v>
      </c>
      <c r="R260" s="12">
        <v>1.1885752843977001E-2</v>
      </c>
      <c r="S260" s="12">
        <f t="shared" si="67"/>
        <v>1.1835413455983606E-2</v>
      </c>
      <c r="T260" s="12">
        <v>5.0339387993395001E-5</v>
      </c>
      <c r="U260" s="41">
        <f>'Survival-1cycle NMA'!AT261</f>
        <v>1.3815185194212987E-2</v>
      </c>
      <c r="V260" s="12">
        <f t="shared" si="68"/>
        <v>3.9245248770290106E-3</v>
      </c>
      <c r="W260" s="41">
        <f>'Survival-1cycle NMA'!AU261</f>
        <v>9.890660317183976E-3</v>
      </c>
      <c r="X260" s="41">
        <f t="shared" si="69"/>
        <v>1.6568452292422146E-2</v>
      </c>
      <c r="Y260" s="41">
        <f t="shared" si="70"/>
        <v>1.0672382528924912E-2</v>
      </c>
      <c r="Z260" s="41">
        <f t="shared" si="71"/>
        <v>5.8960697634972345E-3</v>
      </c>
      <c r="AA260" s="41">
        <f>'Survival-1cycle NMA'!AZ261</f>
        <v>3.7373010450139636E-3</v>
      </c>
      <c r="AB260" s="12">
        <f t="shared" si="72"/>
        <v>3.7369975360622902E-3</v>
      </c>
      <c r="AC260" s="41">
        <f>'Survival-1cycle NMA'!BA261</f>
        <v>3.035089516735372E-7</v>
      </c>
      <c r="AD260" s="41">
        <f>'Survival-1cycle NMA'!AV261</f>
        <v>1.9239876276655927E-2</v>
      </c>
      <c r="AE260" s="12">
        <f t="shared" si="73"/>
        <v>1.0705869735025787E-2</v>
      </c>
      <c r="AF260" s="41">
        <f>'Survival-1cycle NMA'!AW261</f>
        <v>8.5340065416301403E-3</v>
      </c>
      <c r="AG260" s="12">
        <v>1.1885752843977001E-2</v>
      </c>
      <c r="AH260" s="12">
        <f t="shared" si="74"/>
        <v>1.1835413455983606E-2</v>
      </c>
      <c r="AI260" s="12">
        <v>5.0339387993395001E-5</v>
      </c>
      <c r="AJ260" s="41">
        <f>'Survival-1cycle NMA'!AX261</f>
        <v>5.6830841526356955E-3</v>
      </c>
      <c r="AK260" s="12">
        <f t="shared" si="75"/>
        <v>5.6430614797163903E-3</v>
      </c>
      <c r="AL260" s="41">
        <f>'Survival-1cycle NMA'!AY261</f>
        <v>4.0022672919304931E-5</v>
      </c>
      <c r="AM260" s="41">
        <f t="shared" si="76"/>
        <v>3.7373010450139636E-3</v>
      </c>
      <c r="AN260" s="41">
        <f t="shared" si="77"/>
        <v>3.7369975360622902E-3</v>
      </c>
      <c r="AO260" s="41">
        <f t="shared" si="78"/>
        <v>3.035089516735372E-7</v>
      </c>
    </row>
    <row r="261" spans="1:41">
      <c r="A261" s="12">
        <v>258</v>
      </c>
      <c r="B261" s="12">
        <f t="shared" ref="B261:B324" si="79">A260*21/365</f>
        <v>14.786301369863013</v>
      </c>
      <c r="C261" s="41">
        <f>'Survival-1cycle NMA'!AP262</f>
        <v>1.0662021801329802E-2</v>
      </c>
      <c r="D261" s="41">
        <f>'Survival-1cycle NMA'!AQ262</f>
        <v>7.7448154859685921E-3</v>
      </c>
      <c r="E261" s="12">
        <f t="shared" ref="E261:E324" si="80">IF(C261-D261&gt;0,C261-D261,0)</f>
        <v>2.9172063153612097E-3</v>
      </c>
      <c r="F261" s="12">
        <v>1.17857421345571E-2</v>
      </c>
      <c r="G261" s="12">
        <v>4.9464575320673202E-5</v>
      </c>
      <c r="H261" s="12">
        <f t="shared" ref="H261:H324" si="81">IF(F261-G261&gt;0,F261-G261,0)</f>
        <v>1.1736277559236426E-2</v>
      </c>
      <c r="I261" s="41">
        <f>'Survival-1cycle NMA'!AR262</f>
        <v>1.6426707482499553E-2</v>
      </c>
      <c r="J261" s="12">
        <f t="shared" ref="J261:J324" si="82">IF(I261-K261&gt;0,I261-K261,0)</f>
        <v>1.0577799561628123E-2</v>
      </c>
      <c r="K261" s="41">
        <f>'Survival-1cycle NMA'!AS262</f>
        <v>5.8489079208714299E-3</v>
      </c>
      <c r="L261" s="12">
        <v>7.6437351338344397E-3</v>
      </c>
      <c r="M261" s="12">
        <v>1.17857421345571E-2</v>
      </c>
      <c r="N261" s="12">
        <v>4.9464575320673202E-5</v>
      </c>
      <c r="O261" s="41">
        <f t="shared" ref="O261:O324" si="83">I261</f>
        <v>1.6426707482499553E-2</v>
      </c>
      <c r="P261" s="41">
        <f t="shared" ref="P261:P324" si="84">J261</f>
        <v>1.0577799561628123E-2</v>
      </c>
      <c r="Q261" s="41">
        <f t="shared" ref="Q261:Q324" si="85">K261</f>
        <v>5.8489079208714299E-3</v>
      </c>
      <c r="R261" s="12">
        <v>1.17857421345571E-2</v>
      </c>
      <c r="S261" s="12">
        <f t="shared" ref="S261:S324" si="86">IF(R261-T261&gt;0,R261-T261,0)</f>
        <v>1.1736277559236426E-2</v>
      </c>
      <c r="T261" s="12">
        <v>4.9464575320673202E-5</v>
      </c>
      <c r="U261" s="41">
        <f>'Survival-1cycle NMA'!AT262</f>
        <v>1.3683222453753963E-2</v>
      </c>
      <c r="V261" s="12">
        <f t="shared" ref="V261:V324" si="87">IF(U261-W261&gt;0,U261-W261,0)</f>
        <v>3.8787790404632635E-3</v>
      </c>
      <c r="W261" s="41">
        <f>'Survival-1cycle NMA'!AU262</f>
        <v>9.8044434132906998E-3</v>
      </c>
      <c r="X261" s="41">
        <f t="shared" ref="X261:X324" si="88">O261</f>
        <v>1.6426707482499553E-2</v>
      </c>
      <c r="Y261" s="41">
        <f t="shared" ref="Y261:Y324" si="89">P261</f>
        <v>1.0577799561628123E-2</v>
      </c>
      <c r="Z261" s="41">
        <f t="shared" ref="Z261:Z324" si="90">Q261</f>
        <v>5.8489079208714299E-3</v>
      </c>
      <c r="AA261" s="41">
        <f>'Survival-1cycle NMA'!AZ262</f>
        <v>3.6888928370815087E-3</v>
      </c>
      <c r="AB261" s="12">
        <f t="shared" ref="AB261:AB324" si="91">IF(AA261-AC261&gt;0,AA261-AC261,0)</f>
        <v>3.6886020275633102E-3</v>
      </c>
      <c r="AC261" s="41">
        <f>'Survival-1cycle NMA'!BA262</f>
        <v>2.9080951819874103E-7</v>
      </c>
      <c r="AD261" s="41">
        <f>'Survival-1cycle NMA'!AV262</f>
        <v>1.904061716115979E-2</v>
      </c>
      <c r="AE261" s="12">
        <f t="shared" ref="AE261:AE324" si="92">IF(AD261-AF261&gt;0,AD261-AF261,0)</f>
        <v>1.0576981884999725E-2</v>
      </c>
      <c r="AF261" s="41">
        <f>'Survival-1cycle NMA'!AW262</f>
        <v>8.4636352761600642E-3</v>
      </c>
      <c r="AG261" s="12">
        <v>1.17857421345571E-2</v>
      </c>
      <c r="AH261" s="12">
        <f t="shared" ref="AH261:AH324" si="93">IF(AG261-AI261&gt;0,AG261-AI261,0)</f>
        <v>1.1736277559236426E-2</v>
      </c>
      <c r="AI261" s="12">
        <v>4.9464575320673202E-5</v>
      </c>
      <c r="AJ261" s="41">
        <f>'Survival-1cycle NMA'!AX262</f>
        <v>5.6106381727323157E-3</v>
      </c>
      <c r="AK261" s="12">
        <f t="shared" ref="AK261:AK324" si="94">IF(AJ261-AL261&gt;0,AJ261-AL261,0)</f>
        <v>5.5718585049872559E-3</v>
      </c>
      <c r="AL261" s="41">
        <f>'Survival-1cycle NMA'!AY262</f>
        <v>3.8779667745060189E-5</v>
      </c>
      <c r="AM261" s="41">
        <f t="shared" ref="AM261:AM324" si="95">AA261</f>
        <v>3.6888928370815087E-3</v>
      </c>
      <c r="AN261" s="41">
        <f t="shared" ref="AN261:AN324" si="96">AB261</f>
        <v>3.6886020275633102E-3</v>
      </c>
      <c r="AO261" s="41">
        <f t="shared" ref="AO261:AO324" si="97">AC261</f>
        <v>2.9080951819874103E-7</v>
      </c>
    </row>
    <row r="262" spans="1:41">
      <c r="A262" s="12">
        <v>259</v>
      </c>
      <c r="B262" s="12">
        <f t="shared" si="79"/>
        <v>14.843835616438357</v>
      </c>
      <c r="C262" s="41">
        <f>'Survival-1cycle NMA'!AP263</f>
        <v>1.0546909473741335E-2</v>
      </c>
      <c r="D262" s="41">
        <f>'Survival-1cycle NMA'!AQ263</f>
        <v>7.6994110062927768E-3</v>
      </c>
      <c r="E262" s="12">
        <f t="shared" si="80"/>
        <v>2.8474984674485577E-3</v>
      </c>
      <c r="F262" s="12">
        <v>1.1686845901092599E-2</v>
      </c>
      <c r="G262" s="12">
        <v>4.8607436466672602E-5</v>
      </c>
      <c r="H262" s="12">
        <f t="shared" si="81"/>
        <v>1.1638238464625927E-2</v>
      </c>
      <c r="I262" s="41">
        <f>'Survival-1cycle NMA'!AR263</f>
        <v>1.628652583635317E-2</v>
      </c>
      <c r="J262" s="12">
        <f t="shared" si="82"/>
        <v>1.0484252932129626E-2</v>
      </c>
      <c r="K262" s="41">
        <f>'Survival-1cycle NMA'!AS263</f>
        <v>5.8022729042235431E-3</v>
      </c>
      <c r="L262" s="12">
        <v>7.5657011586224097E-3</v>
      </c>
      <c r="M262" s="12">
        <v>1.1686845901092599E-2</v>
      </c>
      <c r="N262" s="12">
        <v>4.8607436466672602E-5</v>
      </c>
      <c r="O262" s="41">
        <f t="shared" si="83"/>
        <v>1.628652583635317E-2</v>
      </c>
      <c r="P262" s="41">
        <f t="shared" si="84"/>
        <v>1.0484252932129626E-2</v>
      </c>
      <c r="Q262" s="41">
        <f t="shared" si="85"/>
        <v>5.8022729042235431E-3</v>
      </c>
      <c r="R262" s="12">
        <v>1.1686845901092599E-2</v>
      </c>
      <c r="S262" s="12">
        <f t="shared" si="86"/>
        <v>1.1638238464625927E-2</v>
      </c>
      <c r="T262" s="12">
        <v>4.8607436466672602E-5</v>
      </c>
      <c r="U262" s="41">
        <f>'Survival-1cycle NMA'!AT263</f>
        <v>1.3552821106726469E-2</v>
      </c>
      <c r="V262" s="12">
        <f t="shared" si="87"/>
        <v>3.8336113160681792E-3</v>
      </c>
      <c r="W262" s="41">
        <f>'Survival-1cycle NMA'!AU263</f>
        <v>9.7192097906582901E-3</v>
      </c>
      <c r="X262" s="41">
        <f t="shared" si="88"/>
        <v>1.628652583635317E-2</v>
      </c>
      <c r="Y262" s="41">
        <f t="shared" si="89"/>
        <v>1.0484252932129626E-2</v>
      </c>
      <c r="Z262" s="41">
        <f t="shared" si="90"/>
        <v>5.8022729042235431E-3</v>
      </c>
      <c r="AA262" s="41">
        <f>'Survival-1cycle NMA'!AZ263</f>
        <v>3.6412159143197498E-3</v>
      </c>
      <c r="AB262" s="12">
        <f t="shared" si="91"/>
        <v>3.6409372546303245E-3</v>
      </c>
      <c r="AC262" s="41">
        <f>'Survival-1cycle NMA'!BA263</f>
        <v>2.7865968942550056E-7</v>
      </c>
      <c r="AD262" s="41">
        <f>'Survival-1cycle NMA'!AV263</f>
        <v>1.8843779053591244E-2</v>
      </c>
      <c r="AE262" s="12">
        <f t="shared" si="92"/>
        <v>1.0449729864850396E-2</v>
      </c>
      <c r="AF262" s="41">
        <f>'Survival-1cycle NMA'!AW263</f>
        <v>8.3940491887408483E-3</v>
      </c>
      <c r="AG262" s="12">
        <v>1.1686845901092599E-2</v>
      </c>
      <c r="AH262" s="12">
        <f t="shared" si="93"/>
        <v>1.1638238464625927E-2</v>
      </c>
      <c r="AI262" s="12">
        <v>4.8607436466672602E-5</v>
      </c>
      <c r="AJ262" s="41">
        <f>'Survival-1cycle NMA'!AX263</f>
        <v>5.5392585331315797E-3</v>
      </c>
      <c r="AK262" s="12">
        <f t="shared" si="94"/>
        <v>5.5016818164372368E-3</v>
      </c>
      <c r="AL262" s="41">
        <f>'Survival-1cycle NMA'!AY263</f>
        <v>3.7576716694342613E-5</v>
      </c>
      <c r="AM262" s="41">
        <f t="shared" si="95"/>
        <v>3.6412159143197498E-3</v>
      </c>
      <c r="AN262" s="41">
        <f t="shared" si="96"/>
        <v>3.6409372546303245E-3</v>
      </c>
      <c r="AO262" s="41">
        <f t="shared" si="97"/>
        <v>2.7865968942550056E-7</v>
      </c>
    </row>
    <row r="263" spans="1:41">
      <c r="A263" s="12">
        <v>260</v>
      </c>
      <c r="B263" s="12">
        <f t="shared" si="79"/>
        <v>14.901369863013699</v>
      </c>
      <c r="C263" s="41">
        <f>'Survival-1cycle NMA'!AP264</f>
        <v>1.0433278074925608E-2</v>
      </c>
      <c r="D263" s="41">
        <f>'Survival-1cycle NMA'!AQ264</f>
        <v>7.6544437184129111E-3</v>
      </c>
      <c r="E263" s="12">
        <f t="shared" si="80"/>
        <v>2.778834356512697E-3</v>
      </c>
      <c r="F263" s="12">
        <v>1.15890485017219E-2</v>
      </c>
      <c r="G263" s="12">
        <v>4.7767563104225499E-5</v>
      </c>
      <c r="H263" s="12">
        <f t="shared" si="81"/>
        <v>1.1541280938617674E-2</v>
      </c>
      <c r="I263" s="41">
        <f>'Survival-1cycle NMA'!AR264</f>
        <v>1.6147885937774796E-2</v>
      </c>
      <c r="J263" s="12">
        <f t="shared" si="82"/>
        <v>1.0391728826358644E-2</v>
      </c>
      <c r="K263" s="41">
        <f>'Survival-1cycle NMA'!AS264</f>
        <v>5.7561571114161511E-3</v>
      </c>
      <c r="L263" s="12">
        <v>7.4886668448428699E-3</v>
      </c>
      <c r="M263" s="12">
        <v>1.15890485017219E-2</v>
      </c>
      <c r="N263" s="12">
        <v>4.7767563104225499E-5</v>
      </c>
      <c r="O263" s="41">
        <f t="shared" si="83"/>
        <v>1.6147885937774796E-2</v>
      </c>
      <c r="P263" s="41">
        <f t="shared" si="84"/>
        <v>1.0391728826358644E-2</v>
      </c>
      <c r="Q263" s="41">
        <f t="shared" si="85"/>
        <v>5.7561571114161511E-3</v>
      </c>
      <c r="R263" s="12">
        <v>1.15890485017219E-2</v>
      </c>
      <c r="S263" s="12">
        <f t="shared" si="86"/>
        <v>1.1541280938617674E-2</v>
      </c>
      <c r="T263" s="12">
        <v>4.7767563104225499E-5</v>
      </c>
      <c r="U263" s="41">
        <f>'Survival-1cycle NMA'!AT264</f>
        <v>1.3423958803812844E-2</v>
      </c>
      <c r="V263" s="12">
        <f t="shared" si="87"/>
        <v>3.7890133872400047E-3</v>
      </c>
      <c r="W263" s="41">
        <f>'Survival-1cycle NMA'!AU264</f>
        <v>9.6349454165728394E-3</v>
      </c>
      <c r="X263" s="41">
        <f t="shared" si="88"/>
        <v>1.6147885937774796E-2</v>
      </c>
      <c r="Y263" s="41">
        <f t="shared" si="89"/>
        <v>1.0391728826358644E-2</v>
      </c>
      <c r="Z263" s="41">
        <f t="shared" si="90"/>
        <v>5.7561571114161511E-3</v>
      </c>
      <c r="AA263" s="41">
        <f>'Survival-1cycle NMA'!AZ264</f>
        <v>3.5942575373849994E-3</v>
      </c>
      <c r="AB263" s="12">
        <f t="shared" si="91"/>
        <v>3.5939905025224785E-3</v>
      </c>
      <c r="AC263" s="41">
        <f>'Survival-1cycle NMA'!BA264</f>
        <v>2.6703486252069549E-7</v>
      </c>
      <c r="AD263" s="41">
        <f>'Survival-1cycle NMA'!AV264</f>
        <v>1.8649327690597736E-2</v>
      </c>
      <c r="AE263" s="12">
        <f t="shared" si="92"/>
        <v>1.0324090572042708E-2</v>
      </c>
      <c r="AF263" s="41">
        <f>'Survival-1cycle NMA'!AW264</f>
        <v>8.3252371185550279E-3</v>
      </c>
      <c r="AG263" s="12">
        <v>1.15890485017219E-2</v>
      </c>
      <c r="AH263" s="12">
        <f t="shared" si="93"/>
        <v>1.1541280938617674E-2</v>
      </c>
      <c r="AI263" s="12">
        <v>4.7767563104225499E-5</v>
      </c>
      <c r="AJ263" s="41">
        <f>'Survival-1cycle NMA'!AX264</f>
        <v>5.4689272549137951E-3</v>
      </c>
      <c r="AK263" s="12">
        <f t="shared" si="94"/>
        <v>5.4325147750640505E-3</v>
      </c>
      <c r="AL263" s="41">
        <f>'Survival-1cycle NMA'!AY264</f>
        <v>3.6412479849744598E-5</v>
      </c>
      <c r="AM263" s="41">
        <f t="shared" si="95"/>
        <v>3.5942575373849994E-3</v>
      </c>
      <c r="AN263" s="41">
        <f t="shared" si="96"/>
        <v>3.5939905025224785E-3</v>
      </c>
      <c r="AO263" s="41">
        <f t="shared" si="97"/>
        <v>2.6703486252069549E-7</v>
      </c>
    </row>
    <row r="264" spans="1:41">
      <c r="A264" s="12">
        <v>261</v>
      </c>
      <c r="B264" s="12">
        <f t="shared" si="79"/>
        <v>14.95890410958904</v>
      </c>
      <c r="C264" s="41">
        <f>'Survival-1cycle NMA'!AP265</f>
        <v>1.0321105204068134E-2</v>
      </c>
      <c r="D264" s="41">
        <f>'Survival-1cycle NMA'!AQ265</f>
        <v>7.6099078142372375E-3</v>
      </c>
      <c r="E264" s="12">
        <f t="shared" si="80"/>
        <v>2.711197389830897E-3</v>
      </c>
      <c r="F264" s="12">
        <v>1.14923345610924E-2</v>
      </c>
      <c r="G264" s="12">
        <v>4.6944557548200598E-5</v>
      </c>
      <c r="H264" s="12">
        <f t="shared" si="81"/>
        <v>1.1445390003544199E-2</v>
      </c>
      <c r="I264" s="41">
        <f>'Survival-1cycle NMA'!AR265</f>
        <v>1.6010766724382845E-2</v>
      </c>
      <c r="J264" s="12">
        <f t="shared" si="82"/>
        <v>1.0300213649208221E-2</v>
      </c>
      <c r="K264" s="41">
        <f>'Survival-1cycle NMA'!AS265</f>
        <v>5.7105530751746245E-3</v>
      </c>
      <c r="L264" s="12">
        <v>7.4126166513795297E-3</v>
      </c>
      <c r="M264" s="12">
        <v>1.14923345610924E-2</v>
      </c>
      <c r="N264" s="12">
        <v>4.6944557548200598E-5</v>
      </c>
      <c r="O264" s="41">
        <f t="shared" si="83"/>
        <v>1.6010766724382845E-2</v>
      </c>
      <c r="P264" s="41">
        <f t="shared" si="84"/>
        <v>1.0300213649208221E-2</v>
      </c>
      <c r="Q264" s="41">
        <f t="shared" si="85"/>
        <v>5.7105530751746245E-3</v>
      </c>
      <c r="R264" s="12">
        <v>1.14923345610924E-2</v>
      </c>
      <c r="S264" s="12">
        <f t="shared" si="86"/>
        <v>1.1445390003544199E-2</v>
      </c>
      <c r="T264" s="12">
        <v>4.6944557548200598E-5</v>
      </c>
      <c r="U264" s="41">
        <f>'Survival-1cycle NMA'!AT265</f>
        <v>1.3296613574674647E-2</v>
      </c>
      <c r="V264" s="12">
        <f t="shared" si="87"/>
        <v>3.7449770741085128E-3</v>
      </c>
      <c r="W264" s="41">
        <f>'Survival-1cycle NMA'!AU265</f>
        <v>9.5516365005661342E-3</v>
      </c>
      <c r="X264" s="41">
        <f t="shared" si="88"/>
        <v>1.6010766724382845E-2</v>
      </c>
      <c r="Y264" s="41">
        <f t="shared" si="89"/>
        <v>1.0300213649208221E-2</v>
      </c>
      <c r="Z264" s="41">
        <f t="shared" si="90"/>
        <v>5.7105530751746245E-3</v>
      </c>
      <c r="AA264" s="41">
        <f>'Survival-1cycle NMA'!AZ265</f>
        <v>3.548005220099789E-3</v>
      </c>
      <c r="AB264" s="12">
        <f t="shared" si="91"/>
        <v>3.5477493085259702E-3</v>
      </c>
      <c r="AC264" s="41">
        <f>'Survival-1cycle NMA'!BA265</f>
        <v>2.5591157381897181E-7</v>
      </c>
      <c r="AD264" s="41">
        <f>'Survival-1cycle NMA'!AV265</f>
        <v>1.8457229368956409E-2</v>
      </c>
      <c r="AE264" s="12">
        <f t="shared" si="92"/>
        <v>1.0200041270374703E-2</v>
      </c>
      <c r="AF264" s="41">
        <f>'Survival-1cycle NMA'!AW265</f>
        <v>8.2571880985817057E-3</v>
      </c>
      <c r="AG264" s="12">
        <v>1.14923345610924E-2</v>
      </c>
      <c r="AH264" s="12">
        <f t="shared" si="93"/>
        <v>1.1445390003544199E-2</v>
      </c>
      <c r="AI264" s="12">
        <v>4.6944557548200598E-5</v>
      </c>
      <c r="AJ264" s="41">
        <f>'Survival-1cycle NMA'!AX265</f>
        <v>5.3996267035387579E-3</v>
      </c>
      <c r="AK264" s="12">
        <f t="shared" si="94"/>
        <v>5.3643410396869958E-3</v>
      </c>
      <c r="AL264" s="41">
        <f>'Survival-1cycle NMA'!AY265</f>
        <v>3.5285663851762202E-5</v>
      </c>
      <c r="AM264" s="41">
        <f t="shared" si="95"/>
        <v>3.548005220099789E-3</v>
      </c>
      <c r="AN264" s="41">
        <f t="shared" si="96"/>
        <v>3.5477493085259702E-3</v>
      </c>
      <c r="AO264" s="41">
        <f t="shared" si="97"/>
        <v>2.5591157381897181E-7</v>
      </c>
    </row>
    <row r="265" spans="1:41">
      <c r="A265" s="12">
        <v>262</v>
      </c>
      <c r="B265" s="12">
        <f t="shared" si="79"/>
        <v>15.016438356164384</v>
      </c>
      <c r="C265" s="41">
        <f>'Survival-1cycle NMA'!AP266</f>
        <v>1.021036885356727E-2</v>
      </c>
      <c r="D265" s="41">
        <f>'Survival-1cycle NMA'!AQ266</f>
        <v>7.5657975838076038E-3</v>
      </c>
      <c r="E265" s="12">
        <f t="shared" si="80"/>
        <v>2.6445712697596661E-3</v>
      </c>
      <c r="F265" s="12">
        <v>1.13966889649986E-2</v>
      </c>
      <c r="G265" s="12">
        <v>4.6138032446178398E-5</v>
      </c>
      <c r="H265" s="12">
        <f t="shared" si="81"/>
        <v>1.1350550932552422E-2</v>
      </c>
      <c r="I265" s="41">
        <f>'Survival-1cycle NMA'!AR266</f>
        <v>1.5875147480739728E-2</v>
      </c>
      <c r="J265" s="12">
        <f t="shared" si="82"/>
        <v>1.0209694020495319E-2</v>
      </c>
      <c r="K265" s="41">
        <f>'Survival-1cycle NMA'!AS266</f>
        <v>5.6654534602444094E-3</v>
      </c>
      <c r="L265" s="12">
        <v>7.3375353227683104E-3</v>
      </c>
      <c r="M265" s="12">
        <v>1.13966889649986E-2</v>
      </c>
      <c r="N265" s="12">
        <v>4.6138032446178398E-5</v>
      </c>
      <c r="O265" s="41">
        <f t="shared" si="83"/>
        <v>1.5875147480739728E-2</v>
      </c>
      <c r="P265" s="41">
        <f t="shared" si="84"/>
        <v>1.0209694020495319E-2</v>
      </c>
      <c r="Q265" s="41">
        <f t="shared" si="85"/>
        <v>5.6654534602444094E-3</v>
      </c>
      <c r="R265" s="12">
        <v>1.13966889649986E-2</v>
      </c>
      <c r="S265" s="12">
        <f t="shared" si="86"/>
        <v>1.1350550932552422E-2</v>
      </c>
      <c r="T265" s="12">
        <v>4.6138032446178398E-5</v>
      </c>
      <c r="U265" s="41">
        <f>'Survival-1cycle NMA'!AT266</f>
        <v>1.3170763820476099E-2</v>
      </c>
      <c r="V265" s="12">
        <f t="shared" si="87"/>
        <v>3.7014943309880144E-3</v>
      </c>
      <c r="W265" s="41">
        <f>'Survival-1cycle NMA'!AU266</f>
        <v>9.4692694894880844E-3</v>
      </c>
      <c r="X265" s="41">
        <f t="shared" si="88"/>
        <v>1.5875147480739728E-2</v>
      </c>
      <c r="Y265" s="41">
        <f t="shared" si="89"/>
        <v>1.0209694020495319E-2</v>
      </c>
      <c r="Z265" s="41">
        <f t="shared" si="90"/>
        <v>5.6654534602444094E-3</v>
      </c>
      <c r="AA265" s="41">
        <f>'Survival-1cycle NMA'!AZ266</f>
        <v>3.5024467237711483E-3</v>
      </c>
      <c r="AB265" s="12">
        <f t="shared" si="91"/>
        <v>3.5022014563268812E-3</v>
      </c>
      <c r="AC265" s="41">
        <f>'Survival-1cycle NMA'!BA266</f>
        <v>2.4526744426695203E-7</v>
      </c>
      <c r="AD265" s="41">
        <f>'Survival-1cycle NMA'!AV266</f>
        <v>1.8267450935091609E-2</v>
      </c>
      <c r="AE265" s="12">
        <f t="shared" si="92"/>
        <v>1.0077559583482084E-2</v>
      </c>
      <c r="AF265" s="41">
        <f>'Survival-1cycle NMA'!AW266</f>
        <v>8.1898913516095257E-3</v>
      </c>
      <c r="AG265" s="12">
        <v>1.13966889649986E-2</v>
      </c>
      <c r="AH265" s="12">
        <f t="shared" si="93"/>
        <v>1.1350550932552422E-2</v>
      </c>
      <c r="AI265" s="12">
        <v>4.6138032446178398E-5</v>
      </c>
      <c r="AJ265" s="41">
        <f>'Survival-1cycle NMA'!AX266</f>
        <v>5.3313395814128138E-3</v>
      </c>
      <c r="AK265" s="12">
        <f t="shared" si="94"/>
        <v>5.2971445611951279E-3</v>
      </c>
      <c r="AL265" s="41">
        <f>'Survival-1cycle NMA'!AY266</f>
        <v>3.4195020217685856E-5</v>
      </c>
      <c r="AM265" s="41">
        <f t="shared" si="95"/>
        <v>3.5024467237711483E-3</v>
      </c>
      <c r="AN265" s="41">
        <f t="shared" si="96"/>
        <v>3.5022014563268812E-3</v>
      </c>
      <c r="AO265" s="41">
        <f t="shared" si="97"/>
        <v>2.4526744426695203E-7</v>
      </c>
    </row>
    <row r="266" spans="1:41">
      <c r="A266" s="12">
        <v>263</v>
      </c>
      <c r="B266" s="12">
        <f t="shared" si="79"/>
        <v>15.073972602739726</v>
      </c>
      <c r="C266" s="41">
        <f>'Survival-1cycle NMA'!AP267</f>
        <v>1.0101047401122958E-2</v>
      </c>
      <c r="D266" s="41">
        <f>'Survival-1cycle NMA'!AQ267</f>
        <v>7.5221074132901253E-3</v>
      </c>
      <c r="E266" s="12">
        <f t="shared" si="80"/>
        <v>2.5789399878328326E-3</v>
      </c>
      <c r="F266" s="12">
        <v>1.1302096855145501E-2</v>
      </c>
      <c r="G266" s="12">
        <v>4.5347610479055401E-5</v>
      </c>
      <c r="H266" s="12">
        <f t="shared" si="81"/>
        <v>1.1256749244666445E-2</v>
      </c>
      <c r="I266" s="41">
        <f>'Survival-1cycle NMA'!AR267</f>
        <v>1.5741007831624527E-2</v>
      </c>
      <c r="J266" s="12">
        <f t="shared" si="82"/>
        <v>1.0120156771006892E-2</v>
      </c>
      <c r="K266" s="41">
        <f>'Survival-1cycle NMA'!AS267</f>
        <v>5.6208510606176347E-3</v>
      </c>
      <c r="L266" s="12">
        <v>7.2634078831169098E-3</v>
      </c>
      <c r="M266" s="12">
        <v>1.1302096855145501E-2</v>
      </c>
      <c r="N266" s="12">
        <v>4.5347610479055401E-5</v>
      </c>
      <c r="O266" s="41">
        <f t="shared" si="83"/>
        <v>1.5741007831624527E-2</v>
      </c>
      <c r="P266" s="41">
        <f t="shared" si="84"/>
        <v>1.0120156771006892E-2</v>
      </c>
      <c r="Q266" s="41">
        <f t="shared" si="85"/>
        <v>5.6208510606176347E-3</v>
      </c>
      <c r="R266" s="12">
        <v>1.1302096855145501E-2</v>
      </c>
      <c r="S266" s="12">
        <f t="shared" si="86"/>
        <v>1.1256749244666445E-2</v>
      </c>
      <c r="T266" s="12">
        <v>4.5347610479055401E-5</v>
      </c>
      <c r="U266" s="41">
        <f>'Survival-1cycle NMA'!AT267</f>
        <v>1.3046388306577306E-2</v>
      </c>
      <c r="V266" s="12">
        <f t="shared" si="87"/>
        <v>3.6585572438826777E-3</v>
      </c>
      <c r="W266" s="41">
        <f>'Survival-1cycle NMA'!AU267</f>
        <v>9.3878310626946283E-3</v>
      </c>
      <c r="X266" s="41">
        <f t="shared" si="88"/>
        <v>1.5741007831624527E-2</v>
      </c>
      <c r="Y266" s="41">
        <f t="shared" si="89"/>
        <v>1.0120156771006892E-2</v>
      </c>
      <c r="Z266" s="41">
        <f t="shared" si="90"/>
        <v>5.6208510606176347E-3</v>
      </c>
      <c r="AA266" s="41">
        <f>'Survival-1cycle NMA'!AZ267</f>
        <v>3.4575700516516709E-3</v>
      </c>
      <c r="AB266" s="12">
        <f t="shared" si="91"/>
        <v>3.4573349705241015E-3</v>
      </c>
      <c r="AC266" s="41">
        <f>'Survival-1cycle NMA'!BA267</f>
        <v>2.3508112756956329E-7</v>
      </c>
      <c r="AD266" s="41">
        <f>'Survival-1cycle NMA'!AV267</f>
        <v>1.8079959774815621E-2</v>
      </c>
      <c r="AE266" s="12">
        <f t="shared" si="92"/>
        <v>9.9566234884711814E-3</v>
      </c>
      <c r="AF266" s="41">
        <f>'Survival-1cycle NMA'!AW267</f>
        <v>8.1233362863444396E-3</v>
      </c>
      <c r="AG266" s="12">
        <v>1.1302096855145501E-2</v>
      </c>
      <c r="AH266" s="12">
        <f t="shared" si="93"/>
        <v>1.1256749244666445E-2</v>
      </c>
      <c r="AI266" s="12">
        <v>4.5347610479055401E-5</v>
      </c>
      <c r="AJ266" s="41">
        <f>'Survival-1cycle NMA'!AX267</f>
        <v>5.2640489206356575E-3</v>
      </c>
      <c r="AK266" s="12">
        <f t="shared" si="94"/>
        <v>5.2309095769120665E-3</v>
      </c>
      <c r="AL266" s="41">
        <f>'Survival-1cycle NMA'!AY267</f>
        <v>3.3139343723590927E-5</v>
      </c>
      <c r="AM266" s="41">
        <f t="shared" si="95"/>
        <v>3.4575700516516709E-3</v>
      </c>
      <c r="AN266" s="41">
        <f t="shared" si="96"/>
        <v>3.4573349705241015E-3</v>
      </c>
      <c r="AO266" s="41">
        <f t="shared" si="97"/>
        <v>2.3508112756956329E-7</v>
      </c>
    </row>
    <row r="267" spans="1:41">
      <c r="A267" s="12">
        <v>264</v>
      </c>
      <c r="B267" s="12">
        <f t="shared" si="79"/>
        <v>15.131506849315068</v>
      </c>
      <c r="C267" s="41">
        <f>'Survival-1cycle NMA'!AP268</f>
        <v>9.9931196020053153E-3</v>
      </c>
      <c r="D267" s="41">
        <f>'Survival-1cycle NMA'!AQ268</f>
        <v>7.4788317830140052E-3</v>
      </c>
      <c r="E267" s="12">
        <f t="shared" si="80"/>
        <v>2.5142878189913101E-3</v>
      </c>
      <c r="F267" s="12">
        <v>1.12085436240327E-2</v>
      </c>
      <c r="G267" s="12">
        <v>4.4572924071230999E-5</v>
      </c>
      <c r="H267" s="12">
        <f t="shared" si="81"/>
        <v>1.1163970699961469E-2</v>
      </c>
      <c r="I267" s="41">
        <f>'Survival-1cycle NMA'!AR268</f>
        <v>1.5608327735455466E-2</v>
      </c>
      <c r="J267" s="12">
        <f t="shared" si="82"/>
        <v>1.0031588938628148E-2</v>
      </c>
      <c r="K267" s="41">
        <f>'Survival-1cycle NMA'!AS268</f>
        <v>5.5767387968273163E-3</v>
      </c>
      <c r="L267" s="12">
        <v>7.19021963017179E-3</v>
      </c>
      <c r="M267" s="12">
        <v>1.12085436240327E-2</v>
      </c>
      <c r="N267" s="12">
        <v>4.4572924071230999E-5</v>
      </c>
      <c r="O267" s="41">
        <f t="shared" si="83"/>
        <v>1.5608327735455466E-2</v>
      </c>
      <c r="P267" s="41">
        <f t="shared" si="84"/>
        <v>1.0031588938628148E-2</v>
      </c>
      <c r="Q267" s="41">
        <f t="shared" si="85"/>
        <v>5.5767387968273163E-3</v>
      </c>
      <c r="R267" s="12">
        <v>1.12085436240327E-2</v>
      </c>
      <c r="S267" s="12">
        <f t="shared" si="86"/>
        <v>1.1163970699961469E-2</v>
      </c>
      <c r="T267" s="12">
        <v>4.4572924071230999E-5</v>
      </c>
      <c r="U267" s="41">
        <f>'Survival-1cycle NMA'!AT268</f>
        <v>1.2923466155391033E-2</v>
      </c>
      <c r="V267" s="12">
        <f t="shared" si="87"/>
        <v>3.6161580280426424E-3</v>
      </c>
      <c r="W267" s="41">
        <f>'Survival-1cycle NMA'!AU268</f>
        <v>9.3073081273483908E-3</v>
      </c>
      <c r="X267" s="41">
        <f t="shared" si="88"/>
        <v>1.5608327735455466E-2</v>
      </c>
      <c r="Y267" s="41">
        <f t="shared" si="89"/>
        <v>1.0031588938628148E-2</v>
      </c>
      <c r="Z267" s="41">
        <f t="shared" si="90"/>
        <v>5.5767387968273163E-3</v>
      </c>
      <c r="AA267" s="41">
        <f>'Survival-1cycle NMA'!AZ268</f>
        <v>3.4133634435390887E-3</v>
      </c>
      <c r="AB267" s="12">
        <f t="shared" si="91"/>
        <v>3.4131381112781885E-3</v>
      </c>
      <c r="AC267" s="41">
        <f>'Survival-1cycle NMA'!BA268</f>
        <v>2.2533226090014926E-7</v>
      </c>
      <c r="AD267" s="41">
        <f>'Survival-1cycle NMA'!AV268</f>
        <v>1.7894723803285575E-2</v>
      </c>
      <c r="AE267" s="12">
        <f t="shared" si="92"/>
        <v>9.8372113096755545E-3</v>
      </c>
      <c r="AF267" s="41">
        <f>'Survival-1cycle NMA'!AW268</f>
        <v>8.0575124936100202E-3</v>
      </c>
      <c r="AG267" s="12">
        <v>1.12085436240327E-2</v>
      </c>
      <c r="AH267" s="12">
        <f t="shared" si="93"/>
        <v>1.1163970699961469E-2</v>
      </c>
      <c r="AI267" s="12">
        <v>4.4572924071230999E-5</v>
      </c>
      <c r="AJ267" s="41">
        <f>'Survival-1cycle NMA'!AX268</f>
        <v>5.1977380759211734E-3</v>
      </c>
      <c r="AK267" s="12">
        <f t="shared" si="94"/>
        <v>5.1656206050742009E-3</v>
      </c>
      <c r="AL267" s="41">
        <f>'Survival-1cycle NMA'!AY268</f>
        <v>3.2117470846972513E-5</v>
      </c>
      <c r="AM267" s="41">
        <f t="shared" si="95"/>
        <v>3.4133634435390887E-3</v>
      </c>
      <c r="AN267" s="41">
        <f t="shared" si="96"/>
        <v>3.4131381112781885E-3</v>
      </c>
      <c r="AO267" s="41">
        <f t="shared" si="97"/>
        <v>2.2533226090014926E-7</v>
      </c>
    </row>
    <row r="268" spans="1:41">
      <c r="A268" s="12">
        <v>265</v>
      </c>
      <c r="B268" s="12">
        <f t="shared" si="79"/>
        <v>15.189041095890412</v>
      </c>
      <c r="C268" s="41">
        <f>'Survival-1cycle NMA'!AP269</f>
        <v>9.8865645814996492E-3</v>
      </c>
      <c r="D268" s="41">
        <f>'Survival-1cycle NMA'!AQ269</f>
        <v>7.4359652655574459E-3</v>
      </c>
      <c r="E268" s="12">
        <f t="shared" si="80"/>
        <v>2.4505993159422033E-3</v>
      </c>
      <c r="F268" s="12">
        <v>1.11160149099574E-2</v>
      </c>
      <c r="G268" s="12">
        <v>4.38136151100392E-5</v>
      </c>
      <c r="H268" s="12">
        <f t="shared" si="81"/>
        <v>1.107220129484736E-2</v>
      </c>
      <c r="I268" s="41">
        <f>'Survival-1cycle NMA'!AR269</f>
        <v>1.5477087477860189E-2</v>
      </c>
      <c r="J268" s="12">
        <f t="shared" si="82"/>
        <v>9.9439777645529675E-3</v>
      </c>
      <c r="K268" s="41">
        <f>'Survival-1cycle NMA'!AS269</f>
        <v>5.5331097133072219E-3</v>
      </c>
      <c r="L268" s="12">
        <v>7.11795612952859E-3</v>
      </c>
      <c r="M268" s="12">
        <v>1.11160149099574E-2</v>
      </c>
      <c r="N268" s="12">
        <v>4.38136151100392E-5</v>
      </c>
      <c r="O268" s="41">
        <f t="shared" si="83"/>
        <v>1.5477087477860189E-2</v>
      </c>
      <c r="P268" s="41">
        <f t="shared" si="84"/>
        <v>9.9439777645529675E-3</v>
      </c>
      <c r="Q268" s="41">
        <f t="shared" si="85"/>
        <v>5.5331097133072219E-3</v>
      </c>
      <c r="R268" s="12">
        <v>1.11160149099574E-2</v>
      </c>
      <c r="S268" s="12">
        <f t="shared" si="86"/>
        <v>1.107220129484736E-2</v>
      </c>
      <c r="T268" s="12">
        <v>4.38136151100392E-5</v>
      </c>
      <c r="U268" s="41">
        <f>'Survival-1cycle NMA'!AT269</f>
        <v>1.2801976839401163E-2</v>
      </c>
      <c r="V268" s="12">
        <f t="shared" si="87"/>
        <v>3.5742890255721881E-3</v>
      </c>
      <c r="W268" s="41">
        <f>'Survival-1cycle NMA'!AU269</f>
        <v>9.2276878138289747E-3</v>
      </c>
      <c r="X268" s="41">
        <f t="shared" si="88"/>
        <v>1.5477087477860189E-2</v>
      </c>
      <c r="Y268" s="41">
        <f t="shared" si="89"/>
        <v>9.9439777645529675E-3</v>
      </c>
      <c r="Z268" s="41">
        <f t="shared" si="90"/>
        <v>5.5331097133072219E-3</v>
      </c>
      <c r="AA268" s="41">
        <f>'Survival-1cycle NMA'!AZ269</f>
        <v>3.3698153705109756E-3</v>
      </c>
      <c r="AB268" s="12">
        <f t="shared" si="91"/>
        <v>3.3695993690929325E-3</v>
      </c>
      <c r="AC268" s="41">
        <f>'Survival-1cycle NMA'!BA269</f>
        <v>2.1600141804326283E-7</v>
      </c>
      <c r="AD268" s="41">
        <f>'Survival-1cycle NMA'!AV269</f>
        <v>1.7711711455173813E-2</v>
      </c>
      <c r="AE268" s="12">
        <f t="shared" si="92"/>
        <v>9.7193017125362154E-3</v>
      </c>
      <c r="AF268" s="41">
        <f>'Survival-1cycle NMA'!AW269</f>
        <v>7.9924097426375979E-3</v>
      </c>
      <c r="AG268" s="12">
        <v>1.11160149099574E-2</v>
      </c>
      <c r="AH268" s="12">
        <f t="shared" si="93"/>
        <v>1.107220129484736E-2</v>
      </c>
      <c r="AI268" s="12">
        <v>4.38136151100392E-5</v>
      </c>
      <c r="AJ268" s="41">
        <f>'Survival-1cycle NMA'!AX269</f>
        <v>5.1323907176887189E-3</v>
      </c>
      <c r="AK268" s="12">
        <f t="shared" si="94"/>
        <v>5.1012624394210608E-3</v>
      </c>
      <c r="AL268" s="41">
        <f>'Survival-1cycle NMA'!AY269</f>
        <v>3.1128278267658282E-5</v>
      </c>
      <c r="AM268" s="41">
        <f t="shared" si="95"/>
        <v>3.3698153705109756E-3</v>
      </c>
      <c r="AN268" s="41">
        <f t="shared" si="96"/>
        <v>3.3695993690929325E-3</v>
      </c>
      <c r="AO268" s="41">
        <f t="shared" si="97"/>
        <v>2.1600141804326283E-7</v>
      </c>
    </row>
    <row r="269" spans="1:41">
      <c r="A269" s="12">
        <v>266</v>
      </c>
      <c r="B269" s="12">
        <f t="shared" si="79"/>
        <v>15.246575342465754</v>
      </c>
      <c r="C269" s="41">
        <f>'Survival-1cycle NMA'!AP270</f>
        <v>9.7813618275219474E-3</v>
      </c>
      <c r="D269" s="41">
        <f>'Survival-1cycle NMA'!AQ270</f>
        <v>7.3935025238791576E-3</v>
      </c>
      <c r="E269" s="12">
        <f t="shared" si="80"/>
        <v>2.3878593036427897E-3</v>
      </c>
      <c r="F269" s="12">
        <v>1.1024496592131601E-2</v>
      </c>
      <c r="G269" s="12">
        <v>4.3069334674103403E-5</v>
      </c>
      <c r="H269" s="12">
        <f t="shared" si="81"/>
        <v>1.0981427257457496E-2</v>
      </c>
      <c r="I269" s="41">
        <f>'Survival-1cycle NMA'!AR270</f>
        <v>1.5347267665387864E-2</v>
      </c>
      <c r="J269" s="12">
        <f t="shared" si="82"/>
        <v>9.8573106895723118E-3</v>
      </c>
      <c r="K269" s="41">
        <f>'Survival-1cycle NMA'!AS270</f>
        <v>5.4899569758155523E-3</v>
      </c>
      <c r="L269" s="12">
        <v>7.0466032089819804E-3</v>
      </c>
      <c r="M269" s="12">
        <v>1.1024496592131601E-2</v>
      </c>
      <c r="N269" s="12">
        <v>4.3069334674103403E-5</v>
      </c>
      <c r="O269" s="41">
        <f t="shared" si="83"/>
        <v>1.5347267665387864E-2</v>
      </c>
      <c r="P269" s="41">
        <f t="shared" si="84"/>
        <v>9.8573106895723118E-3</v>
      </c>
      <c r="Q269" s="41">
        <f t="shared" si="85"/>
        <v>5.4899569758155523E-3</v>
      </c>
      <c r="R269" s="12">
        <v>1.1024496592131601E-2</v>
      </c>
      <c r="S269" s="12">
        <f t="shared" si="86"/>
        <v>1.0981427257457496E-2</v>
      </c>
      <c r="T269" s="12">
        <v>4.3069334674103403E-5</v>
      </c>
      <c r="U269" s="41">
        <f>'Survival-1cycle NMA'!AT270</f>
        <v>1.2681900174335995E-2</v>
      </c>
      <c r="V269" s="12">
        <f t="shared" si="87"/>
        <v>3.5329427030860623E-3</v>
      </c>
      <c r="W269" s="41">
        <f>'Survival-1cycle NMA'!AU270</f>
        <v>9.1489574712499324E-3</v>
      </c>
      <c r="X269" s="41">
        <f t="shared" si="88"/>
        <v>1.5347267665387864E-2</v>
      </c>
      <c r="Y269" s="41">
        <f t="shared" si="89"/>
        <v>9.8573106895723118E-3</v>
      </c>
      <c r="Z269" s="41">
        <f t="shared" si="90"/>
        <v>5.4899569758155523E-3</v>
      </c>
      <c r="AA269" s="41">
        <f>'Survival-1cycle NMA'!AZ270</f>
        <v>3.3269145297901504E-3</v>
      </c>
      <c r="AB269" s="12">
        <f t="shared" si="91"/>
        <v>3.3267074597253042E-3</v>
      </c>
      <c r="AC269" s="41">
        <f>'Survival-1cycle NMA'!BA270</f>
        <v>2.0707006484598756E-7</v>
      </c>
      <c r="AD269" s="41">
        <f>'Survival-1cycle NMA'!AV270</f>
        <v>1.7530891675043327E-2</v>
      </c>
      <c r="AE269" s="12">
        <f t="shared" si="92"/>
        <v>9.6028736975994032E-3</v>
      </c>
      <c r="AF269" s="41">
        <f>'Survival-1cycle NMA'!AW270</f>
        <v>7.9280179774439234E-3</v>
      </c>
      <c r="AG269" s="12">
        <v>1.1024496592131601E-2</v>
      </c>
      <c r="AH269" s="12">
        <f t="shared" si="93"/>
        <v>1.0981427257457496E-2</v>
      </c>
      <c r="AI269" s="12">
        <v>4.3069334674103403E-5</v>
      </c>
      <c r="AJ269" s="41">
        <f>'Survival-1cycle NMA'!AX270</f>
        <v>5.067990825319074E-3</v>
      </c>
      <c r="AK269" s="12">
        <f t="shared" si="94"/>
        <v>5.0378201438943445E-3</v>
      </c>
      <c r="AL269" s="41">
        <f>'Survival-1cycle NMA'!AY270</f>
        <v>3.0170681424729554E-5</v>
      </c>
      <c r="AM269" s="41">
        <f t="shared" si="95"/>
        <v>3.3269145297901504E-3</v>
      </c>
      <c r="AN269" s="41">
        <f t="shared" si="96"/>
        <v>3.3267074597253042E-3</v>
      </c>
      <c r="AO269" s="41">
        <f t="shared" si="97"/>
        <v>2.0707006484598756E-7</v>
      </c>
    </row>
    <row r="270" spans="1:41">
      <c r="A270" s="12">
        <v>267</v>
      </c>
      <c r="B270" s="12">
        <f t="shared" si="79"/>
        <v>15.304109589041095</v>
      </c>
      <c r="C270" s="41">
        <f>'Survival-1cycle NMA'!AP271</f>
        <v>9.6774911834018682E-3</v>
      </c>
      <c r="D270" s="41">
        <f>'Survival-1cycle NMA'!AQ271</f>
        <v>7.3514383094942714E-3</v>
      </c>
      <c r="E270" s="12">
        <f t="shared" si="80"/>
        <v>2.3260528739075968E-3</v>
      </c>
      <c r="F270" s="12">
        <v>1.0933974785911901E-2</v>
      </c>
      <c r="G270" s="12">
        <v>4.23397427703028E-5</v>
      </c>
      <c r="H270" s="12">
        <f t="shared" si="81"/>
        <v>1.0891635043141598E-2</v>
      </c>
      <c r="I270" s="41">
        <f>'Survival-1cycle NMA'!AR271</f>
        <v>1.5218849219361589E-2</v>
      </c>
      <c r="J270" s="12">
        <f t="shared" si="82"/>
        <v>9.7715753504408476E-3</v>
      </c>
      <c r="K270" s="41">
        <f>'Survival-1cycle NMA'!AS271</f>
        <v>5.4472738689207425E-3</v>
      </c>
      <c r="L270" s="12">
        <v>6.9761469530113104E-3</v>
      </c>
      <c r="M270" s="12">
        <v>1.0933974785911901E-2</v>
      </c>
      <c r="N270" s="12">
        <v>4.23397427703028E-5</v>
      </c>
      <c r="O270" s="41">
        <f t="shared" si="83"/>
        <v>1.5218849219361589E-2</v>
      </c>
      <c r="P270" s="41">
        <f t="shared" si="84"/>
        <v>9.7715753504408476E-3</v>
      </c>
      <c r="Q270" s="41">
        <f t="shared" si="85"/>
        <v>5.4472738689207425E-3</v>
      </c>
      <c r="R270" s="12">
        <v>1.0933974785911901E-2</v>
      </c>
      <c r="S270" s="12">
        <f t="shared" si="86"/>
        <v>1.0891635043141598E-2</v>
      </c>
      <c r="T270" s="12">
        <v>4.23397427703028E-5</v>
      </c>
      <c r="U270" s="41">
        <f>'Survival-1cycle NMA'!AT271</f>
        <v>1.2563216312495143E-2</v>
      </c>
      <c r="V270" s="12">
        <f t="shared" si="87"/>
        <v>3.4921116494154893E-3</v>
      </c>
      <c r="W270" s="41">
        <f>'Survival-1cycle NMA'!AU271</f>
        <v>9.0711046630796537E-3</v>
      </c>
      <c r="X270" s="41">
        <f t="shared" si="88"/>
        <v>1.5218849219361589E-2</v>
      </c>
      <c r="Y270" s="41">
        <f t="shared" si="89"/>
        <v>9.7715753504408476E-3</v>
      </c>
      <c r="Z270" s="41">
        <f t="shared" si="90"/>
        <v>5.4472738689207425E-3</v>
      </c>
      <c r="AA270" s="41">
        <f>'Survival-1cycle NMA'!AZ271</f>
        <v>3.2846498397378753E-3</v>
      </c>
      <c r="AB270" s="12">
        <f t="shared" si="91"/>
        <v>3.2844513192210149E-3</v>
      </c>
      <c r="AC270" s="41">
        <f>'Survival-1cycle NMA'!BA271</f>
        <v>1.9852051686021868E-7</v>
      </c>
      <c r="AD270" s="41">
        <f>'Survival-1cycle NMA'!AV271</f>
        <v>1.7352233907926739E-2</v>
      </c>
      <c r="AE270" s="12">
        <f t="shared" si="92"/>
        <v>9.4879065946327033E-3</v>
      </c>
      <c r="AF270" s="41">
        <f>'Survival-1cycle NMA'!AW271</f>
        <v>7.8643273132940356E-3</v>
      </c>
      <c r="AG270" s="12">
        <v>1.0933974785911901E-2</v>
      </c>
      <c r="AH270" s="12">
        <f t="shared" si="93"/>
        <v>1.0891635043141598E-2</v>
      </c>
      <c r="AI270" s="12">
        <v>4.23397427703028E-5</v>
      </c>
      <c r="AJ270" s="41">
        <f>'Survival-1cycle NMA'!AX271</f>
        <v>5.0045226805718358E-3</v>
      </c>
      <c r="AK270" s="12">
        <f t="shared" si="94"/>
        <v>4.9752790474445561E-3</v>
      </c>
      <c r="AL270" s="41">
        <f>'Survival-1cycle NMA'!AY271</f>
        <v>2.9243633127279666E-5</v>
      </c>
      <c r="AM270" s="41">
        <f t="shared" si="95"/>
        <v>3.2846498397378753E-3</v>
      </c>
      <c r="AN270" s="41">
        <f t="shared" si="96"/>
        <v>3.2844513192210149E-3</v>
      </c>
      <c r="AO270" s="41">
        <f t="shared" si="97"/>
        <v>1.9852051686021868E-7</v>
      </c>
    </row>
    <row r="271" spans="1:41">
      <c r="A271" s="12">
        <v>268</v>
      </c>
      <c r="B271" s="12">
        <f t="shared" si="79"/>
        <v>15.361643835616439</v>
      </c>
      <c r="C271" s="41">
        <f>'Survival-1cycle NMA'!AP272</f>
        <v>9.5749328408284325E-3</v>
      </c>
      <c r="D271" s="41">
        <f>'Survival-1cycle NMA'!AQ272</f>
        <v>7.3097674606935155E-3</v>
      </c>
      <c r="E271" s="12">
        <f t="shared" si="80"/>
        <v>2.265165380134917E-3</v>
      </c>
      <c r="F271" s="12">
        <v>1.0844435838138501E-2</v>
      </c>
      <c r="G271" s="12">
        <v>4.1624508079050999E-5</v>
      </c>
      <c r="H271" s="12">
        <f t="shared" si="81"/>
        <v>1.0802811330059449E-2</v>
      </c>
      <c r="I271" s="41">
        <f>'Survival-1cycle NMA'!AR272</f>
        <v>1.5091813369866706E-2</v>
      </c>
      <c r="J271" s="12">
        <f t="shared" si="82"/>
        <v>9.6867595763190581E-3</v>
      </c>
      <c r="K271" s="41">
        <f>'Survival-1cycle NMA'!AS272</f>
        <v>5.4050537935476477E-3</v>
      </c>
      <c r="L271" s="12">
        <v>6.9065736973982599E-3</v>
      </c>
      <c r="M271" s="12">
        <v>1.0844435838138501E-2</v>
      </c>
      <c r="N271" s="12">
        <v>4.1624508079050999E-5</v>
      </c>
      <c r="O271" s="41">
        <f t="shared" si="83"/>
        <v>1.5091813369866706E-2</v>
      </c>
      <c r="P271" s="41">
        <f t="shared" si="84"/>
        <v>9.6867595763190581E-3</v>
      </c>
      <c r="Q271" s="41">
        <f t="shared" si="85"/>
        <v>5.4050537935476477E-3</v>
      </c>
      <c r="R271" s="12">
        <v>1.0844435838138501E-2</v>
      </c>
      <c r="S271" s="12">
        <f t="shared" si="86"/>
        <v>1.0802811330059449E-2</v>
      </c>
      <c r="T271" s="12">
        <v>4.1624508079050999E-5</v>
      </c>
      <c r="U271" s="41">
        <f>'Survival-1cycle NMA'!AT272</f>
        <v>1.2445905736224517E-2</v>
      </c>
      <c r="V271" s="12">
        <f t="shared" si="87"/>
        <v>3.4517885733610382E-3</v>
      </c>
      <c r="W271" s="41">
        <f>'Survival-1cycle NMA'!AU272</f>
        <v>8.994117162863479E-3</v>
      </c>
      <c r="X271" s="41">
        <f t="shared" si="88"/>
        <v>1.5091813369866706E-2</v>
      </c>
      <c r="Y271" s="41">
        <f t="shared" si="89"/>
        <v>9.6867595763190581E-3</v>
      </c>
      <c r="Z271" s="41">
        <f t="shared" si="90"/>
        <v>5.4050537935476477E-3</v>
      </c>
      <c r="AA271" s="41">
        <f>'Survival-1cycle NMA'!AZ272</f>
        <v>3.2430104349709427E-3</v>
      </c>
      <c r="AB271" s="12">
        <f t="shared" si="91"/>
        <v>3.2428200990718783E-3</v>
      </c>
      <c r="AC271" s="41">
        <f>'Survival-1cycle NMA'!BA272</f>
        <v>1.9033589906446667E-7</v>
      </c>
      <c r="AD271" s="41">
        <f>'Survival-1cycle NMA'!AV272</f>
        <v>1.717570809010234E-2</v>
      </c>
      <c r="AE271" s="12">
        <f t="shared" si="92"/>
        <v>9.37438005685543E-3</v>
      </c>
      <c r="AF271" s="41">
        <f>'Survival-1cycle NMA'!AW272</f>
        <v>7.8013280332469102E-3</v>
      </c>
      <c r="AG271" s="12">
        <v>1.0844435838138501E-2</v>
      </c>
      <c r="AH271" s="12">
        <f t="shared" si="93"/>
        <v>1.0802811330059449E-2</v>
      </c>
      <c r="AI271" s="12">
        <v>4.1624508079050999E-5</v>
      </c>
      <c r="AJ271" s="41">
        <f>'Survival-1cycle NMA'!AX272</f>
        <v>4.9419708611594245E-3</v>
      </c>
      <c r="AK271" s="12">
        <f t="shared" si="94"/>
        <v>4.9136247389425063E-3</v>
      </c>
      <c r="AL271" s="41">
        <f>'Survival-1cycle NMA'!AY272</f>
        <v>2.8346122216918317E-5</v>
      </c>
      <c r="AM271" s="41">
        <f t="shared" si="95"/>
        <v>3.2430104349709427E-3</v>
      </c>
      <c r="AN271" s="41">
        <f t="shared" si="96"/>
        <v>3.2428200990718783E-3</v>
      </c>
      <c r="AO271" s="41">
        <f t="shared" si="97"/>
        <v>1.9033589906446667E-7</v>
      </c>
    </row>
    <row r="272" spans="1:41">
      <c r="A272" s="12">
        <v>269</v>
      </c>
      <c r="B272" s="12">
        <f t="shared" si="79"/>
        <v>15.419178082191781</v>
      </c>
      <c r="C272" s="41">
        <f>'Survival-1cycle NMA'!AP273</f>
        <v>9.4736673329544885E-3</v>
      </c>
      <c r="D272" s="41">
        <f>'Survival-1cycle NMA'!AQ273</f>
        <v>7.2684849008043222E-3</v>
      </c>
      <c r="E272" s="12">
        <f t="shared" si="80"/>
        <v>2.2051824321501663E-3</v>
      </c>
      <c r="F272" s="12">
        <v>1.07558663225806E-2</v>
      </c>
      <c r="G272" s="12">
        <v>4.0923307707600002E-5</v>
      </c>
      <c r="H272" s="12">
        <f t="shared" si="81"/>
        <v>1.0714943014873E-2</v>
      </c>
      <c r="I272" s="41">
        <f>'Survival-1cycle NMA'!AR273</f>
        <v>1.4966141649871856E-2</v>
      </c>
      <c r="J272" s="12">
        <f t="shared" si="82"/>
        <v>9.6028513852894314E-3</v>
      </c>
      <c r="K272" s="41">
        <f>'Survival-1cycle NMA'!AS273</f>
        <v>5.3632902645824243E-3</v>
      </c>
      <c r="L272" s="12">
        <v>6.8378700239730399E-3</v>
      </c>
      <c r="M272" s="12">
        <v>1.07558663225806E-2</v>
      </c>
      <c r="N272" s="12">
        <v>4.0923307707600002E-5</v>
      </c>
      <c r="O272" s="41">
        <f t="shared" si="83"/>
        <v>1.4966141649871856E-2</v>
      </c>
      <c r="P272" s="41">
        <f t="shared" si="84"/>
        <v>9.6028513852894314E-3</v>
      </c>
      <c r="Q272" s="41">
        <f t="shared" si="85"/>
        <v>5.3632902645824243E-3</v>
      </c>
      <c r="R272" s="12">
        <v>1.07558663225806E-2</v>
      </c>
      <c r="S272" s="12">
        <f t="shared" si="86"/>
        <v>1.0714943014873E-2</v>
      </c>
      <c r="T272" s="12">
        <v>4.0923307707600002E-5</v>
      </c>
      <c r="U272" s="41">
        <f>'Survival-1cycle NMA'!AT273</f>
        <v>1.2329949251536534E-2</v>
      </c>
      <c r="V272" s="12">
        <f t="shared" si="87"/>
        <v>3.4119663014922745E-3</v>
      </c>
      <c r="W272" s="41">
        <f>'Survival-1cycle NMA'!AU273</f>
        <v>8.9179829500442599E-3</v>
      </c>
      <c r="X272" s="41">
        <f t="shared" si="88"/>
        <v>1.4966141649871856E-2</v>
      </c>
      <c r="Y272" s="41">
        <f t="shared" si="89"/>
        <v>9.6028513852894314E-3</v>
      </c>
      <c r="Z272" s="41">
        <f t="shared" si="90"/>
        <v>5.3632902645824243E-3</v>
      </c>
      <c r="AA272" s="41">
        <f>'Survival-1cycle NMA'!AZ273</f>
        <v>3.2019856615994858E-3</v>
      </c>
      <c r="AB272" s="12">
        <f t="shared" si="91"/>
        <v>3.2018031614919262E-3</v>
      </c>
      <c r="AC272" s="41">
        <f>'Survival-1cycle NMA'!BA273</f>
        <v>1.8250010755966015E-7</v>
      </c>
      <c r="AD272" s="41">
        <f>'Survival-1cycle NMA'!AV273</f>
        <v>1.7001284640062984E-2</v>
      </c>
      <c r="AE272" s="12">
        <f t="shared" si="92"/>
        <v>9.2622740552811902E-3</v>
      </c>
      <c r="AF272" s="41">
        <f>'Survival-1cycle NMA'!AW273</f>
        <v>7.7390105847817926E-3</v>
      </c>
      <c r="AG272" s="12">
        <v>1.07558663225806E-2</v>
      </c>
      <c r="AH272" s="12">
        <f t="shared" si="93"/>
        <v>1.0714943014873E-2</v>
      </c>
      <c r="AI272" s="12">
        <v>4.0923307707600002E-5</v>
      </c>
      <c r="AJ272" s="41">
        <f>'Survival-1cycle NMA'!AX273</f>
        <v>4.8803202344737742E-3</v>
      </c>
      <c r="AK272" s="12">
        <f t="shared" si="94"/>
        <v>4.852843062193757E-3</v>
      </c>
      <c r="AL272" s="41">
        <f>'Survival-1cycle NMA'!AY273</f>
        <v>2.7477172280017134E-5</v>
      </c>
      <c r="AM272" s="41">
        <f t="shared" si="95"/>
        <v>3.2019856615994858E-3</v>
      </c>
      <c r="AN272" s="41">
        <f t="shared" si="96"/>
        <v>3.2018031614919262E-3</v>
      </c>
      <c r="AO272" s="41">
        <f t="shared" si="97"/>
        <v>1.8250010755966015E-7</v>
      </c>
    </row>
    <row r="273" spans="1:41">
      <c r="A273" s="12">
        <v>270</v>
      </c>
      <c r="B273" s="12">
        <f t="shared" si="79"/>
        <v>15.476712328767123</v>
      </c>
      <c r="C273" s="41">
        <f>'Survival-1cycle NMA'!AP274</f>
        <v>9.3736755276546298E-3</v>
      </c>
      <c r="D273" s="41">
        <f>'Survival-1cycle NMA'!AQ274</f>
        <v>7.2275856364929676E-3</v>
      </c>
      <c r="E273" s="12">
        <f t="shared" si="80"/>
        <v>2.1460898911616622E-3</v>
      </c>
      <c r="F273" s="12">
        <v>1.06682530354843E-2</v>
      </c>
      <c r="G273" s="12">
        <v>4.02358269510921E-5</v>
      </c>
      <c r="H273" s="12">
        <f t="shared" si="81"/>
        <v>1.0628017208533208E-2</v>
      </c>
      <c r="I273" s="41">
        <f>'Survival-1cycle NMA'!AR274</f>
        <v>1.4841815889477706E-2</v>
      </c>
      <c r="J273" s="12">
        <f t="shared" si="82"/>
        <v>9.5198389809431159E-3</v>
      </c>
      <c r="K273" s="41">
        <f>'Survival-1cycle NMA'!AS274</f>
        <v>5.3219769085345904E-3</v>
      </c>
      <c r="L273" s="12">
        <v>6.7700227554856399E-3</v>
      </c>
      <c r="M273" s="12">
        <v>1.06682530354843E-2</v>
      </c>
      <c r="N273" s="12">
        <v>4.02358269510921E-5</v>
      </c>
      <c r="O273" s="41">
        <f t="shared" si="83"/>
        <v>1.4841815889477706E-2</v>
      </c>
      <c r="P273" s="41">
        <f t="shared" si="84"/>
        <v>9.5198389809431159E-3</v>
      </c>
      <c r="Q273" s="41">
        <f t="shared" si="85"/>
        <v>5.3219769085345904E-3</v>
      </c>
      <c r="R273" s="12">
        <v>1.06682530354843E-2</v>
      </c>
      <c r="S273" s="12">
        <f t="shared" si="86"/>
        <v>1.0628017208533208E-2</v>
      </c>
      <c r="T273" s="12">
        <v>4.02358269510921E-5</v>
      </c>
      <c r="U273" s="41">
        <f>'Survival-1cycle NMA'!AT274</f>
        <v>1.2215327981870236E-2</v>
      </c>
      <c r="V273" s="12">
        <f t="shared" si="87"/>
        <v>3.3726377759913748E-3</v>
      </c>
      <c r="W273" s="41">
        <f>'Survival-1cycle NMA'!AU274</f>
        <v>8.8426902058788611E-3</v>
      </c>
      <c r="X273" s="41">
        <f t="shared" si="88"/>
        <v>1.4841815889477706E-2</v>
      </c>
      <c r="Y273" s="41">
        <f t="shared" si="89"/>
        <v>9.5198389809431159E-3</v>
      </c>
      <c r="Z273" s="41">
        <f t="shared" si="90"/>
        <v>5.3219769085345904E-3</v>
      </c>
      <c r="AA273" s="41">
        <f>'Survival-1cycle NMA'!AZ274</f>
        <v>3.1615650725815331E-3</v>
      </c>
      <c r="AB273" s="12">
        <f t="shared" si="91"/>
        <v>3.1613900748083943E-3</v>
      </c>
      <c r="AC273" s="41">
        <f>'Survival-1cycle NMA'!BA274</f>
        <v>1.7499777313892377E-7</v>
      </c>
      <c r="AD273" s="41">
        <f>'Survival-1cycle NMA'!AV274</f>
        <v>1.6828934449671651E-2</v>
      </c>
      <c r="AE273" s="12">
        <f t="shared" si="92"/>
        <v>9.151568873168564E-3</v>
      </c>
      <c r="AF273" s="41">
        <f>'Survival-1cycle NMA'!AW274</f>
        <v>7.6773655765030877E-3</v>
      </c>
      <c r="AG273" s="12">
        <v>1.06682530354843E-2</v>
      </c>
      <c r="AH273" s="12">
        <f t="shared" si="93"/>
        <v>1.0628017208533208E-2</v>
      </c>
      <c r="AI273" s="12">
        <v>4.02358269510921E-5</v>
      </c>
      <c r="AJ273" s="41">
        <f>'Survival-1cycle NMA'!AX274</f>
        <v>4.8195559514608889E-3</v>
      </c>
      <c r="AK273" s="12">
        <f t="shared" si="94"/>
        <v>4.7929201110531103E-3</v>
      </c>
      <c r="AL273" s="41">
        <f>'Survival-1cycle NMA'!AY274</f>
        <v>2.6635840407778208E-5</v>
      </c>
      <c r="AM273" s="41">
        <f t="shared" si="95"/>
        <v>3.1615650725815331E-3</v>
      </c>
      <c r="AN273" s="41">
        <f t="shared" si="96"/>
        <v>3.1613900748083943E-3</v>
      </c>
      <c r="AO273" s="41">
        <f t="shared" si="97"/>
        <v>1.7499777313892377E-7</v>
      </c>
    </row>
    <row r="274" spans="1:41">
      <c r="A274" s="12">
        <v>271</v>
      </c>
      <c r="B274" s="12">
        <f t="shared" si="79"/>
        <v>15.534246575342467</v>
      </c>
      <c r="C274" s="41">
        <f>'Survival-1cycle NMA'!AP275</f>
        <v>9.2749386209356535E-3</v>
      </c>
      <c r="D274" s="41">
        <f>'Survival-1cycle NMA'!AQ275</f>
        <v>7.1870647561063728E-3</v>
      </c>
      <c r="E274" s="12">
        <f t="shared" si="80"/>
        <v>2.0878738648292807E-3</v>
      </c>
      <c r="F274" s="12">
        <v>1.0581582991223099E-2</v>
      </c>
      <c r="G274" s="12">
        <v>3.9561759061093402E-5</v>
      </c>
      <c r="H274" s="12">
        <f t="shared" si="81"/>
        <v>1.0542021232162005E-2</v>
      </c>
      <c r="I274" s="41">
        <f>'Survival-1cycle NMA'!AR275</f>
        <v>1.4718818210294221E-2</v>
      </c>
      <c r="J274" s="12">
        <f t="shared" si="82"/>
        <v>9.4377107490395129E-3</v>
      </c>
      <c r="K274" s="41">
        <f>'Survival-1cycle NMA'!AS275</f>
        <v>5.2811074612547082E-3</v>
      </c>
      <c r="L274" s="12">
        <v>6.7030189505987896E-3</v>
      </c>
      <c r="M274" s="12">
        <v>1.0581582991223099E-2</v>
      </c>
      <c r="N274" s="12">
        <v>3.9561759061093402E-5</v>
      </c>
      <c r="O274" s="41">
        <f t="shared" si="83"/>
        <v>1.4718818210294221E-2</v>
      </c>
      <c r="P274" s="41">
        <f t="shared" si="84"/>
        <v>9.4377107490395129E-3</v>
      </c>
      <c r="Q274" s="41">
        <f t="shared" si="85"/>
        <v>5.2811074612547082E-3</v>
      </c>
      <c r="R274" s="12">
        <v>1.0581582991223099E-2</v>
      </c>
      <c r="S274" s="12">
        <f t="shared" si="86"/>
        <v>1.0542021232162005E-2</v>
      </c>
      <c r="T274" s="12">
        <v>3.9561759061093402E-5</v>
      </c>
      <c r="U274" s="41">
        <f>'Survival-1cycle NMA'!AT275</f>
        <v>1.2102023361991085E-2</v>
      </c>
      <c r="V274" s="12">
        <f t="shared" si="87"/>
        <v>3.333796052542852E-3</v>
      </c>
      <c r="W274" s="41">
        <f>'Survival-1cycle NMA'!AU275</f>
        <v>8.7682273094482326E-3</v>
      </c>
      <c r="X274" s="41">
        <f t="shared" si="88"/>
        <v>1.4718818210294221E-2</v>
      </c>
      <c r="Y274" s="41">
        <f t="shared" si="89"/>
        <v>9.4377107490395129E-3</v>
      </c>
      <c r="Z274" s="41">
        <f t="shared" si="90"/>
        <v>5.2811074612547082E-3</v>
      </c>
      <c r="AA274" s="41">
        <f>'Survival-1cycle NMA'!AZ275</f>
        <v>3.1217384231924045E-3</v>
      </c>
      <c r="AB274" s="12">
        <f t="shared" si="91"/>
        <v>3.1215706089657677E-3</v>
      </c>
      <c r="AC274" s="41">
        <f>'Survival-1cycle NMA'!BA275</f>
        <v>1.6781422663657638E-7</v>
      </c>
      <c r="AD274" s="41">
        <f>'Survival-1cycle NMA'!AV275</f>
        <v>1.6658628875503369E-2</v>
      </c>
      <c r="AE274" s="12">
        <f t="shared" si="92"/>
        <v>9.0422451005816966E-3</v>
      </c>
      <c r="AF274" s="41">
        <f>'Survival-1cycle NMA'!AW275</f>
        <v>7.6163837749216728E-3</v>
      </c>
      <c r="AG274" s="12">
        <v>1.0581582991223099E-2</v>
      </c>
      <c r="AH274" s="12">
        <f t="shared" si="93"/>
        <v>1.0542021232162005E-2</v>
      </c>
      <c r="AI274" s="12">
        <v>3.9561759061093402E-5</v>
      </c>
      <c r="AJ274" s="41">
        <f>'Survival-1cycle NMA'!AX275</f>
        <v>4.7596634406411797E-3</v>
      </c>
      <c r="AK274" s="12">
        <f t="shared" si="94"/>
        <v>4.7338422246389041E-3</v>
      </c>
      <c r="AL274" s="41">
        <f>'Survival-1cycle NMA'!AY275</f>
        <v>2.5821216002275215E-5</v>
      </c>
      <c r="AM274" s="41">
        <f t="shared" si="95"/>
        <v>3.1217384231924045E-3</v>
      </c>
      <c r="AN274" s="41">
        <f t="shared" si="96"/>
        <v>3.1215706089657677E-3</v>
      </c>
      <c r="AO274" s="41">
        <f t="shared" si="97"/>
        <v>1.6781422663657638E-7</v>
      </c>
    </row>
    <row r="275" spans="1:41">
      <c r="A275" s="12">
        <v>272</v>
      </c>
      <c r="B275" s="12">
        <f t="shared" si="79"/>
        <v>15.591780821917808</v>
      </c>
      <c r="C275" s="41">
        <f>'Survival-1cycle NMA'!AP276</f>
        <v>9.1774381304922954E-3</v>
      </c>
      <c r="D275" s="41">
        <f>'Survival-1cycle NMA'!AQ276</f>
        <v>7.1469174280526793E-3</v>
      </c>
      <c r="E275" s="12">
        <f t="shared" si="80"/>
        <v>2.0305207024396161E-3</v>
      </c>
      <c r="F275" s="12">
        <v>1.0495843418044999E-2</v>
      </c>
      <c r="G275" s="12">
        <v>3.8900805021352202E-5</v>
      </c>
      <c r="H275" s="12">
        <f t="shared" si="81"/>
        <v>1.0456942613023648E-2</v>
      </c>
      <c r="I275" s="41">
        <f>'Survival-1cycle NMA'!AR276</f>
        <v>1.4597131019938259E-2</v>
      </c>
      <c r="J275" s="12">
        <f t="shared" si="82"/>
        <v>9.3564552542321714E-3</v>
      </c>
      <c r="K275" s="41">
        <f>'Survival-1cycle NMA'!AS276</f>
        <v>5.2406757657060873E-3</v>
      </c>
      <c r="L275" s="12">
        <v>6.6368458989994302E-3</v>
      </c>
      <c r="M275" s="12">
        <v>1.0495843418044999E-2</v>
      </c>
      <c r="N275" s="12">
        <v>3.8900805021352202E-5</v>
      </c>
      <c r="O275" s="41">
        <f t="shared" si="83"/>
        <v>1.4597131019938259E-2</v>
      </c>
      <c r="P275" s="41">
        <f t="shared" si="84"/>
        <v>9.3564552542321714E-3</v>
      </c>
      <c r="Q275" s="41">
        <f t="shared" si="85"/>
        <v>5.2406757657060873E-3</v>
      </c>
      <c r="R275" s="12">
        <v>1.0495843418044999E-2</v>
      </c>
      <c r="S275" s="12">
        <f t="shared" si="86"/>
        <v>1.0456942613023648E-2</v>
      </c>
      <c r="T275" s="12">
        <v>3.8900805021352202E-5</v>
      </c>
      <c r="U275" s="41">
        <f>'Survival-1cycle NMA'!AT276</f>
        <v>1.1990017132022924E-2</v>
      </c>
      <c r="V275" s="12">
        <f t="shared" si="87"/>
        <v>3.2954342982645952E-3</v>
      </c>
      <c r="W275" s="41">
        <f>'Survival-1cycle NMA'!AU276</f>
        <v>8.694582833758329E-3</v>
      </c>
      <c r="X275" s="41">
        <f t="shared" si="88"/>
        <v>1.4597131019938259E-2</v>
      </c>
      <c r="Y275" s="41">
        <f t="shared" si="89"/>
        <v>9.3564552542321714E-3</v>
      </c>
      <c r="Z275" s="41">
        <f t="shared" si="90"/>
        <v>5.2406757657060873E-3</v>
      </c>
      <c r="AA275" s="41">
        <f>'Survival-1cycle NMA'!AZ276</f>
        <v>3.0824956666043531E-3</v>
      </c>
      <c r="AB275" s="12">
        <f t="shared" si="91"/>
        <v>3.0823347311383868E-3</v>
      </c>
      <c r="AC275" s="41">
        <f>'Survival-1cycle NMA'!BA276</f>
        <v>1.609354659665035E-7</v>
      </c>
      <c r="AD275" s="41">
        <f>'Survival-1cycle NMA'!AV276</f>
        <v>1.6490339730364036E-2</v>
      </c>
      <c r="AE275" s="12">
        <f t="shared" si="92"/>
        <v>8.9342836290533835E-3</v>
      </c>
      <c r="AF275" s="41">
        <f>'Survival-1cycle NMA'!AW276</f>
        <v>7.5560561013106519E-3</v>
      </c>
      <c r="AG275" s="12">
        <v>1.0495843418044999E-2</v>
      </c>
      <c r="AH275" s="12">
        <f t="shared" si="93"/>
        <v>1.0456942613023648E-2</v>
      </c>
      <c r="AI275" s="12">
        <v>3.8900805021352202E-5</v>
      </c>
      <c r="AJ275" s="41">
        <f>'Survival-1cycle NMA'!AX276</f>
        <v>4.7006284022695346E-3</v>
      </c>
      <c r="AK275" s="12">
        <f t="shared" si="94"/>
        <v>4.6755959826428372E-3</v>
      </c>
      <c r="AL275" s="41">
        <f>'Survival-1cycle NMA'!AY276</f>
        <v>2.5032419626697258E-5</v>
      </c>
      <c r="AM275" s="41">
        <f t="shared" si="95"/>
        <v>3.0824956666043531E-3</v>
      </c>
      <c r="AN275" s="41">
        <f t="shared" si="96"/>
        <v>3.0823347311383868E-3</v>
      </c>
      <c r="AO275" s="41">
        <f t="shared" si="97"/>
        <v>1.609354659665035E-7</v>
      </c>
    </row>
    <row r="276" spans="1:41">
      <c r="A276" s="12">
        <v>273</v>
      </c>
      <c r="B276" s="12">
        <f t="shared" si="79"/>
        <v>15.64931506849315</v>
      </c>
      <c r="C276" s="41">
        <f>'Survival-1cycle NMA'!AP277</f>
        <v>9.0811558894072549E-3</v>
      </c>
      <c r="D276" s="41">
        <f>'Survival-1cycle NMA'!AQ277</f>
        <v>7.1071388992195493E-3</v>
      </c>
      <c r="E276" s="12">
        <f t="shared" si="80"/>
        <v>1.9740169901877056E-3</v>
      </c>
      <c r="F276" s="12">
        <v>1.04110217539165E-2</v>
      </c>
      <c r="G276" s="12">
        <v>3.82526733305356E-5</v>
      </c>
      <c r="H276" s="12">
        <f t="shared" si="81"/>
        <v>1.0372769080585964E-2</v>
      </c>
      <c r="I276" s="41">
        <f>'Survival-1cycle NMA'!AR277</f>
        <v>1.4476737006652743E-2</v>
      </c>
      <c r="J276" s="12">
        <f t="shared" si="82"/>
        <v>9.2760612368636419E-3</v>
      </c>
      <c r="K276" s="41">
        <f>'Survival-1cycle NMA'!AS277</f>
        <v>5.2006757697890997E-3</v>
      </c>
      <c r="L276" s="12">
        <v>6.5714911166254398E-3</v>
      </c>
      <c r="M276" s="12">
        <v>1.04110217539165E-2</v>
      </c>
      <c r="N276" s="12">
        <v>3.82526733305356E-5</v>
      </c>
      <c r="O276" s="41">
        <f t="shared" si="83"/>
        <v>1.4476737006652743E-2</v>
      </c>
      <c r="P276" s="41">
        <f t="shared" si="84"/>
        <v>9.2760612368636419E-3</v>
      </c>
      <c r="Q276" s="41">
        <f t="shared" si="85"/>
        <v>5.2006757697890997E-3</v>
      </c>
      <c r="R276" s="12">
        <v>1.04110217539165E-2</v>
      </c>
      <c r="S276" s="12">
        <f t="shared" si="86"/>
        <v>1.0372769080585964E-2</v>
      </c>
      <c r="T276" s="12">
        <v>3.82526733305356E-5</v>
      </c>
      <c r="U276" s="41">
        <f>'Survival-1cycle NMA'!AT277</f>
        <v>1.1879291331612354E-2</v>
      </c>
      <c r="V276" s="12">
        <f t="shared" si="87"/>
        <v>3.2575457896825161E-3</v>
      </c>
      <c r="W276" s="41">
        <f>'Survival-1cycle NMA'!AU277</f>
        <v>8.6217455419298379E-3</v>
      </c>
      <c r="X276" s="41">
        <f t="shared" si="88"/>
        <v>1.4476737006652743E-2</v>
      </c>
      <c r="Y276" s="41">
        <f t="shared" si="89"/>
        <v>9.2760612368636419E-3</v>
      </c>
      <c r="Z276" s="41">
        <f t="shared" si="90"/>
        <v>5.2006757697890997E-3</v>
      </c>
      <c r="AA276" s="41">
        <f>'Survival-1cycle NMA'!AZ277</f>
        <v>3.0438269495746211E-3</v>
      </c>
      <c r="AB276" s="12">
        <f t="shared" si="91"/>
        <v>3.0436726014498564E-3</v>
      </c>
      <c r="AC276" s="41">
        <f>'Survival-1cycle NMA'!BA277</f>
        <v>1.5434812476479547E-7</v>
      </c>
      <c r="AD276" s="41">
        <f>'Survival-1cycle NMA'!AV277</f>
        <v>1.6324039274986289E-2</v>
      </c>
      <c r="AE276" s="12">
        <f t="shared" si="92"/>
        <v>8.8276656463527597E-3</v>
      </c>
      <c r="AF276" s="41">
        <f>'Survival-1cycle NMA'!AW277</f>
        <v>7.4963736286335295E-3</v>
      </c>
      <c r="AG276" s="12">
        <v>1.04110217539165E-2</v>
      </c>
      <c r="AH276" s="12">
        <f t="shared" si="93"/>
        <v>1.0372769080585964E-2</v>
      </c>
      <c r="AI276" s="12">
        <v>3.82526733305356E-5</v>
      </c>
      <c r="AJ276" s="41">
        <f>'Survival-1cycle NMA'!AX277</f>
        <v>4.6424368026333433E-3</v>
      </c>
      <c r="AK276" s="12">
        <f t="shared" si="94"/>
        <v>4.6181682007352476E-3</v>
      </c>
      <c r="AL276" s="41">
        <f>'Survival-1cycle NMA'!AY277</f>
        <v>2.426860189809585E-5</v>
      </c>
      <c r="AM276" s="41">
        <f t="shared" si="95"/>
        <v>3.0438269495746211E-3</v>
      </c>
      <c r="AN276" s="41">
        <f t="shared" si="96"/>
        <v>3.0436726014498564E-3</v>
      </c>
      <c r="AO276" s="41">
        <f t="shared" si="97"/>
        <v>1.5434812476479547E-7</v>
      </c>
    </row>
    <row r="277" spans="1:41">
      <c r="A277" s="12">
        <v>274</v>
      </c>
      <c r="B277" s="12">
        <f t="shared" si="79"/>
        <v>15.706849315068494</v>
      </c>
      <c r="C277" s="41">
        <f>'Survival-1cycle NMA'!AP278</f>
        <v>8.9860740399905145E-3</v>
      </c>
      <c r="D277" s="41">
        <f>'Survival-1cycle NMA'!AQ278</f>
        <v>7.0677244934290468E-3</v>
      </c>
      <c r="E277" s="12">
        <f t="shared" si="80"/>
        <v>1.9183495465614677E-3</v>
      </c>
      <c r="F277" s="12">
        <v>1.03271056424595E-2</v>
      </c>
      <c r="G277" s="12">
        <v>3.7617079791705797E-5</v>
      </c>
      <c r="H277" s="12">
        <f t="shared" si="81"/>
        <v>1.0289488562667794E-2</v>
      </c>
      <c r="I277" s="41">
        <f>'Survival-1cycle NMA'!AR278</f>
        <v>1.4357619134041854E-2</v>
      </c>
      <c r="J277" s="12">
        <f t="shared" si="82"/>
        <v>9.1965176098250494E-3</v>
      </c>
      <c r="K277" s="41">
        <f>'Survival-1cycle NMA'!AS278</f>
        <v>5.161101524216804E-3</v>
      </c>
      <c r="L277" s="12">
        <v>6.5069423410047296E-3</v>
      </c>
      <c r="M277" s="12">
        <v>1.03271056424595E-2</v>
      </c>
      <c r="N277" s="12">
        <v>3.7617079791705797E-5</v>
      </c>
      <c r="O277" s="41">
        <f t="shared" si="83"/>
        <v>1.4357619134041854E-2</v>
      </c>
      <c r="P277" s="41">
        <f t="shared" si="84"/>
        <v>9.1965176098250494E-3</v>
      </c>
      <c r="Q277" s="41">
        <f t="shared" si="85"/>
        <v>5.161101524216804E-3</v>
      </c>
      <c r="R277" s="12">
        <v>1.03271056424595E-2</v>
      </c>
      <c r="S277" s="12">
        <f t="shared" si="86"/>
        <v>1.0289488562667794E-2</v>
      </c>
      <c r="T277" s="12">
        <v>3.7617079791705797E-5</v>
      </c>
      <c r="U277" s="41">
        <f>'Survival-1cycle NMA'!AT278</f>
        <v>1.1769828294220004E-2</v>
      </c>
      <c r="V277" s="12">
        <f t="shared" si="87"/>
        <v>3.2201239107459145E-3</v>
      </c>
      <c r="W277" s="41">
        <f>'Survival-1cycle NMA'!AU278</f>
        <v>8.5497043834740893E-3</v>
      </c>
      <c r="X277" s="41">
        <f t="shared" si="88"/>
        <v>1.4357619134041854E-2</v>
      </c>
      <c r="Y277" s="41">
        <f t="shared" si="89"/>
        <v>9.1965176098250494E-3</v>
      </c>
      <c r="Z277" s="41">
        <f t="shared" si="90"/>
        <v>5.161101524216804E-3</v>
      </c>
      <c r="AA277" s="41">
        <f>'Survival-1cycle NMA'!AZ278</f>
        <v>3.0057226082383444E-3</v>
      </c>
      <c r="AB277" s="12">
        <f t="shared" si="91"/>
        <v>3.0055745687957887E-3</v>
      </c>
      <c r="AC277" s="41">
        <f>'Survival-1cycle NMA'!BA278</f>
        <v>1.480394425559332E-7</v>
      </c>
      <c r="AD277" s="41">
        <f>'Survival-1cycle NMA'!AV278</f>
        <v>1.6159700209895902E-2</v>
      </c>
      <c r="AE277" s="12">
        <f t="shared" si="92"/>
        <v>8.7223726313529204E-3</v>
      </c>
      <c r="AF277" s="41">
        <f>'Survival-1cycle NMA'!AW278</f>
        <v>7.4373275785429823E-3</v>
      </c>
      <c r="AG277" s="12">
        <v>1.03271056424595E-2</v>
      </c>
      <c r="AH277" s="12">
        <f t="shared" si="93"/>
        <v>1.0289488562667794E-2</v>
      </c>
      <c r="AI277" s="12">
        <v>3.7617079791705797E-5</v>
      </c>
      <c r="AJ277" s="41">
        <f>'Survival-1cycle NMA'!AX278</f>
        <v>4.5850748684838384E-3</v>
      </c>
      <c r="AK277" s="12">
        <f t="shared" si="94"/>
        <v>4.5615459260628394E-3</v>
      </c>
      <c r="AL277" s="41">
        <f>'Survival-1cycle NMA'!AY278</f>
        <v>2.3528942420999365E-5</v>
      </c>
      <c r="AM277" s="41">
        <f t="shared" si="95"/>
        <v>3.0057226082383444E-3</v>
      </c>
      <c r="AN277" s="41">
        <f t="shared" si="96"/>
        <v>3.0055745687957887E-3</v>
      </c>
      <c r="AO277" s="41">
        <f t="shared" si="97"/>
        <v>1.480394425559332E-7</v>
      </c>
    </row>
    <row r="278" spans="1:41">
      <c r="A278" s="12">
        <v>275</v>
      </c>
      <c r="B278" s="12">
        <f t="shared" si="79"/>
        <v>15.764383561643836</v>
      </c>
      <c r="C278" s="41">
        <f>'Survival-1cycle NMA'!AP279</f>
        <v>8.8921750277550001E-3</v>
      </c>
      <c r="D278" s="41">
        <f>'Survival-1cycle NMA'!AQ279</f>
        <v>7.0286696099283045E-3</v>
      </c>
      <c r="E278" s="12">
        <f t="shared" si="80"/>
        <v>1.8635054178266957E-3</v>
      </c>
      <c r="F278" s="12">
        <v>1.0244082928978999E-2</v>
      </c>
      <c r="G278" s="12">
        <v>3.6993747308308398E-5</v>
      </c>
      <c r="H278" s="12">
        <f t="shared" si="81"/>
        <v>1.0207089181670691E-2</v>
      </c>
      <c r="I278" s="41">
        <f>'Survival-1cycle NMA'!AR279</f>
        <v>1.4239760635920343E-2</v>
      </c>
      <c r="J278" s="12">
        <f t="shared" si="82"/>
        <v>9.1178134554800103E-3</v>
      </c>
      <c r="K278" s="41">
        <f>'Survival-1cycle NMA'!AS279</f>
        <v>5.1219471804403336E-3</v>
      </c>
      <c r="L278" s="12">
        <v>6.4431875267035796E-3</v>
      </c>
      <c r="M278" s="12">
        <v>1.0244082928978999E-2</v>
      </c>
      <c r="N278" s="12">
        <v>3.6993747308308398E-5</v>
      </c>
      <c r="O278" s="41">
        <f t="shared" si="83"/>
        <v>1.4239760635920343E-2</v>
      </c>
      <c r="P278" s="41">
        <f t="shared" si="84"/>
        <v>9.1178134554800103E-3</v>
      </c>
      <c r="Q278" s="41">
        <f t="shared" si="85"/>
        <v>5.1219471804403336E-3</v>
      </c>
      <c r="R278" s="12">
        <v>1.0244082928978999E-2</v>
      </c>
      <c r="S278" s="12">
        <f t="shared" si="86"/>
        <v>1.0207089181670691E-2</v>
      </c>
      <c r="T278" s="12">
        <v>3.6993747308308398E-5</v>
      </c>
      <c r="U278" s="41">
        <f>'Survival-1cycle NMA'!AT279</f>
        <v>1.1661610641536476E-2</v>
      </c>
      <c r="V278" s="12">
        <f t="shared" si="87"/>
        <v>3.1831621508830454E-3</v>
      </c>
      <c r="W278" s="41">
        <f>'Survival-1cycle NMA'!AU279</f>
        <v>8.4784484906534306E-3</v>
      </c>
      <c r="X278" s="41">
        <f t="shared" si="88"/>
        <v>1.4239760635920343E-2</v>
      </c>
      <c r="Y278" s="41">
        <f t="shared" si="89"/>
        <v>9.1178134554800103E-3</v>
      </c>
      <c r="Z278" s="41">
        <f t="shared" si="90"/>
        <v>5.1219471804403336E-3</v>
      </c>
      <c r="AA278" s="41">
        <f>'Survival-1cycle NMA'!AZ279</f>
        <v>2.9681731640036567E-3</v>
      </c>
      <c r="AB278" s="12">
        <f t="shared" si="91"/>
        <v>2.9680311667672908E-3</v>
      </c>
      <c r="AC278" s="41">
        <f>'Survival-1cycle NMA'!BA279</f>
        <v>1.4199723636603794E-7</v>
      </c>
      <c r="AD278" s="41">
        <f>'Survival-1cycle NMA'!AV279</f>
        <v>1.5997295667445469E-2</v>
      </c>
      <c r="AE278" s="12">
        <f t="shared" si="92"/>
        <v>8.6183863489970557E-3</v>
      </c>
      <c r="AF278" s="41">
        <f>'Survival-1cycle NMA'!AW279</f>
        <v>7.3789093184484129E-3</v>
      </c>
      <c r="AG278" s="12">
        <v>1.0244082928978999E-2</v>
      </c>
      <c r="AH278" s="12">
        <f t="shared" si="93"/>
        <v>1.0207089181670691E-2</v>
      </c>
      <c r="AI278" s="12">
        <v>3.6993747308308398E-5</v>
      </c>
      <c r="AJ278" s="41">
        <f>'Survival-1cycle NMA'!AX279</f>
        <v>4.5285290815975376E-3</v>
      </c>
      <c r="AK278" s="12">
        <f t="shared" si="94"/>
        <v>4.5057164328372061E-3</v>
      </c>
      <c r="AL278" s="41">
        <f>'Survival-1cycle NMA'!AY279</f>
        <v>2.2812648760331363E-5</v>
      </c>
      <c r="AM278" s="41">
        <f t="shared" si="95"/>
        <v>2.9681731640036567E-3</v>
      </c>
      <c r="AN278" s="41">
        <f t="shared" si="96"/>
        <v>2.9680311667672908E-3</v>
      </c>
      <c r="AO278" s="41">
        <f t="shared" si="97"/>
        <v>1.4199723636603794E-7</v>
      </c>
    </row>
    <row r="279" spans="1:41">
      <c r="A279" s="12">
        <v>276</v>
      </c>
      <c r="B279" s="12">
        <f t="shared" si="79"/>
        <v>15.821917808219178</v>
      </c>
      <c r="C279" s="41">
        <f>'Survival-1cycle NMA'!AP280</f>
        <v>8.7994415955246468E-3</v>
      </c>
      <c r="D279" s="41">
        <f>'Survival-1cycle NMA'!AQ280</f>
        <v>6.9899697219149345E-3</v>
      </c>
      <c r="E279" s="12">
        <f t="shared" si="80"/>
        <v>1.8094718736097123E-3</v>
      </c>
      <c r="F279" s="12">
        <v>1.01619416565793E-2</v>
      </c>
      <c r="G279" s="12">
        <v>3.6382405686450997E-5</v>
      </c>
      <c r="H279" s="12">
        <f t="shared" si="81"/>
        <v>1.0125559250892849E-2</v>
      </c>
      <c r="I279" s="41">
        <f>'Survival-1cycle NMA'!AR280</f>
        <v>1.4123145011273529E-2</v>
      </c>
      <c r="J279" s="12">
        <f t="shared" si="82"/>
        <v>9.039938022650712E-3</v>
      </c>
      <c r="K279" s="41">
        <f>'Survival-1cycle NMA'!AS280</f>
        <v>5.0832069886228163E-3</v>
      </c>
      <c r="L279" s="12">
        <v>6.3802148408813502E-3</v>
      </c>
      <c r="M279" s="12">
        <v>1.01619416565793E-2</v>
      </c>
      <c r="N279" s="12">
        <v>3.6382405686450997E-5</v>
      </c>
      <c r="O279" s="41">
        <f t="shared" si="83"/>
        <v>1.4123145011273529E-2</v>
      </c>
      <c r="P279" s="41">
        <f t="shared" si="84"/>
        <v>9.039938022650712E-3</v>
      </c>
      <c r="Q279" s="41">
        <f t="shared" si="85"/>
        <v>5.0832069886228163E-3</v>
      </c>
      <c r="R279" s="12">
        <v>1.01619416565793E-2</v>
      </c>
      <c r="S279" s="12">
        <f t="shared" si="86"/>
        <v>1.0125559250892849E-2</v>
      </c>
      <c r="T279" s="12">
        <v>3.6382405686450997E-5</v>
      </c>
      <c r="U279" s="41">
        <f>'Survival-1cycle NMA'!AT280</f>
        <v>1.1554621278019371E-2</v>
      </c>
      <c r="V279" s="12">
        <f t="shared" si="87"/>
        <v>3.1466541030961675E-3</v>
      </c>
      <c r="W279" s="41">
        <f>'Survival-1cycle NMA'!AU280</f>
        <v>8.4079671749232032E-3</v>
      </c>
      <c r="X279" s="41">
        <f t="shared" si="88"/>
        <v>1.4123145011273529E-2</v>
      </c>
      <c r="Y279" s="41">
        <f t="shared" si="89"/>
        <v>9.039938022650712E-3</v>
      </c>
      <c r="Z279" s="41">
        <f t="shared" si="90"/>
        <v>5.0832069886228163E-3</v>
      </c>
      <c r="AA279" s="41">
        <f>'Survival-1cycle NMA'!AZ280</f>
        <v>2.9311693195461165E-3</v>
      </c>
      <c r="AB279" s="12">
        <f t="shared" si="91"/>
        <v>2.9310331096724057E-3</v>
      </c>
      <c r="AC279" s="41">
        <f>'Survival-1cycle NMA'!BA280</f>
        <v>1.3620987371062638E-7</v>
      </c>
      <c r="AD279" s="41">
        <f>'Survival-1cycle NMA'!AV280</f>
        <v>1.5836799204011039E-2</v>
      </c>
      <c r="AE279" s="12">
        <f t="shared" si="92"/>
        <v>8.515688845360702E-3</v>
      </c>
      <c r="AF279" s="41">
        <f>'Survival-1cycle NMA'!AW280</f>
        <v>7.3211103586503382E-3</v>
      </c>
      <c r="AG279" s="12">
        <v>1.01619416565793E-2</v>
      </c>
      <c r="AH279" s="12">
        <f t="shared" si="93"/>
        <v>1.0125559250892849E-2</v>
      </c>
      <c r="AI279" s="12">
        <v>3.6382405686450997E-5</v>
      </c>
      <c r="AJ279" s="41">
        <f>'Survival-1cycle NMA'!AX280</f>
        <v>4.4727861734643734E-3</v>
      </c>
      <c r="AK279" s="12">
        <f t="shared" si="94"/>
        <v>4.450667218012249E-3</v>
      </c>
      <c r="AL279" s="41">
        <f>'Survival-1cycle NMA'!AY280</f>
        <v>2.2118955452124283E-5</v>
      </c>
      <c r="AM279" s="41">
        <f t="shared" si="95"/>
        <v>2.9311693195461165E-3</v>
      </c>
      <c r="AN279" s="41">
        <f t="shared" si="96"/>
        <v>2.9310331096724057E-3</v>
      </c>
      <c r="AO279" s="41">
        <f t="shared" si="97"/>
        <v>1.3620987371062638E-7</v>
      </c>
    </row>
    <row r="280" spans="1:41">
      <c r="A280" s="12">
        <v>277</v>
      </c>
      <c r="B280" s="12">
        <f t="shared" si="79"/>
        <v>15.87945205479452</v>
      </c>
      <c r="C280" s="41">
        <f>'Survival-1cycle NMA'!AP281</f>
        <v>8.7078567776732087E-3</v>
      </c>
      <c r="D280" s="41">
        <f>'Survival-1cycle NMA'!AQ281</f>
        <v>6.9516203750961923E-3</v>
      </c>
      <c r="E280" s="12">
        <f t="shared" si="80"/>
        <v>1.7562364025770164E-3</v>
      </c>
      <c r="F280" s="12">
        <v>1.0080670062367601E-2</v>
      </c>
      <c r="G280" s="12">
        <v>3.5782791443259701E-5</v>
      </c>
      <c r="H280" s="12">
        <f t="shared" si="81"/>
        <v>1.0044887270924341E-2</v>
      </c>
      <c r="I280" s="41">
        <f>'Survival-1cycle NMA'!AR281</f>
        <v>1.4007756019327276E-2</v>
      </c>
      <c r="J280" s="12">
        <f t="shared" si="82"/>
        <v>8.9628807236667718E-3</v>
      </c>
      <c r="K280" s="41">
        <f>'Survival-1cycle NMA'!AS281</f>
        <v>5.0448752956605029E-3</v>
      </c>
      <c r="L280" s="12">
        <v>6.3180126589489696E-3</v>
      </c>
      <c r="M280" s="12">
        <v>1.0080670062367601E-2</v>
      </c>
      <c r="N280" s="12">
        <v>3.5782791443259701E-5</v>
      </c>
      <c r="O280" s="41">
        <f t="shared" si="83"/>
        <v>1.4007756019327276E-2</v>
      </c>
      <c r="P280" s="41">
        <f t="shared" si="84"/>
        <v>8.9628807236667718E-3</v>
      </c>
      <c r="Q280" s="41">
        <f t="shared" si="85"/>
        <v>5.0448752956605029E-3</v>
      </c>
      <c r="R280" s="12">
        <v>1.0080670062367601E-2</v>
      </c>
      <c r="S280" s="12">
        <f t="shared" si="86"/>
        <v>1.0044887270924341E-2</v>
      </c>
      <c r="T280" s="12">
        <v>3.5782791443259701E-5</v>
      </c>
      <c r="U280" s="41">
        <f>'Survival-1cycle NMA'!AT281</f>
        <v>1.1448843385549898E-2</v>
      </c>
      <c r="V280" s="12">
        <f t="shared" si="87"/>
        <v>3.1105934620959483E-3</v>
      </c>
      <c r="W280" s="41">
        <f>'Survival-1cycle NMA'!AU281</f>
        <v>8.3382499234539494E-3</v>
      </c>
      <c r="X280" s="41">
        <f t="shared" si="88"/>
        <v>1.4007756019327276E-2</v>
      </c>
      <c r="Y280" s="41">
        <f t="shared" si="89"/>
        <v>8.9628807236667718E-3</v>
      </c>
      <c r="Z280" s="41">
        <f t="shared" si="90"/>
        <v>5.0448752956605029E-3</v>
      </c>
      <c r="AA280" s="41">
        <f>'Survival-1cycle NMA'!AZ281</f>
        <v>2.8947019549003215E-3</v>
      </c>
      <c r="AB280" s="12">
        <f t="shared" si="91"/>
        <v>2.8945712886534335E-3</v>
      </c>
      <c r="AC280" s="41">
        <f>'Survival-1cycle NMA'!BA281</f>
        <v>1.3066624688811185E-7</v>
      </c>
      <c r="AD280" s="41">
        <f>'Survival-1cycle NMA'!AV281</f>
        <v>1.567818479235011E-2</v>
      </c>
      <c r="AE280" s="12">
        <f t="shared" si="92"/>
        <v>8.4142624428100478E-3</v>
      </c>
      <c r="AF280" s="41">
        <f>'Survival-1cycle NMA'!AW281</f>
        <v>7.2639223495400617E-3</v>
      </c>
      <c r="AG280" s="12">
        <v>1.0080670062367601E-2</v>
      </c>
      <c r="AH280" s="12">
        <f t="shared" si="93"/>
        <v>1.0044887270924341E-2</v>
      </c>
      <c r="AI280" s="12">
        <v>3.5782791443259701E-5</v>
      </c>
      <c r="AJ280" s="41">
        <f>'Survival-1cycle NMA'!AX281</f>
        <v>4.4178331200998835E-3</v>
      </c>
      <c r="AK280" s="12">
        <f t="shared" si="94"/>
        <v>4.3963859970492982E-3</v>
      </c>
      <c r="AL280" s="41">
        <f>'Survival-1cycle NMA'!AY281</f>
        <v>2.1447123050585505E-5</v>
      </c>
      <c r="AM280" s="41">
        <f t="shared" si="95"/>
        <v>2.8947019549003215E-3</v>
      </c>
      <c r="AN280" s="41">
        <f t="shared" si="96"/>
        <v>2.8945712886534335E-3</v>
      </c>
      <c r="AO280" s="41">
        <f t="shared" si="97"/>
        <v>1.3066624688811185E-7</v>
      </c>
    </row>
    <row r="281" spans="1:41">
      <c r="A281" s="12">
        <v>278</v>
      </c>
      <c r="B281" s="12">
        <f t="shared" si="79"/>
        <v>15.936986301369863</v>
      </c>
      <c r="C281" s="41">
        <f>'Survival-1cycle NMA'!AP282</f>
        <v>8.6174038944879083E-3</v>
      </c>
      <c r="D281" s="41">
        <f>'Survival-1cycle NMA'!AQ282</f>
        <v>6.9136171862812209E-3</v>
      </c>
      <c r="E281" s="12">
        <f t="shared" si="80"/>
        <v>1.7037867082066874E-3</v>
      </c>
      <c r="F281" s="12">
        <v>1.00002565737402E-2</v>
      </c>
      <c r="G281" s="12">
        <v>3.5194647621110197E-5</v>
      </c>
      <c r="H281" s="12">
        <f t="shared" si="81"/>
        <v>9.9650619261190902E-3</v>
      </c>
      <c r="I281" s="41">
        <f>'Survival-1cycle NMA'!AR282</f>
        <v>1.389357767472159E-2</v>
      </c>
      <c r="J281" s="12">
        <f t="shared" si="82"/>
        <v>8.8866311314717006E-3</v>
      </c>
      <c r="K281" s="41">
        <f>'Survival-1cycle NMA'!AS282</f>
        <v>5.0069465432498904E-3</v>
      </c>
      <c r="L281" s="12">
        <v>6.2565695603282101E-3</v>
      </c>
      <c r="M281" s="12">
        <v>1.00002565737402E-2</v>
      </c>
      <c r="N281" s="12">
        <v>3.5194647621110197E-5</v>
      </c>
      <c r="O281" s="41">
        <f t="shared" si="83"/>
        <v>1.389357767472159E-2</v>
      </c>
      <c r="P281" s="41">
        <f t="shared" si="84"/>
        <v>8.8866311314717006E-3</v>
      </c>
      <c r="Q281" s="41">
        <f t="shared" si="85"/>
        <v>5.0069465432498904E-3</v>
      </c>
      <c r="R281" s="12">
        <v>1.00002565737402E-2</v>
      </c>
      <c r="S281" s="12">
        <f t="shared" si="86"/>
        <v>9.9650619261190902E-3</v>
      </c>
      <c r="T281" s="12">
        <v>3.5194647621110197E-5</v>
      </c>
      <c r="U281" s="41">
        <f>'Survival-1cycle NMA'!AT282</f>
        <v>1.1344260418203401E-2</v>
      </c>
      <c r="V281" s="12">
        <f t="shared" si="87"/>
        <v>3.0749740224721676E-3</v>
      </c>
      <c r="W281" s="41">
        <f>'Survival-1cycle NMA'!AU282</f>
        <v>8.2692863957312332E-3</v>
      </c>
      <c r="X281" s="41">
        <f t="shared" si="88"/>
        <v>1.389357767472159E-2</v>
      </c>
      <c r="Y281" s="41">
        <f t="shared" si="89"/>
        <v>8.8866311314717006E-3</v>
      </c>
      <c r="Z281" s="41">
        <f t="shared" si="90"/>
        <v>5.0069465432498904E-3</v>
      </c>
      <c r="AA281" s="41">
        <f>'Survival-1cycle NMA'!AZ282</f>
        <v>2.8587621236451197E-3</v>
      </c>
      <c r="AB281" s="12">
        <f t="shared" si="91"/>
        <v>2.858636767896606E-3</v>
      </c>
      <c r="AC281" s="41">
        <f>'Survival-1cycle NMA'!BA282</f>
        <v>1.2535574851382163E-7</v>
      </c>
      <c r="AD281" s="41">
        <f>'Survival-1cycle NMA'!AV282</f>
        <v>1.5521426814113207E-2</v>
      </c>
      <c r="AE281" s="12">
        <f t="shared" si="92"/>
        <v>8.3140897352504475E-3</v>
      </c>
      <c r="AF281" s="41">
        <f>'Survival-1cycle NMA'!AW282</f>
        <v>7.2073370788627595E-3</v>
      </c>
      <c r="AG281" s="12">
        <v>1.00002565737402E-2</v>
      </c>
      <c r="AH281" s="12">
        <f t="shared" si="93"/>
        <v>9.9650619261190902E-3</v>
      </c>
      <c r="AI281" s="12">
        <v>3.5194647621110197E-5</v>
      </c>
      <c r="AJ281" s="41">
        <f>'Survival-1cycle NMA'!AX282</f>
        <v>4.3636571369768413E-3</v>
      </c>
      <c r="AK281" s="12">
        <f t="shared" si="94"/>
        <v>4.3428606997667138E-3</v>
      </c>
      <c r="AL281" s="41">
        <f>'Survival-1cycle NMA'!AY282</f>
        <v>2.0796437210127222E-5</v>
      </c>
      <c r="AM281" s="41">
        <f t="shared" si="95"/>
        <v>2.8587621236451197E-3</v>
      </c>
      <c r="AN281" s="41">
        <f t="shared" si="96"/>
        <v>2.858636767896606E-3</v>
      </c>
      <c r="AO281" s="41">
        <f t="shared" si="97"/>
        <v>1.2535574851382163E-7</v>
      </c>
    </row>
    <row r="282" spans="1:41">
      <c r="A282" s="12">
        <v>279</v>
      </c>
      <c r="B282" s="12">
        <f t="shared" si="79"/>
        <v>15.994520547945205</v>
      </c>
      <c r="C282" s="41">
        <f>'Survival-1cycle NMA'!AP283</f>
        <v>8.5280665466572602E-3</v>
      </c>
      <c r="D282" s="41">
        <f>'Survival-1cycle NMA'!AQ283</f>
        <v>6.875955842005366E-3</v>
      </c>
      <c r="E282" s="12">
        <f t="shared" si="80"/>
        <v>1.6521107046518942E-3</v>
      </c>
      <c r="F282" s="12">
        <v>9.9206898047516992E-3</v>
      </c>
      <c r="G282" s="12">
        <v>3.4617723607535298E-5</v>
      </c>
      <c r="H282" s="12">
        <f t="shared" si="81"/>
        <v>9.8860720811441635E-3</v>
      </c>
      <c r="I282" s="41">
        <f>'Survival-1cycle NMA'!AR283</f>
        <v>1.3780594242788722E-2</v>
      </c>
      <c r="J282" s="12">
        <f t="shared" si="82"/>
        <v>8.811178976789057E-3</v>
      </c>
      <c r="K282" s="41">
        <f>'Survival-1cycle NMA'!AS283</f>
        <v>4.9694152659996646E-3</v>
      </c>
      <c r="L282" s="12">
        <v>6.1958743243093204E-3</v>
      </c>
      <c r="M282" s="12">
        <v>9.9206898047516992E-3</v>
      </c>
      <c r="N282" s="12">
        <v>3.4617723607535298E-5</v>
      </c>
      <c r="O282" s="41">
        <f t="shared" si="83"/>
        <v>1.3780594242788722E-2</v>
      </c>
      <c r="P282" s="41">
        <f t="shared" si="84"/>
        <v>8.811178976789057E-3</v>
      </c>
      <c r="Q282" s="41">
        <f t="shared" si="85"/>
        <v>4.9694152659996646E-3</v>
      </c>
      <c r="R282" s="12">
        <v>9.9206898047516992E-3</v>
      </c>
      <c r="S282" s="12">
        <f t="shared" si="86"/>
        <v>9.8860720811441635E-3</v>
      </c>
      <c r="T282" s="12">
        <v>3.4617723607535298E-5</v>
      </c>
      <c r="U282" s="41">
        <f>'Survival-1cycle NMA'!AT283</f>
        <v>1.1240856097133592E-2</v>
      </c>
      <c r="V282" s="12">
        <f t="shared" si="87"/>
        <v>3.0397896769019678E-3</v>
      </c>
      <c r="W282" s="41">
        <f>'Survival-1cycle NMA'!AU283</f>
        <v>8.2010664202316237E-3</v>
      </c>
      <c r="X282" s="41">
        <f t="shared" si="88"/>
        <v>1.3780594242788722E-2</v>
      </c>
      <c r="Y282" s="41">
        <f t="shared" si="89"/>
        <v>8.811178976789057E-3</v>
      </c>
      <c r="Z282" s="41">
        <f t="shared" si="90"/>
        <v>4.9694152659996646E-3</v>
      </c>
      <c r="AA282" s="41">
        <f>'Survival-1cycle NMA'!AZ283</f>
        <v>2.8233410491808201E-3</v>
      </c>
      <c r="AB282" s="12">
        <f t="shared" si="91"/>
        <v>2.8232207809325872E-3</v>
      </c>
      <c r="AC282" s="41">
        <f>'Survival-1cycle NMA'!BA283</f>
        <v>1.2026824823267942E-7</v>
      </c>
      <c r="AD282" s="41">
        <f>'Survival-1cycle NMA'!AV283</f>
        <v>1.5366500052509214E-2</v>
      </c>
      <c r="AE282" s="12">
        <f t="shared" si="92"/>
        <v>8.2151535834665279E-3</v>
      </c>
      <c r="AF282" s="41">
        <f>'Survival-1cycle NMA'!AW283</f>
        <v>7.1513464690426852E-3</v>
      </c>
      <c r="AG282" s="12">
        <v>9.9206898047516992E-3</v>
      </c>
      <c r="AH282" s="12">
        <f t="shared" si="93"/>
        <v>9.8860720811441635E-3</v>
      </c>
      <c r="AI282" s="12">
        <v>3.4617723607535298E-5</v>
      </c>
      <c r="AJ282" s="41">
        <f>'Survival-1cycle NMA'!AX283</f>
        <v>4.3102456740746553E-3</v>
      </c>
      <c r="AK282" s="12">
        <f t="shared" si="94"/>
        <v>4.2900794662736269E-3</v>
      </c>
      <c r="AL282" s="41">
        <f>'Survival-1cycle NMA'!AY283</f>
        <v>2.0166207801028398E-5</v>
      </c>
      <c r="AM282" s="41">
        <f t="shared" si="95"/>
        <v>2.8233410491808201E-3</v>
      </c>
      <c r="AN282" s="41">
        <f t="shared" si="96"/>
        <v>2.8232207809325872E-3</v>
      </c>
      <c r="AO282" s="41">
        <f t="shared" si="97"/>
        <v>1.2026824823267942E-7</v>
      </c>
    </row>
    <row r="283" spans="1:41">
      <c r="A283" s="12">
        <v>280</v>
      </c>
      <c r="B283" s="12">
        <f t="shared" si="79"/>
        <v>16.052054794520547</v>
      </c>
      <c r="C283" s="41">
        <f>'Survival-1cycle NMA'!AP284</f>
        <v>8.4398286098793743E-3</v>
      </c>
      <c r="D283" s="41">
        <f>'Survival-1cycle NMA'!AQ284</f>
        <v>6.8386320971854792E-3</v>
      </c>
      <c r="E283" s="12">
        <f t="shared" si="80"/>
        <v>1.6011965126938952E-3</v>
      </c>
      <c r="F283" s="12">
        <v>9.8419585525645805E-3</v>
      </c>
      <c r="G283" s="12">
        <v>3.4051774960617701E-5</v>
      </c>
      <c r="H283" s="12">
        <f t="shared" si="81"/>
        <v>9.807906777603962E-3</v>
      </c>
      <c r="I283" s="41">
        <f>'Survival-1cycle NMA'!AR284</f>
        <v>1.366879023493226E-2</v>
      </c>
      <c r="J283" s="12">
        <f t="shared" si="82"/>
        <v>8.7365141453462844E-3</v>
      </c>
      <c r="K283" s="41">
        <f>'Survival-1cycle NMA'!AS284</f>
        <v>4.9322760895859743E-3</v>
      </c>
      <c r="L283" s="12">
        <v>6.1359159260043102E-3</v>
      </c>
      <c r="M283" s="12">
        <v>9.8419585525645805E-3</v>
      </c>
      <c r="N283" s="12">
        <v>3.4051774960617701E-5</v>
      </c>
      <c r="O283" s="41">
        <f t="shared" si="83"/>
        <v>1.366879023493226E-2</v>
      </c>
      <c r="P283" s="41">
        <f t="shared" si="84"/>
        <v>8.7365141453462844E-3</v>
      </c>
      <c r="Q283" s="41">
        <f t="shared" si="85"/>
        <v>4.9322760895859743E-3</v>
      </c>
      <c r="R283" s="12">
        <v>9.8419585525645805E-3</v>
      </c>
      <c r="S283" s="12">
        <f t="shared" si="86"/>
        <v>9.807906777603962E-3</v>
      </c>
      <c r="T283" s="12">
        <v>3.4051774960617701E-5</v>
      </c>
      <c r="U283" s="41">
        <f>'Survival-1cycle NMA'!AT284</f>
        <v>1.1138614405567071E-2</v>
      </c>
      <c r="V283" s="12">
        <f t="shared" si="87"/>
        <v>3.0050344143948589E-3</v>
      </c>
      <c r="W283" s="41">
        <f>'Survival-1cycle NMA'!AU284</f>
        <v>8.1335799911722122E-3</v>
      </c>
      <c r="X283" s="41">
        <f t="shared" si="88"/>
        <v>1.366879023493226E-2</v>
      </c>
      <c r="Y283" s="41">
        <f t="shared" si="89"/>
        <v>8.7365141453462844E-3</v>
      </c>
      <c r="Z283" s="41">
        <f t="shared" si="90"/>
        <v>4.9322760895859743E-3</v>
      </c>
      <c r="AA283" s="41">
        <f>'Survival-1cycle NMA'!AZ284</f>
        <v>2.7884301210957456E-3</v>
      </c>
      <c r="AB283" s="12">
        <f t="shared" si="91"/>
        <v>2.7883147270251936E-3</v>
      </c>
      <c r="AC283" s="41">
        <f>'Survival-1cycle NMA'!BA284</f>
        <v>1.1539407055187121E-7</v>
      </c>
      <c r="AD283" s="41">
        <f>'Survival-1cycle NMA'!AV284</f>
        <v>1.5213379685120102E-2</v>
      </c>
      <c r="AE283" s="12">
        <f t="shared" si="92"/>
        <v>8.1174371105518922E-3</v>
      </c>
      <c r="AF283" s="41">
        <f>'Survival-1cycle NMA'!AW284</f>
        <v>7.0959425745682108E-3</v>
      </c>
      <c r="AG283" s="12">
        <v>9.8419585525645805E-3</v>
      </c>
      <c r="AH283" s="12">
        <f t="shared" si="93"/>
        <v>9.807906777603962E-3</v>
      </c>
      <c r="AI283" s="12">
        <v>3.4051774960617701E-5</v>
      </c>
      <c r="AJ283" s="41">
        <f>'Survival-1cycle NMA'!AX284</f>
        <v>4.2575864110431143E-3</v>
      </c>
      <c r="AK283" s="12">
        <f t="shared" si="94"/>
        <v>4.2380306429856676E-3</v>
      </c>
      <c r="AL283" s="41">
        <f>'Survival-1cycle NMA'!AY284</f>
        <v>1.9555768057447112E-5</v>
      </c>
      <c r="AM283" s="41">
        <f t="shared" si="95"/>
        <v>2.7884301210957456E-3</v>
      </c>
      <c r="AN283" s="41">
        <f t="shared" si="96"/>
        <v>2.7883147270251936E-3</v>
      </c>
      <c r="AO283" s="41">
        <f t="shared" si="97"/>
        <v>1.1539407055187121E-7</v>
      </c>
    </row>
    <row r="284" spans="1:41">
      <c r="A284" s="12">
        <v>281</v>
      </c>
      <c r="B284" s="12">
        <f t="shared" si="79"/>
        <v>16.109589041095891</v>
      </c>
      <c r="C284" s="41">
        <f>'Survival-1cycle NMA'!AP285</f>
        <v>8.3526742295867186E-3</v>
      </c>
      <c r="D284" s="41">
        <f>'Survival-1cycle NMA'!AQ285</f>
        <v>6.8016417738060797E-3</v>
      </c>
      <c r="E284" s="12">
        <f t="shared" si="80"/>
        <v>1.5510324557806389E-3</v>
      </c>
      <c r="F284" s="12">
        <v>9.7640517939757508E-3</v>
      </c>
      <c r="G284" s="12">
        <v>3.3496563239688599E-5</v>
      </c>
      <c r="H284" s="12">
        <f t="shared" si="81"/>
        <v>9.7305552307360623E-3</v>
      </c>
      <c r="I284" s="41">
        <f>'Survival-1cycle NMA'!AR285</f>
        <v>1.3558150404103349E-2</v>
      </c>
      <c r="J284" s="12">
        <f t="shared" si="82"/>
        <v>8.6626266751528534E-3</v>
      </c>
      <c r="K284" s="41">
        <f>'Survival-1cycle NMA'!AS285</f>
        <v>4.895523728950496E-3</v>
      </c>
      <c r="L284" s="12">
        <v>6.0766835323935904E-3</v>
      </c>
      <c r="M284" s="12">
        <v>9.7640517939757508E-3</v>
      </c>
      <c r="N284" s="12">
        <v>3.3496563239688599E-5</v>
      </c>
      <c r="O284" s="41">
        <f t="shared" si="83"/>
        <v>1.3558150404103349E-2</v>
      </c>
      <c r="P284" s="41">
        <f t="shared" si="84"/>
        <v>8.6626266751528534E-3</v>
      </c>
      <c r="Q284" s="41">
        <f t="shared" si="85"/>
        <v>4.895523728950496E-3</v>
      </c>
      <c r="R284" s="12">
        <v>9.7640517939757508E-3</v>
      </c>
      <c r="S284" s="12">
        <f t="shared" si="86"/>
        <v>9.7305552307360623E-3</v>
      </c>
      <c r="T284" s="12">
        <v>3.3496563239688599E-5</v>
      </c>
      <c r="U284" s="41">
        <f>'Survival-1cycle NMA'!AT285</f>
        <v>1.1037519583904146E-2</v>
      </c>
      <c r="V284" s="12">
        <f t="shared" si="87"/>
        <v>2.9707023185714422E-3</v>
      </c>
      <c r="W284" s="41">
        <f>'Survival-1cycle NMA'!AU285</f>
        <v>8.0668172653327042E-3</v>
      </c>
      <c r="X284" s="41">
        <f t="shared" si="88"/>
        <v>1.3558150404103349E-2</v>
      </c>
      <c r="Y284" s="41">
        <f t="shared" si="89"/>
        <v>8.6626266751528534E-3</v>
      </c>
      <c r="Z284" s="41">
        <f t="shared" si="90"/>
        <v>4.895523728950496E-3</v>
      </c>
      <c r="AA284" s="41">
        <f>'Survival-1cycle NMA'!AZ285</f>
        <v>2.7540208916192778E-3</v>
      </c>
      <c r="AB284" s="12">
        <f t="shared" si="91"/>
        <v>2.7539101676455398E-3</v>
      </c>
      <c r="AC284" s="41">
        <f>'Survival-1cycle NMA'!BA285</f>
        <v>1.1072397373786209E-7</v>
      </c>
      <c r="AD284" s="41">
        <f>'Survival-1cycle NMA'!AV285</f>
        <v>1.5062041276859835E-2</v>
      </c>
      <c r="AE284" s="12">
        <f t="shared" si="92"/>
        <v>8.0209236974237118E-3</v>
      </c>
      <c r="AF284" s="41">
        <f>'Survival-1cycle NMA'!AW285</f>
        <v>7.0411175794361227E-3</v>
      </c>
      <c r="AG284" s="12">
        <v>9.7640517939757508E-3</v>
      </c>
      <c r="AH284" s="12">
        <f t="shared" si="93"/>
        <v>9.7305552307360623E-3</v>
      </c>
      <c r="AI284" s="12">
        <v>3.3496563239688599E-5</v>
      </c>
      <c r="AJ284" s="41">
        <f>'Survival-1cycle NMA'!AX285</f>
        <v>4.2056672524769375E-3</v>
      </c>
      <c r="AK284" s="12">
        <f t="shared" si="94"/>
        <v>4.1867027787203812E-3</v>
      </c>
      <c r="AL284" s="41">
        <f>'Survival-1cycle NMA'!AY285</f>
        <v>1.8964473756556304E-5</v>
      </c>
      <c r="AM284" s="41">
        <f t="shared" si="95"/>
        <v>2.7540208916192778E-3</v>
      </c>
      <c r="AN284" s="41">
        <f t="shared" si="96"/>
        <v>2.7539101676455398E-3</v>
      </c>
      <c r="AO284" s="41">
        <f t="shared" si="97"/>
        <v>1.1072397373786209E-7</v>
      </c>
    </row>
    <row r="285" spans="1:41">
      <c r="A285" s="12">
        <v>282</v>
      </c>
      <c r="B285" s="12">
        <f t="shared" si="79"/>
        <v>16.167123287671235</v>
      </c>
      <c r="C285" s="41">
        <f>'Survival-1cycle NMA'!AP286</f>
        <v>8.2665878157859723E-3</v>
      </c>
      <c r="D285" s="41">
        <f>'Survival-1cycle NMA'!AQ286</f>
        <v>6.7649807596348336E-3</v>
      </c>
      <c r="E285" s="12">
        <f t="shared" si="80"/>
        <v>1.5016070561511387E-3</v>
      </c>
      <c r="F285" s="12">
        <v>9.6869586820198996E-3</v>
      </c>
      <c r="G285" s="12">
        <v>3.2951855841152203E-5</v>
      </c>
      <c r="H285" s="12">
        <f t="shared" si="81"/>
        <v>9.6540068261787466E-3</v>
      </c>
      <c r="I285" s="41">
        <f>'Survival-1cycle NMA'!AR286</f>
        <v>1.3448659740373634E-2</v>
      </c>
      <c r="J285" s="12">
        <f t="shared" si="82"/>
        <v>8.5895067538340926E-3</v>
      </c>
      <c r="K285" s="41">
        <f>'Survival-1cycle NMA'!AS286</f>
        <v>4.8591529865395422E-3</v>
      </c>
      <c r="L285" s="12">
        <v>6.0181664984633402E-3</v>
      </c>
      <c r="M285" s="12">
        <v>9.6869586820198996E-3</v>
      </c>
      <c r="N285" s="12">
        <v>3.2951855841152203E-5</v>
      </c>
      <c r="O285" s="41">
        <f t="shared" si="83"/>
        <v>1.3448659740373634E-2</v>
      </c>
      <c r="P285" s="41">
        <f t="shared" si="84"/>
        <v>8.5895067538340926E-3</v>
      </c>
      <c r="Q285" s="41">
        <f t="shared" si="85"/>
        <v>4.8591529865395422E-3</v>
      </c>
      <c r="R285" s="12">
        <v>9.6869586820198996E-3</v>
      </c>
      <c r="S285" s="12">
        <f t="shared" si="86"/>
        <v>9.6540068261787466E-3</v>
      </c>
      <c r="T285" s="12">
        <v>3.2951855841152203E-5</v>
      </c>
      <c r="U285" s="41">
        <f>'Survival-1cycle NMA'!AT286</f>
        <v>1.0937556124925151E-2</v>
      </c>
      <c r="V285" s="12">
        <f t="shared" si="87"/>
        <v>2.9367875659776724E-3</v>
      </c>
      <c r="W285" s="41">
        <f>'Survival-1cycle NMA'!AU286</f>
        <v>8.0007685589474787E-3</v>
      </c>
      <c r="X285" s="41">
        <f t="shared" si="88"/>
        <v>1.3448659740373634E-2</v>
      </c>
      <c r="Y285" s="41">
        <f t="shared" si="89"/>
        <v>8.5895067538340926E-3</v>
      </c>
      <c r="Z285" s="41">
        <f t="shared" si="90"/>
        <v>4.8591529865395422E-3</v>
      </c>
      <c r="AA285" s="41">
        <f>'Survival-1cycle NMA'!AZ286</f>
        <v>2.7201050721597274E-3</v>
      </c>
      <c r="AB285" s="12">
        <f t="shared" si="91"/>
        <v>2.7199988230300026E-3</v>
      </c>
      <c r="AC285" s="41">
        <f>'Survival-1cycle NMA'!BA286</f>
        <v>1.062491297249497E-7</v>
      </c>
      <c r="AD285" s="41">
        <f>'Survival-1cycle NMA'!AV286</f>
        <v>1.4912460773076439E-2</v>
      </c>
      <c r="AE285" s="12">
        <f t="shared" si="92"/>
        <v>7.9255969784236338E-3</v>
      </c>
      <c r="AF285" s="41">
        <f>'Survival-1cycle NMA'!AW286</f>
        <v>6.9868637946528056E-3</v>
      </c>
      <c r="AG285" s="12">
        <v>9.6869586820198996E-3</v>
      </c>
      <c r="AH285" s="12">
        <f t="shared" si="93"/>
        <v>9.6540068261787466E-3</v>
      </c>
      <c r="AI285" s="12">
        <v>3.2951855841152203E-5</v>
      </c>
      <c r="AJ285" s="41">
        <f>'Survival-1cycle NMA'!AX286</f>
        <v>4.154476323299152E-3</v>
      </c>
      <c r="AK285" s="12">
        <f t="shared" si="94"/>
        <v>4.1360846208715312E-3</v>
      </c>
      <c r="AL285" s="41">
        <f>'Survival-1cycle NMA'!AY286</f>
        <v>1.8391702427620427E-5</v>
      </c>
      <c r="AM285" s="41">
        <f t="shared" si="95"/>
        <v>2.7201050721597274E-3</v>
      </c>
      <c r="AN285" s="41">
        <f t="shared" si="96"/>
        <v>2.7199988230300026E-3</v>
      </c>
      <c r="AO285" s="41">
        <f t="shared" si="97"/>
        <v>1.062491297249497E-7</v>
      </c>
    </row>
    <row r="286" spans="1:41">
      <c r="A286" s="12">
        <v>283</v>
      </c>
      <c r="B286" s="12">
        <f t="shared" si="79"/>
        <v>16.224657534246575</v>
      </c>
      <c r="C286" s="41">
        <f>'Survival-1cycle NMA'!AP287</f>
        <v>8.1815540380093706E-3</v>
      </c>
      <c r="D286" s="41">
        <f>'Survival-1cycle NMA'!AQ287</f>
        <v>6.7286450069669705E-3</v>
      </c>
      <c r="E286" s="12">
        <f t="shared" si="80"/>
        <v>1.4529090310424E-3</v>
      </c>
      <c r="F286" s="12">
        <v>9.6106685426468105E-3</v>
      </c>
      <c r="G286" s="12">
        <v>3.2417425839267397E-5</v>
      </c>
      <c r="H286" s="12">
        <f t="shared" si="81"/>
        <v>9.5782511168075422E-3</v>
      </c>
      <c r="I286" s="41">
        <f>'Survival-1cycle NMA'!AR287</f>
        <v>1.3340303466601531E-2</v>
      </c>
      <c r="J286" s="12">
        <f t="shared" si="82"/>
        <v>8.5171447160180373E-3</v>
      </c>
      <c r="K286" s="41">
        <f>'Survival-1cycle NMA'!AS287</f>
        <v>4.8231587505834939E-3</v>
      </c>
      <c r="L286" s="12">
        <v>5.9603543634313702E-3</v>
      </c>
      <c r="M286" s="12">
        <v>9.6106685426468105E-3</v>
      </c>
      <c r="N286" s="12">
        <v>3.2417425839267397E-5</v>
      </c>
      <c r="O286" s="41">
        <f t="shared" si="83"/>
        <v>1.3340303466601531E-2</v>
      </c>
      <c r="P286" s="41">
        <f t="shared" si="84"/>
        <v>8.5171447160180373E-3</v>
      </c>
      <c r="Q286" s="41">
        <f t="shared" si="85"/>
        <v>4.8231587505834939E-3</v>
      </c>
      <c r="R286" s="12">
        <v>9.6106685426468105E-3</v>
      </c>
      <c r="S286" s="12">
        <f t="shared" si="86"/>
        <v>9.5782511168075422E-3</v>
      </c>
      <c r="T286" s="12">
        <v>3.2417425839267397E-5</v>
      </c>
      <c r="U286" s="41">
        <f>'Survival-1cycle NMA'!AT287</f>
        <v>1.0838708769098626E-2</v>
      </c>
      <c r="V286" s="12">
        <f t="shared" si="87"/>
        <v>2.9032844244324396E-3</v>
      </c>
      <c r="W286" s="41">
        <f>'Survival-1cycle NMA'!AU287</f>
        <v>7.9354243446661862E-3</v>
      </c>
      <c r="X286" s="41">
        <f t="shared" si="88"/>
        <v>1.3340303466601531E-2</v>
      </c>
      <c r="Y286" s="41">
        <f t="shared" si="89"/>
        <v>8.5171447160180373E-3</v>
      </c>
      <c r="Z286" s="41">
        <f t="shared" si="90"/>
        <v>4.8231587505834939E-3</v>
      </c>
      <c r="AA286" s="41">
        <f>'Survival-1cycle NMA'!AZ287</f>
        <v>2.6866745299244242E-3</v>
      </c>
      <c r="AB286" s="12">
        <f t="shared" si="91"/>
        <v>2.686572568819439E-3</v>
      </c>
      <c r="AC286" s="41">
        <f>'Survival-1cycle NMA'!BA287</f>
        <v>1.0196110498527294E-7</v>
      </c>
      <c r="AD286" s="41">
        <f>'Survival-1cycle NMA'!AV287</f>
        <v>1.476461449279272E-2</v>
      </c>
      <c r="AE286" s="12">
        <f t="shared" si="92"/>
        <v>7.8314408370014181E-3</v>
      </c>
      <c r="AF286" s="41">
        <f>'Survival-1cycle NMA'!AW287</f>
        <v>6.9331736557913031E-3</v>
      </c>
      <c r="AG286" s="12">
        <v>9.6106685426468105E-3</v>
      </c>
      <c r="AH286" s="12">
        <f t="shared" si="93"/>
        <v>9.5782511168075422E-3</v>
      </c>
      <c r="AI286" s="12">
        <v>3.2417425839267397E-5</v>
      </c>
      <c r="AJ286" s="41">
        <f>'Survival-1cycle NMA'!AX287</f>
        <v>4.1040019642500508E-3</v>
      </c>
      <c r="AK286" s="12">
        <f t="shared" si="94"/>
        <v>4.0861651116601708E-3</v>
      </c>
      <c r="AL286" s="41">
        <f>'Survival-1cycle NMA'!AY287</f>
        <v>1.7836852589879817E-5</v>
      </c>
      <c r="AM286" s="41">
        <f t="shared" si="95"/>
        <v>2.6866745299244242E-3</v>
      </c>
      <c r="AN286" s="41">
        <f t="shared" si="96"/>
        <v>2.686572568819439E-3</v>
      </c>
      <c r="AO286" s="41">
        <f t="shared" si="97"/>
        <v>1.0196110498527294E-7</v>
      </c>
    </row>
    <row r="287" spans="1:41">
      <c r="A287" s="12">
        <v>284</v>
      </c>
      <c r="B287" s="12">
        <f t="shared" si="79"/>
        <v>16.282191780821918</v>
      </c>
      <c r="C287" s="41">
        <f>'Survival-1cycle NMA'!AP288</f>
        <v>8.0975578203749538E-3</v>
      </c>
      <c r="D287" s="41">
        <f>'Survival-1cycle NMA'!AQ288</f>
        <v>6.692630531397954E-3</v>
      </c>
      <c r="E287" s="12">
        <f t="shared" si="80"/>
        <v>1.4049272889769997E-3</v>
      </c>
      <c r="F287" s="12">
        <v>9.5351708714709795E-3</v>
      </c>
      <c r="G287" s="12">
        <v>3.1893051831723701E-5</v>
      </c>
      <c r="H287" s="12">
        <f t="shared" si="81"/>
        <v>9.503277819639255E-3</v>
      </c>
      <c r="I287" s="41">
        <f>'Survival-1cycle NMA'!AR288</f>
        <v>1.3233067034189807E-2</v>
      </c>
      <c r="J287" s="12">
        <f t="shared" si="82"/>
        <v>8.4455310407743032E-3</v>
      </c>
      <c r="K287" s="41">
        <f>'Survival-1cycle NMA'!AS288</f>
        <v>4.7875359934155025E-3</v>
      </c>
      <c r="L287" s="12">
        <v>5.9032368470593203E-3</v>
      </c>
      <c r="M287" s="12">
        <v>9.5351708714709795E-3</v>
      </c>
      <c r="N287" s="12">
        <v>3.1893051831723701E-5</v>
      </c>
      <c r="O287" s="41">
        <f t="shared" si="83"/>
        <v>1.3233067034189807E-2</v>
      </c>
      <c r="P287" s="41">
        <f t="shared" si="84"/>
        <v>8.4455310407743032E-3</v>
      </c>
      <c r="Q287" s="41">
        <f t="shared" si="85"/>
        <v>4.7875359934155025E-3</v>
      </c>
      <c r="R287" s="12">
        <v>9.5351708714709795E-3</v>
      </c>
      <c r="S287" s="12">
        <f t="shared" si="86"/>
        <v>9.503277819639255E-3</v>
      </c>
      <c r="T287" s="12">
        <v>3.1893051831723701E-5</v>
      </c>
      <c r="U287" s="41">
        <f>'Survival-1cycle NMA'!AT288</f>
        <v>1.0740962499989357E-2</v>
      </c>
      <c r="V287" s="12">
        <f t="shared" si="87"/>
        <v>2.8701872514080504E-3</v>
      </c>
      <c r="W287" s="41">
        <f>'Survival-1cycle NMA'!AU288</f>
        <v>7.8707752485813066E-3</v>
      </c>
      <c r="X287" s="41">
        <f t="shared" si="88"/>
        <v>1.3233067034189807E-2</v>
      </c>
      <c r="Y287" s="41">
        <f t="shared" si="89"/>
        <v>8.4455310407743032E-3</v>
      </c>
      <c r="Z287" s="41">
        <f t="shared" si="90"/>
        <v>4.7875359934155025E-3</v>
      </c>
      <c r="AA287" s="41">
        <f>'Survival-1cycle NMA'!AZ288</f>
        <v>2.6537212846199699E-3</v>
      </c>
      <c r="AB287" s="12">
        <f t="shared" si="91"/>
        <v>2.6536234327776569E-3</v>
      </c>
      <c r="AC287" s="41">
        <f>'Survival-1cycle NMA'!BA288</f>
        <v>9.7851842312748219E-8</v>
      </c>
      <c r="AD287" s="41">
        <f>'Survival-1cycle NMA'!AV288</f>
        <v>1.4618479122083012E-2</v>
      </c>
      <c r="AE287" s="12">
        <f t="shared" si="92"/>
        <v>7.7384394014801865E-3</v>
      </c>
      <c r="AF287" s="41">
        <f>'Survival-1cycle NMA'!AW288</f>
        <v>6.8800397206028258E-3</v>
      </c>
      <c r="AG287" s="12">
        <v>9.5351708714709795E-3</v>
      </c>
      <c r="AH287" s="12">
        <f t="shared" si="93"/>
        <v>9.503277819639255E-3</v>
      </c>
      <c r="AI287" s="12">
        <v>3.1893051831723701E-5</v>
      </c>
      <c r="AJ287" s="41">
        <f>'Survival-1cycle NMA'!AX288</f>
        <v>4.054232727479205E-3</v>
      </c>
      <c r="AK287" s="12">
        <f t="shared" si="94"/>
        <v>4.0369333844610528E-3</v>
      </c>
      <c r="AL287" s="41">
        <f>'Survival-1cycle NMA'!AY288</f>
        <v>1.7299343018152499E-5</v>
      </c>
      <c r="AM287" s="41">
        <f t="shared" si="95"/>
        <v>2.6537212846199699E-3</v>
      </c>
      <c r="AN287" s="41">
        <f t="shared" si="96"/>
        <v>2.6536234327776569E-3</v>
      </c>
      <c r="AO287" s="41">
        <f t="shared" si="97"/>
        <v>9.7851842312748219E-8</v>
      </c>
    </row>
    <row r="288" spans="1:41">
      <c r="A288" s="12">
        <v>285</v>
      </c>
      <c r="B288" s="12">
        <f t="shared" si="79"/>
        <v>16.339726027397262</v>
      </c>
      <c r="C288" s="41">
        <f>'Survival-1cycle NMA'!AP289</f>
        <v>8.0145843367532242E-3</v>
      </c>
      <c r="D288" s="41">
        <f>'Survival-1cycle NMA'!AQ289</f>
        <v>6.6569334106233707E-3</v>
      </c>
      <c r="E288" s="12">
        <f t="shared" si="80"/>
        <v>1.3576509261298535E-3</v>
      </c>
      <c r="F288" s="12">
        <v>9.4604553305917792E-3</v>
      </c>
      <c r="G288" s="12">
        <v>3.1378517789851797E-5</v>
      </c>
      <c r="H288" s="12">
        <f t="shared" si="81"/>
        <v>9.429076812801928E-3</v>
      </c>
      <c r="I288" s="41">
        <f>'Survival-1cycle NMA'!AR289</f>
        <v>1.3126936118932319E-2</v>
      </c>
      <c r="J288" s="12">
        <f t="shared" si="82"/>
        <v>8.3746563491040298E-3</v>
      </c>
      <c r="K288" s="41">
        <f>'Survival-1cycle NMA'!AS289</f>
        <v>4.7522797698282895E-3</v>
      </c>
      <c r="L288" s="12">
        <v>5.8468038460486498E-3</v>
      </c>
      <c r="M288" s="12">
        <v>9.4604553305917792E-3</v>
      </c>
      <c r="N288" s="12">
        <v>3.1378517789851797E-5</v>
      </c>
      <c r="O288" s="41">
        <f t="shared" si="83"/>
        <v>1.3126936118932319E-2</v>
      </c>
      <c r="P288" s="41">
        <f t="shared" si="84"/>
        <v>8.3746563491040298E-3</v>
      </c>
      <c r="Q288" s="41">
        <f t="shared" si="85"/>
        <v>4.7522797698282895E-3</v>
      </c>
      <c r="R288" s="12">
        <v>9.4604553305917792E-3</v>
      </c>
      <c r="S288" s="12">
        <f t="shared" si="86"/>
        <v>9.429076812801928E-3</v>
      </c>
      <c r="T288" s="12">
        <v>3.1378517789851797E-5</v>
      </c>
      <c r="U288" s="41">
        <f>'Survival-1cycle NMA'!AT289</f>
        <v>1.0644302539763626E-2</v>
      </c>
      <c r="V288" s="12">
        <f t="shared" si="87"/>
        <v>2.837490492442943E-3</v>
      </c>
      <c r="W288" s="41">
        <f>'Survival-1cycle NMA'!AU289</f>
        <v>7.8068120473206827E-3</v>
      </c>
      <c r="X288" s="41">
        <f t="shared" si="88"/>
        <v>1.3126936118932319E-2</v>
      </c>
      <c r="Y288" s="41">
        <f t="shared" si="89"/>
        <v>8.3746563491040298E-3</v>
      </c>
      <c r="Z288" s="41">
        <f t="shared" si="90"/>
        <v>4.7522797698282895E-3</v>
      </c>
      <c r="AA288" s="41">
        <f>'Survival-1cycle NMA'!AZ289</f>
        <v>2.6212375052305525E-3</v>
      </c>
      <c r="AB288" s="12">
        <f t="shared" si="91"/>
        <v>2.6211435915870765E-3</v>
      </c>
      <c r="AC288" s="41">
        <f>'Survival-1cycle NMA'!BA289</f>
        <v>9.3913643475826732E-8</v>
      </c>
      <c r="AD288" s="41">
        <f>'Survival-1cycle NMA'!AV289</f>
        <v>1.4474031707582552E-2</v>
      </c>
      <c r="AE288" s="12">
        <f t="shared" si="92"/>
        <v>7.6465770409014306E-3</v>
      </c>
      <c r="AF288" s="41">
        <f>'Survival-1cycle NMA'!AW289</f>
        <v>6.8274546666811211E-3</v>
      </c>
      <c r="AG288" s="12">
        <v>9.4604553305917792E-3</v>
      </c>
      <c r="AH288" s="12">
        <f t="shared" si="93"/>
        <v>9.429076812801928E-3</v>
      </c>
      <c r="AI288" s="12">
        <v>3.1378517789851797E-5</v>
      </c>
      <c r="AJ288" s="41">
        <f>'Survival-1cycle NMA'!AX289</f>
        <v>4.0051573722378548E-3</v>
      </c>
      <c r="AK288" s="12">
        <f t="shared" si="94"/>
        <v>3.988378760202747E-3</v>
      </c>
      <c r="AL288" s="41">
        <f>'Survival-1cycle NMA'!AY289</f>
        <v>1.6778612035107573E-5</v>
      </c>
      <c r="AM288" s="41">
        <f t="shared" si="95"/>
        <v>2.6212375052305525E-3</v>
      </c>
      <c r="AN288" s="41">
        <f t="shared" si="96"/>
        <v>2.6211435915870765E-3</v>
      </c>
      <c r="AO288" s="41">
        <f t="shared" si="97"/>
        <v>9.3913643475826732E-8</v>
      </c>
    </row>
    <row r="289" spans="1:41">
      <c r="A289" s="12">
        <v>286</v>
      </c>
      <c r="B289" s="12">
        <f t="shared" si="79"/>
        <v>16.397260273972602</v>
      </c>
      <c r="C289" s="41">
        <f>'Survival-1cycle NMA'!AP290</f>
        <v>7.9326190060375334E-3</v>
      </c>
      <c r="D289" s="41">
        <f>'Survival-1cycle NMA'!AQ290</f>
        <v>6.6215497832657049E-3</v>
      </c>
      <c r="E289" s="12">
        <f t="shared" si="80"/>
        <v>1.3110692227718285E-3</v>
      </c>
      <c r="F289" s="12">
        <v>9.3865117454824502E-3</v>
      </c>
      <c r="G289" s="12">
        <v>3.0873612913317797E-5</v>
      </c>
      <c r="H289" s="12">
        <f t="shared" si="81"/>
        <v>9.3556381325691322E-3</v>
      </c>
      <c r="I289" s="41">
        <f>'Survival-1cycle NMA'!AR290</f>
        <v>1.3021896616947833E-2</v>
      </c>
      <c r="J289" s="12">
        <f t="shared" si="82"/>
        <v>8.3045114014796417E-3</v>
      </c>
      <c r="K289" s="41">
        <f>'Survival-1cycle NMA'!AS290</f>
        <v>4.7173852154681912E-3</v>
      </c>
      <c r="L289" s="12">
        <v>5.7910454305186597E-3</v>
      </c>
      <c r="M289" s="12">
        <v>9.3865117454824502E-3</v>
      </c>
      <c r="N289" s="12">
        <v>3.0873612913317797E-5</v>
      </c>
      <c r="O289" s="41">
        <f t="shared" si="83"/>
        <v>1.3021896616947833E-2</v>
      </c>
      <c r="P289" s="41">
        <f t="shared" si="84"/>
        <v>8.3045114014796417E-3</v>
      </c>
      <c r="Q289" s="41">
        <f t="shared" si="85"/>
        <v>4.7173852154681912E-3</v>
      </c>
      <c r="R289" s="12">
        <v>9.3865117454824502E-3</v>
      </c>
      <c r="S289" s="12">
        <f t="shared" si="86"/>
        <v>9.3556381325691322E-3</v>
      </c>
      <c r="T289" s="12">
        <v>3.0873612913317797E-5</v>
      </c>
      <c r="U289" s="41">
        <f>'Survival-1cycle NMA'!AT290</f>
        <v>1.0548714344789569E-2</v>
      </c>
      <c r="V289" s="12">
        <f t="shared" si="87"/>
        <v>2.8051886795859172E-3</v>
      </c>
      <c r="W289" s="41">
        <f>'Survival-1cycle NMA'!AU290</f>
        <v>7.7435256652036519E-3</v>
      </c>
      <c r="X289" s="41">
        <f t="shared" si="88"/>
        <v>1.3021896616947833E-2</v>
      </c>
      <c r="Y289" s="41">
        <f t="shared" si="89"/>
        <v>8.3045114014796417E-3</v>
      </c>
      <c r="Z289" s="41">
        <f t="shared" si="90"/>
        <v>4.7173852154681912E-3</v>
      </c>
      <c r="AA289" s="41">
        <f>'Survival-1cycle NMA'!AZ290</f>
        <v>2.5892155068722189E-3</v>
      </c>
      <c r="AB289" s="12">
        <f t="shared" si="91"/>
        <v>2.5891253677195226E-3</v>
      </c>
      <c r="AC289" s="41">
        <f>'Survival-1cycle NMA'!BA290</f>
        <v>9.0139152696272246E-8</v>
      </c>
      <c r="AD289" s="41">
        <f>'Survival-1cycle NMA'!AV290</f>
        <v>1.4331249650126689E-2</v>
      </c>
      <c r="AE289" s="12">
        <f t="shared" si="92"/>
        <v>7.5558383609480723E-3</v>
      </c>
      <c r="AF289" s="41">
        <f>'Survival-1cycle NMA'!AW290</f>
        <v>6.7754112891786171E-3</v>
      </c>
      <c r="AG289" s="12">
        <v>9.3865117454824502E-3</v>
      </c>
      <c r="AH289" s="12">
        <f t="shared" si="93"/>
        <v>9.3556381325691322E-3</v>
      </c>
      <c r="AI289" s="12">
        <v>3.0873612913317797E-5</v>
      </c>
      <c r="AJ289" s="41">
        <f>'Survival-1cycle NMA'!AX290</f>
        <v>3.9567648606692284E-3</v>
      </c>
      <c r="AK289" s="12">
        <f t="shared" si="94"/>
        <v>3.9404907438400248E-3</v>
      </c>
      <c r="AL289" s="41">
        <f>'Survival-1cycle NMA'!AY290</f>
        <v>1.627411682920345E-5</v>
      </c>
      <c r="AM289" s="41">
        <f t="shared" si="95"/>
        <v>2.5892155068722189E-3</v>
      </c>
      <c r="AN289" s="41">
        <f t="shared" si="96"/>
        <v>2.5891253677195226E-3</v>
      </c>
      <c r="AO289" s="41">
        <f t="shared" si="97"/>
        <v>9.0139152696272246E-8</v>
      </c>
    </row>
    <row r="290" spans="1:41">
      <c r="A290" s="12">
        <v>287</v>
      </c>
      <c r="B290" s="12">
        <f t="shared" si="79"/>
        <v>16.454794520547946</v>
      </c>
      <c r="C290" s="41">
        <f>'Survival-1cycle NMA'!AP291</f>
        <v>7.8516474875157463E-3</v>
      </c>
      <c r="D290" s="41">
        <f>'Survival-1cycle NMA'!AQ291</f>
        <v>6.5864758477270149E-3</v>
      </c>
      <c r="E290" s="12">
        <f t="shared" si="80"/>
        <v>1.2651716397887314E-3</v>
      </c>
      <c r="F290" s="12">
        <v>9.3133301019462395E-3</v>
      </c>
      <c r="G290" s="12">
        <v>3.0378131489153E-5</v>
      </c>
      <c r="H290" s="12">
        <f t="shared" si="81"/>
        <v>9.2829519704570873E-3</v>
      </c>
      <c r="I290" s="41">
        <f>'Survival-1cycle NMA'!AR291</f>
        <v>1.2917934640698717E-2</v>
      </c>
      <c r="J290" s="12">
        <f t="shared" si="82"/>
        <v>8.2350870954333247E-3</v>
      </c>
      <c r="K290" s="41">
        <f>'Survival-1cycle NMA'!AS291</f>
        <v>4.6828475452653923E-3</v>
      </c>
      <c r="L290" s="12">
        <v>5.7359518405642098E-3</v>
      </c>
      <c r="M290" s="12">
        <v>9.3133301019462395E-3</v>
      </c>
      <c r="N290" s="12">
        <v>3.0378131489153E-5</v>
      </c>
      <c r="O290" s="41">
        <f t="shared" si="83"/>
        <v>1.2917934640698717E-2</v>
      </c>
      <c r="P290" s="41">
        <f t="shared" si="84"/>
        <v>8.2350870954333247E-3</v>
      </c>
      <c r="Q290" s="41">
        <f t="shared" si="85"/>
        <v>4.6828475452653923E-3</v>
      </c>
      <c r="R290" s="12">
        <v>9.3133301019462395E-3</v>
      </c>
      <c r="S290" s="12">
        <f t="shared" si="86"/>
        <v>9.2829519704570873E-3</v>
      </c>
      <c r="T290" s="12">
        <v>3.0378131489153E-5</v>
      </c>
      <c r="U290" s="41">
        <f>'Survival-1cycle NMA'!AT291</f>
        <v>1.0454183601330274E-2</v>
      </c>
      <c r="V290" s="12">
        <f t="shared" si="87"/>
        <v>2.7732764298711776E-3</v>
      </c>
      <c r="W290" s="41">
        <f>'Survival-1cycle NMA'!AU291</f>
        <v>7.6809071714590968E-3</v>
      </c>
      <c r="X290" s="41">
        <f t="shared" si="88"/>
        <v>1.2917934640698717E-2</v>
      </c>
      <c r="Y290" s="41">
        <f t="shared" si="89"/>
        <v>8.2350870954333247E-3</v>
      </c>
      <c r="Z290" s="41">
        <f t="shared" si="90"/>
        <v>4.6828475452653923E-3</v>
      </c>
      <c r="AA290" s="41">
        <f>'Survival-1cycle NMA'!AZ291</f>
        <v>2.5576477477212236E-3</v>
      </c>
      <c r="AB290" s="12">
        <f t="shared" si="91"/>
        <v>2.5575612263803102E-3</v>
      </c>
      <c r="AC290" s="41">
        <f>'Survival-1cycle NMA'!BA291</f>
        <v>8.6521340913337548E-8</v>
      </c>
      <c r="AD290" s="41">
        <f>'Survival-1cycle NMA'!AV291</f>
        <v>1.4190110698517158E-2</v>
      </c>
      <c r="AE290" s="12">
        <f t="shared" si="92"/>
        <v>7.4662081999443139E-3</v>
      </c>
      <c r="AF290" s="41">
        <f>'Survival-1cycle NMA'!AW291</f>
        <v>6.723902498572844E-3</v>
      </c>
      <c r="AG290" s="12">
        <v>9.3133301019462395E-3</v>
      </c>
      <c r="AH290" s="12">
        <f t="shared" si="93"/>
        <v>9.2829519704570873E-3</v>
      </c>
      <c r="AI290" s="12">
        <v>3.0378131489153E-5</v>
      </c>
      <c r="AJ290" s="41">
        <f>'Survival-1cycle NMA'!AX291</f>
        <v>3.9090443536942496E-3</v>
      </c>
      <c r="AK290" s="12">
        <f t="shared" si="94"/>
        <v>3.8932590208969244E-3</v>
      </c>
      <c r="AL290" s="41">
        <f>'Survival-1cycle NMA'!AY291</f>
        <v>1.5785332797325229E-5</v>
      </c>
      <c r="AM290" s="41">
        <f t="shared" si="95"/>
        <v>2.5576477477212236E-3</v>
      </c>
      <c r="AN290" s="41">
        <f t="shared" si="96"/>
        <v>2.5575612263803102E-3</v>
      </c>
      <c r="AO290" s="41">
        <f t="shared" si="97"/>
        <v>8.6521340913337548E-8</v>
      </c>
    </row>
    <row r="291" spans="1:41">
      <c r="A291" s="12">
        <v>288</v>
      </c>
      <c r="B291" s="12">
        <f t="shared" si="79"/>
        <v>16.512328767123286</v>
      </c>
      <c r="C291" s="41">
        <f>'Survival-1cycle NMA'!AP292</f>
        <v>7.7716556763407661E-3</v>
      </c>
      <c r="D291" s="41">
        <f>'Survival-1cycle NMA'!AQ292</f>
        <v>6.5517078610669889E-3</v>
      </c>
      <c r="E291" s="12">
        <f t="shared" si="80"/>
        <v>1.2199478152737772E-3</v>
      </c>
      <c r="F291" s="12">
        <v>9.2409005431379095E-3</v>
      </c>
      <c r="G291" s="12">
        <v>2.9891872754978698E-5</v>
      </c>
      <c r="H291" s="12">
        <f t="shared" si="81"/>
        <v>9.2110086703829312E-3</v>
      </c>
      <c r="I291" s="41">
        <f>'Survival-1cycle NMA'!AR292</f>
        <v>1.281503651509259E-2</v>
      </c>
      <c r="J291" s="12">
        <f t="shared" si="82"/>
        <v>8.166374463193047E-3</v>
      </c>
      <c r="K291" s="41">
        <f>'Survival-1cycle NMA'!AS292</f>
        <v>4.6486620518995433E-3</v>
      </c>
      <c r="L291" s="12">
        <v>5.6815134828911203E-3</v>
      </c>
      <c r="M291" s="12">
        <v>9.2409005431379095E-3</v>
      </c>
      <c r="N291" s="12">
        <v>2.9891872754978698E-5</v>
      </c>
      <c r="O291" s="41">
        <f t="shared" si="83"/>
        <v>1.281503651509259E-2</v>
      </c>
      <c r="P291" s="41">
        <f t="shared" si="84"/>
        <v>8.166374463193047E-3</v>
      </c>
      <c r="Q291" s="41">
        <f t="shared" si="85"/>
        <v>4.6486620518995433E-3</v>
      </c>
      <c r="R291" s="12">
        <v>9.2409005431379095E-3</v>
      </c>
      <c r="S291" s="12">
        <f t="shared" si="86"/>
        <v>9.2110086703829312E-3</v>
      </c>
      <c r="T291" s="12">
        <v>2.9891872754978698E-5</v>
      </c>
      <c r="U291" s="41">
        <f>'Survival-1cycle NMA'!AT292</f>
        <v>1.036069622132735E-2</v>
      </c>
      <c r="V291" s="12">
        <f t="shared" si="87"/>
        <v>2.7417484438234671E-3</v>
      </c>
      <c r="W291" s="41">
        <f>'Survival-1cycle NMA'!AU292</f>
        <v>7.6189477775038825E-3</v>
      </c>
      <c r="X291" s="41">
        <f t="shared" si="88"/>
        <v>1.281503651509259E-2</v>
      </c>
      <c r="Y291" s="41">
        <f t="shared" si="89"/>
        <v>8.166374463193047E-3</v>
      </c>
      <c r="Z291" s="41">
        <f t="shared" si="90"/>
        <v>4.6486620518995433E-3</v>
      </c>
      <c r="AA291" s="41">
        <f>'Survival-1cycle NMA'!AZ292</f>
        <v>2.5265268260144117E-3</v>
      </c>
      <c r="AB291" s="12">
        <f t="shared" si="91"/>
        <v>2.5264437725236169E-3</v>
      </c>
      <c r="AC291" s="41">
        <f>'Survival-1cycle NMA'!BA292</f>
        <v>8.3053490794768023E-8</v>
      </c>
      <c r="AD291" s="41">
        <f>'Survival-1cycle NMA'!AV292</f>
        <v>1.4050592943412177E-2</v>
      </c>
      <c r="AE291" s="12">
        <f t="shared" si="92"/>
        <v>7.3776716249302366E-3</v>
      </c>
      <c r="AF291" s="41">
        <f>'Survival-1cycle NMA'!AW292</f>
        <v>6.6729213184819405E-3</v>
      </c>
      <c r="AG291" s="12">
        <v>9.2409005431379095E-3</v>
      </c>
      <c r="AH291" s="12">
        <f t="shared" si="93"/>
        <v>9.2110086703829312E-3</v>
      </c>
      <c r="AI291" s="12">
        <v>2.9891872754978698E-5</v>
      </c>
      <c r="AJ291" s="41">
        <f>'Survival-1cycle NMA'!AX292</f>
        <v>3.8619852069902831E-3</v>
      </c>
      <c r="AK291" s="12">
        <f t="shared" si="94"/>
        <v>3.8466734540790904E-3</v>
      </c>
      <c r="AL291" s="41">
        <f>'Survival-1cycle NMA'!AY292</f>
        <v>1.5311752911192593E-5</v>
      </c>
      <c r="AM291" s="41">
        <f t="shared" si="95"/>
        <v>2.5265268260144117E-3</v>
      </c>
      <c r="AN291" s="41">
        <f t="shared" si="96"/>
        <v>2.5264437725236169E-3</v>
      </c>
      <c r="AO291" s="41">
        <f t="shared" si="97"/>
        <v>8.3053490794768023E-8</v>
      </c>
    </row>
    <row r="292" spans="1:41">
      <c r="A292" s="12">
        <v>289</v>
      </c>
      <c r="B292" s="12">
        <f t="shared" si="79"/>
        <v>16.56986301369863</v>
      </c>
      <c r="C292" s="41">
        <f>'Survival-1cycle NMA'!AP293</f>
        <v>7.6926296990974703E-3</v>
      </c>
      <c r="D292" s="41">
        <f>'Survival-1cycle NMA'!AQ293</f>
        <v>6.5172421379057531E-3</v>
      </c>
      <c r="E292" s="12">
        <f t="shared" si="80"/>
        <v>1.1753875611917172E-3</v>
      </c>
      <c r="F292" s="12">
        <v>9.1692133666491996E-3</v>
      </c>
      <c r="G292" s="12">
        <v>2.9414640766289E-5</v>
      </c>
      <c r="H292" s="12">
        <f t="shared" si="81"/>
        <v>9.1397987258829104E-3</v>
      </c>
      <c r="I292" s="41">
        <f>'Survival-1cycle NMA'!AR293</f>
        <v>1.271318877366495E-2</v>
      </c>
      <c r="J292" s="12">
        <f t="shared" si="82"/>
        <v>8.0983646693652406E-3</v>
      </c>
      <c r="K292" s="41">
        <f>'Survival-1cycle NMA'!AS293</f>
        <v>4.6148241042997104E-3</v>
      </c>
      <c r="L292" s="12">
        <v>5.6277209275274699E-3</v>
      </c>
      <c r="M292" s="12">
        <v>9.1692133666491996E-3</v>
      </c>
      <c r="N292" s="12">
        <v>2.9414640766289E-5</v>
      </c>
      <c r="O292" s="41">
        <f t="shared" si="83"/>
        <v>1.271318877366495E-2</v>
      </c>
      <c r="P292" s="41">
        <f t="shared" si="84"/>
        <v>8.0983646693652406E-3</v>
      </c>
      <c r="Q292" s="41">
        <f t="shared" si="85"/>
        <v>4.6148241042997104E-3</v>
      </c>
      <c r="R292" s="12">
        <v>9.1692133666491996E-3</v>
      </c>
      <c r="S292" s="12">
        <f t="shared" si="86"/>
        <v>9.1397987258829104E-3</v>
      </c>
      <c r="T292" s="12">
        <v>2.9414640766289E-5</v>
      </c>
      <c r="U292" s="41">
        <f>'Survival-1cycle NMA'!AT293</f>
        <v>1.0268238338272846E-2</v>
      </c>
      <c r="V292" s="12">
        <f t="shared" si="87"/>
        <v>2.7105995039925406E-3</v>
      </c>
      <c r="W292" s="41">
        <f>'Survival-1cycle NMA'!AU293</f>
        <v>7.5576388342803056E-3</v>
      </c>
      <c r="X292" s="41">
        <f t="shared" si="88"/>
        <v>1.271318877366495E-2</v>
      </c>
      <c r="Y292" s="41">
        <f t="shared" si="89"/>
        <v>8.0983646693652406E-3</v>
      </c>
      <c r="Z292" s="41">
        <f t="shared" si="90"/>
        <v>4.6148241042997104E-3</v>
      </c>
      <c r="AA292" s="41">
        <f>'Survival-1cycle NMA'!AZ293</f>
        <v>2.4958454771198363E-3</v>
      </c>
      <c r="AB292" s="12">
        <f t="shared" si="91"/>
        <v>2.4957657479373783E-3</v>
      </c>
      <c r="AC292" s="41">
        <f>'Survival-1cycle NMA'!BA293</f>
        <v>7.9729182458041746E-8</v>
      </c>
      <c r="AD292" s="41">
        <f>'Survival-1cycle NMA'!AV293</f>
        <v>1.391267481133792E-2</v>
      </c>
      <c r="AE292" s="12">
        <f t="shared" si="92"/>
        <v>7.2902139278097867E-3</v>
      </c>
      <c r="AF292" s="41">
        <f>'Survival-1cycle NMA'!AW293</f>
        <v>6.6224608835281336E-3</v>
      </c>
      <c r="AG292" s="12">
        <v>9.1692133666491996E-3</v>
      </c>
      <c r="AH292" s="12">
        <f t="shared" si="93"/>
        <v>9.1397987258829104E-3</v>
      </c>
      <c r="AI292" s="12">
        <v>2.9414640766289E-5</v>
      </c>
      <c r="AJ292" s="41">
        <f>'Survival-1cycle NMA'!AX293</f>
        <v>3.8155769670605885E-3</v>
      </c>
      <c r="AK292" s="12">
        <f t="shared" si="94"/>
        <v>3.8007240799539429E-3</v>
      </c>
      <c r="AL292" s="41">
        <f>'Survival-1cycle NMA'!AY293</f>
        <v>1.4852887106645698E-5</v>
      </c>
      <c r="AM292" s="41">
        <f t="shared" si="95"/>
        <v>2.4958454771198363E-3</v>
      </c>
      <c r="AN292" s="41">
        <f t="shared" si="96"/>
        <v>2.4957657479373783E-3</v>
      </c>
      <c r="AO292" s="41">
        <f t="shared" si="97"/>
        <v>7.9729182458041746E-8</v>
      </c>
    </row>
    <row r="293" spans="1:41">
      <c r="A293" s="12">
        <v>290</v>
      </c>
      <c r="B293" s="12">
        <f t="shared" si="79"/>
        <v>16.627397260273973</v>
      </c>
      <c r="C293" s="41">
        <f>'Survival-1cycle NMA'!AP294</f>
        <v>7.6145559094639766E-3</v>
      </c>
      <c r="D293" s="41">
        <f>'Survival-1cycle NMA'!AQ294</f>
        <v>6.4830750493507869E-3</v>
      </c>
      <c r="E293" s="12">
        <f t="shared" si="80"/>
        <v>1.1314808601131897E-3</v>
      </c>
      <c r="F293" s="12">
        <v>9.0982590216565993E-3</v>
      </c>
      <c r="G293" s="12">
        <v>2.8946244267659299E-5</v>
      </c>
      <c r="H293" s="12">
        <f t="shared" si="81"/>
        <v>9.0693127773889392E-3</v>
      </c>
      <c r="I293" s="41">
        <f>'Survival-1cycle NMA'!AR294</f>
        <v>1.2612378154840925E-2</v>
      </c>
      <c r="J293" s="12">
        <f t="shared" si="82"/>
        <v>8.0310490086629993E-3</v>
      </c>
      <c r="K293" s="41">
        <f>'Survival-1cycle NMA'!AS294</f>
        <v>4.5813291461779251E-3</v>
      </c>
      <c r="L293" s="12">
        <v>5.5745649046086204E-3</v>
      </c>
      <c r="M293" s="12">
        <v>9.0982590216565993E-3</v>
      </c>
      <c r="N293" s="12">
        <v>2.8946244267659299E-5</v>
      </c>
      <c r="O293" s="41">
        <f t="shared" si="83"/>
        <v>1.2612378154840925E-2</v>
      </c>
      <c r="P293" s="41">
        <f t="shared" si="84"/>
        <v>8.0310490086629993E-3</v>
      </c>
      <c r="Q293" s="41">
        <f t="shared" si="85"/>
        <v>4.5813291461779251E-3</v>
      </c>
      <c r="R293" s="12">
        <v>9.0982590216565993E-3</v>
      </c>
      <c r="S293" s="12">
        <f t="shared" si="86"/>
        <v>9.0693127773889392E-3</v>
      </c>
      <c r="T293" s="12">
        <v>2.8946244267659299E-5</v>
      </c>
      <c r="U293" s="41">
        <f>'Survival-1cycle NMA'!AT294</f>
        <v>1.0176796303167661E-2</v>
      </c>
      <c r="V293" s="12">
        <f t="shared" si="87"/>
        <v>2.6798244735167882E-3</v>
      </c>
      <c r="W293" s="41">
        <f>'Survival-1cycle NMA'!AU294</f>
        <v>7.496971829650873E-3</v>
      </c>
      <c r="X293" s="41">
        <f t="shared" si="88"/>
        <v>1.2612378154840925E-2</v>
      </c>
      <c r="Y293" s="41">
        <f t="shared" si="89"/>
        <v>8.0310490086629993E-3</v>
      </c>
      <c r="Z293" s="41">
        <f t="shared" si="90"/>
        <v>4.5813291461779251E-3</v>
      </c>
      <c r="AA293" s="41">
        <f>'Survival-1cycle NMA'!AZ294</f>
        <v>2.4655965706757779E-3</v>
      </c>
      <c r="AB293" s="12">
        <f t="shared" si="91"/>
        <v>2.4655200283959107E-3</v>
      </c>
      <c r="AC293" s="41">
        <f>'Survival-1cycle NMA'!BA294</f>
        <v>7.6542279867074505E-8</v>
      </c>
      <c r="AD293" s="41">
        <f>'Survival-1cycle NMA'!AV294</f>
        <v>1.3776335058818695E-2</v>
      </c>
      <c r="AE293" s="12">
        <f t="shared" si="92"/>
        <v>7.2038206215709246E-3</v>
      </c>
      <c r="AF293" s="41">
        <f>'Survival-1cycle NMA'!AW294</f>
        <v>6.5725144372477708E-3</v>
      </c>
      <c r="AG293" s="12">
        <v>9.0982590216565993E-3</v>
      </c>
      <c r="AH293" s="12">
        <f t="shared" si="93"/>
        <v>9.0693127773889392E-3</v>
      </c>
      <c r="AI293" s="12">
        <v>2.8946244267659299E-5</v>
      </c>
      <c r="AJ293" s="41">
        <f>'Survival-1cycle NMA'!AX294</f>
        <v>3.769809367392192E-3</v>
      </c>
      <c r="AK293" s="12">
        <f t="shared" si="94"/>
        <v>3.7554011056972398E-3</v>
      </c>
      <c r="AL293" s="41">
        <f>'Survival-1cycle NMA'!AY294</f>
        <v>1.4408261694952228E-5</v>
      </c>
      <c r="AM293" s="41">
        <f t="shared" si="95"/>
        <v>2.4655965706757779E-3</v>
      </c>
      <c r="AN293" s="41">
        <f t="shared" si="96"/>
        <v>2.4655200283959107E-3</v>
      </c>
      <c r="AO293" s="41">
        <f t="shared" si="97"/>
        <v>7.6542279867074505E-8</v>
      </c>
    </row>
    <row r="294" spans="1:41">
      <c r="A294" s="12">
        <v>291</v>
      </c>
      <c r="B294" s="12">
        <f t="shared" si="79"/>
        <v>16.684931506849313</v>
      </c>
      <c r="C294" s="41">
        <f>'Survival-1cycle NMA'!AP295</f>
        <v>7.5374208839646788E-3</v>
      </c>
      <c r="D294" s="41">
        <f>'Survival-1cycle NMA'!AQ295</f>
        <v>6.4492030219472259E-3</v>
      </c>
      <c r="E294" s="12">
        <f t="shared" si="80"/>
        <v>1.0882178620174529E-3</v>
      </c>
      <c r="F294" s="12">
        <v>9.0280281061298605E-3</v>
      </c>
      <c r="G294" s="12">
        <v>2.8486496567754199E-5</v>
      </c>
      <c r="H294" s="12">
        <f t="shared" si="81"/>
        <v>8.9995416095621072E-3</v>
      </c>
      <c r="I294" s="41">
        <f>'Survival-1cycle NMA'!AR295</f>
        <v>1.2512591598274099E-2</v>
      </c>
      <c r="J294" s="12">
        <f t="shared" si="82"/>
        <v>7.9644189036787733E-3</v>
      </c>
      <c r="K294" s="41">
        <f>'Survival-1cycle NMA'!AS295</f>
        <v>4.5481726945953253E-3</v>
      </c>
      <c r="L294" s="12">
        <v>5.5220363012342902E-3</v>
      </c>
      <c r="M294" s="12">
        <v>9.0280281061298605E-3</v>
      </c>
      <c r="N294" s="12">
        <v>2.8486496567754199E-5</v>
      </c>
      <c r="O294" s="41">
        <f t="shared" si="83"/>
        <v>1.2512591598274099E-2</v>
      </c>
      <c r="P294" s="41">
        <f t="shared" si="84"/>
        <v>7.9644189036787733E-3</v>
      </c>
      <c r="Q294" s="41">
        <f t="shared" si="85"/>
        <v>4.5481726945953253E-3</v>
      </c>
      <c r="R294" s="12">
        <v>9.0280281061298605E-3</v>
      </c>
      <c r="S294" s="12">
        <f t="shared" si="86"/>
        <v>8.9995416095621072E-3</v>
      </c>
      <c r="T294" s="12">
        <v>2.8486496567754199E-5</v>
      </c>
      <c r="U294" s="41">
        <f>'Survival-1cycle NMA'!AT295</f>
        <v>1.0086356680563997E-2</v>
      </c>
      <c r="V294" s="12">
        <f t="shared" si="87"/>
        <v>2.6494182947146725E-3</v>
      </c>
      <c r="W294" s="41">
        <f>'Survival-1cycle NMA'!AU295</f>
        <v>7.4369383858493244E-3</v>
      </c>
      <c r="X294" s="41">
        <f t="shared" si="88"/>
        <v>1.2512591598274099E-2</v>
      </c>
      <c r="Y294" s="41">
        <f t="shared" si="89"/>
        <v>7.9644189036787733E-3</v>
      </c>
      <c r="Z294" s="41">
        <f t="shared" si="90"/>
        <v>4.5481726945953253E-3</v>
      </c>
      <c r="AA294" s="41">
        <f>'Survival-1cycle NMA'!AZ295</f>
        <v>2.4357731077963457E-3</v>
      </c>
      <c r="AB294" s="12">
        <f t="shared" si="91"/>
        <v>2.4356996208784744E-3</v>
      </c>
      <c r="AC294" s="41">
        <f>'Survival-1cycle NMA'!BA295</f>
        <v>7.3486917871407371E-8</v>
      </c>
      <c r="AD294" s="41">
        <f>'Survival-1cycle NMA'!AV295</f>
        <v>1.3641552766622858E-2</v>
      </c>
      <c r="AE294" s="12">
        <f t="shared" si="92"/>
        <v>7.118477436575934E-3</v>
      </c>
      <c r="AF294" s="41">
        <f>'Survival-1cycle NMA'!AW295</f>
        <v>6.5230753300469244E-3</v>
      </c>
      <c r="AG294" s="12">
        <v>9.0280281061298605E-3</v>
      </c>
      <c r="AH294" s="12">
        <f t="shared" si="93"/>
        <v>8.9995416095621072E-3</v>
      </c>
      <c r="AI294" s="12">
        <v>2.8486496567754199E-5</v>
      </c>
      <c r="AJ294" s="41">
        <f>'Survival-1cycle NMA'!AX295</f>
        <v>3.7246723246999974E-3</v>
      </c>
      <c r="AK294" s="12">
        <f t="shared" si="94"/>
        <v>3.7106949059046873E-3</v>
      </c>
      <c r="AL294" s="41">
        <f>'Survival-1cycle NMA'!AY295</f>
        <v>1.3977418795310219E-5</v>
      </c>
      <c r="AM294" s="41">
        <f t="shared" si="95"/>
        <v>2.4357731077963457E-3</v>
      </c>
      <c r="AN294" s="41">
        <f t="shared" si="96"/>
        <v>2.4356996208784744E-3</v>
      </c>
      <c r="AO294" s="41">
        <f t="shared" si="97"/>
        <v>7.3486917871407371E-8</v>
      </c>
    </row>
    <row r="295" spans="1:41">
      <c r="A295" s="12">
        <v>292</v>
      </c>
      <c r="B295" s="12">
        <f t="shared" si="79"/>
        <v>16.742465753424657</v>
      </c>
      <c r="C295" s="41">
        <f>'Survival-1cycle NMA'!AP296</f>
        <v>7.4612114178131718E-3</v>
      </c>
      <c r="D295" s="41">
        <f>'Survival-1cycle NMA'!AQ296</f>
        <v>6.4156225366511777E-3</v>
      </c>
      <c r="E295" s="12">
        <f t="shared" si="80"/>
        <v>1.0455888811619941E-3</v>
      </c>
      <c r="F295" s="12">
        <v>8.95851136409994E-3</v>
      </c>
      <c r="G295" s="12">
        <v>2.8035215418011501E-5</v>
      </c>
      <c r="H295" s="12">
        <f t="shared" si="81"/>
        <v>8.9304761486819293E-3</v>
      </c>
      <c r="I295" s="41">
        <f>'Survival-1cycle NMA'!AR296</f>
        <v>1.2413816241260863E-2</v>
      </c>
      <c r="J295" s="12">
        <f t="shared" si="82"/>
        <v>7.8984659027006125E-3</v>
      </c>
      <c r="K295" s="41">
        <f>'Survival-1cycle NMA'!AS296</f>
        <v>4.5153503385602506E-3</v>
      </c>
      <c r="L295" s="12">
        <v>5.4701261583957796E-3</v>
      </c>
      <c r="M295" s="12">
        <v>8.95851136409994E-3</v>
      </c>
      <c r="N295" s="12">
        <v>2.8035215418011501E-5</v>
      </c>
      <c r="O295" s="41">
        <f t="shared" si="83"/>
        <v>1.2413816241260863E-2</v>
      </c>
      <c r="P295" s="41">
        <f t="shared" si="84"/>
        <v>7.8984659027006125E-3</v>
      </c>
      <c r="Q295" s="41">
        <f t="shared" si="85"/>
        <v>4.5153503385602506E-3</v>
      </c>
      <c r="R295" s="12">
        <v>8.95851136409994E-3</v>
      </c>
      <c r="S295" s="12">
        <f t="shared" si="86"/>
        <v>8.9304761486819293E-3</v>
      </c>
      <c r="T295" s="12">
        <v>2.8035215418011501E-5</v>
      </c>
      <c r="U295" s="41">
        <f>'Survival-1cycle NMA'!AT296</f>
        <v>9.9969062446902384E-3</v>
      </c>
      <c r="V295" s="12">
        <f t="shared" si="87"/>
        <v>2.6193759877040437E-3</v>
      </c>
      <c r="W295" s="41">
        <f>'Survival-1cycle NMA'!AU296</f>
        <v>7.3775302569861947E-3</v>
      </c>
      <c r="X295" s="41">
        <f t="shared" si="88"/>
        <v>1.2413816241260863E-2</v>
      </c>
      <c r="Y295" s="41">
        <f t="shared" si="89"/>
        <v>7.8984659027006125E-3</v>
      </c>
      <c r="Z295" s="41">
        <f t="shared" si="90"/>
        <v>4.5153503385602506E-3</v>
      </c>
      <c r="AA295" s="41">
        <f>'Survival-1cycle NMA'!AZ296</f>
        <v>2.40636821834207E-3</v>
      </c>
      <c r="AB295" s="12">
        <f t="shared" si="91"/>
        <v>2.4062976608522136E-3</v>
      </c>
      <c r="AC295" s="41">
        <f>'Survival-1cycle NMA'!BA296</f>
        <v>7.0557489856530517E-8</v>
      </c>
      <c r="AD295" s="41">
        <f>'Survival-1cycle NMA'!AV296</f>
        <v>1.350830733412238E-2</v>
      </c>
      <c r="AE295" s="12">
        <f t="shared" si="92"/>
        <v>7.0341703169209584E-3</v>
      </c>
      <c r="AF295" s="41">
        <f>'Survival-1cycle NMA'!AW296</f>
        <v>6.4741370172014213E-3</v>
      </c>
      <c r="AG295" s="12">
        <v>8.95851136409994E-3</v>
      </c>
      <c r="AH295" s="12">
        <f t="shared" si="93"/>
        <v>8.9304761486819293E-3</v>
      </c>
      <c r="AI295" s="12">
        <v>2.8035215418011501E-5</v>
      </c>
      <c r="AJ295" s="41">
        <f>'Survival-1cycle NMA'!AX296</f>
        <v>3.6801559352549911E-3</v>
      </c>
      <c r="AK295" s="12">
        <f t="shared" si="94"/>
        <v>3.6665960194672349E-3</v>
      </c>
      <c r="AL295" s="41">
        <f>'Survival-1cycle NMA'!AY296</f>
        <v>1.3559915787756089E-5</v>
      </c>
      <c r="AM295" s="41">
        <f t="shared" si="95"/>
        <v>2.40636821834207E-3</v>
      </c>
      <c r="AN295" s="41">
        <f t="shared" si="96"/>
        <v>2.4062976608522136E-3</v>
      </c>
      <c r="AO295" s="41">
        <f t="shared" si="97"/>
        <v>7.0557489856530517E-8</v>
      </c>
    </row>
    <row r="296" spans="1:41">
      <c r="A296" s="12">
        <v>293</v>
      </c>
      <c r="B296" s="12">
        <f t="shared" si="79"/>
        <v>16.8</v>
      </c>
      <c r="C296" s="41">
        <f>'Survival-1cycle NMA'!AP297</f>
        <v>7.3859145208427165E-3</v>
      </c>
      <c r="D296" s="41">
        <f>'Survival-1cycle NMA'!AQ297</f>
        <v>6.3823301278252923E-3</v>
      </c>
      <c r="E296" s="12">
        <f t="shared" si="80"/>
        <v>1.0035843930174242E-3</v>
      </c>
      <c r="F296" s="12">
        <v>8.8896996829847409E-3</v>
      </c>
      <c r="G296" s="12">
        <v>2.75922228948844E-5</v>
      </c>
      <c r="H296" s="12">
        <f t="shared" si="81"/>
        <v>8.8621074600898561E-3</v>
      </c>
      <c r="I296" s="41">
        <f>'Survival-1cycle NMA'!AR297</f>
        <v>1.2316039415228337E-2</v>
      </c>
      <c r="J296" s="12">
        <f t="shared" si="82"/>
        <v>7.8331816775710564E-3</v>
      </c>
      <c r="K296" s="41">
        <f>'Survival-1cycle NMA'!AS297</f>
        <v>4.4828577376572797E-3</v>
      </c>
      <c r="L296" s="12">
        <v>5.4188256679716801E-3</v>
      </c>
      <c r="M296" s="12">
        <v>8.8896996829847409E-3</v>
      </c>
      <c r="N296" s="12">
        <v>2.75922228948844E-5</v>
      </c>
      <c r="O296" s="41">
        <f t="shared" si="83"/>
        <v>1.2316039415228337E-2</v>
      </c>
      <c r="P296" s="41">
        <f t="shared" si="84"/>
        <v>7.8331816775710564E-3</v>
      </c>
      <c r="Q296" s="41">
        <f t="shared" si="85"/>
        <v>4.4828577376572797E-3</v>
      </c>
      <c r="R296" s="12">
        <v>8.8896996829847409E-3</v>
      </c>
      <c r="S296" s="12">
        <f t="shared" si="86"/>
        <v>8.8621074600898561E-3</v>
      </c>
      <c r="T296" s="12">
        <v>2.75922228948844E-5</v>
      </c>
      <c r="U296" s="41">
        <f>'Survival-1cycle NMA'!AT297</f>
        <v>9.9084319756560634E-3</v>
      </c>
      <c r="V296" s="12">
        <f t="shared" si="87"/>
        <v>2.5896926490482442E-3</v>
      </c>
      <c r="W296" s="41">
        <f>'Survival-1cycle NMA'!AU297</f>
        <v>7.3187393266078192E-3</v>
      </c>
      <c r="X296" s="41">
        <f t="shared" si="88"/>
        <v>1.2316039415228337E-2</v>
      </c>
      <c r="Y296" s="41">
        <f t="shared" si="89"/>
        <v>7.8331816775710564E-3</v>
      </c>
      <c r="Z296" s="41">
        <f t="shared" si="90"/>
        <v>4.4828577376572797E-3</v>
      </c>
      <c r="AA296" s="41">
        <f>'Survival-1cycle NMA'!AZ297</f>
        <v>2.3773751582536113E-3</v>
      </c>
      <c r="AB296" s="12">
        <f t="shared" si="91"/>
        <v>2.3773074096176358E-3</v>
      </c>
      <c r="AC296" s="41">
        <f>'Survival-1cycle NMA'!BA297</f>
        <v>6.7748635975599849E-8</v>
      </c>
      <c r="AD296" s="41">
        <f>'Survival-1cycle NMA'!AV297</f>
        <v>1.3376578473762975E-2</v>
      </c>
      <c r="AE296" s="12">
        <f t="shared" si="92"/>
        <v>6.9508854168629014E-3</v>
      </c>
      <c r="AF296" s="41">
        <f>'Survival-1cycle NMA'!AW297</f>
        <v>6.4256930569000737E-3</v>
      </c>
      <c r="AG296" s="12">
        <v>8.8896996829847409E-3</v>
      </c>
      <c r="AH296" s="12">
        <f t="shared" si="93"/>
        <v>8.8621074600898561E-3</v>
      </c>
      <c r="AI296" s="12">
        <v>2.75922228948844E-5</v>
      </c>
      <c r="AJ296" s="41">
        <f>'Survival-1cycle NMA'!AX297</f>
        <v>3.6362504712944312E-3</v>
      </c>
      <c r="AK296" s="12">
        <f t="shared" si="94"/>
        <v>3.6230951465087164E-3</v>
      </c>
      <c r="AL296" s="41">
        <f>'Survival-1cycle NMA'!AY297</f>
        <v>1.315532478571469E-5</v>
      </c>
      <c r="AM296" s="41">
        <f t="shared" si="95"/>
        <v>2.3773751582536113E-3</v>
      </c>
      <c r="AN296" s="41">
        <f t="shared" si="96"/>
        <v>2.3773074096176358E-3</v>
      </c>
      <c r="AO296" s="41">
        <f t="shared" si="97"/>
        <v>6.7748635975599849E-8</v>
      </c>
    </row>
    <row r="297" spans="1:41">
      <c r="A297" s="12">
        <v>294</v>
      </c>
      <c r="B297" s="12">
        <f t="shared" si="79"/>
        <v>16.857534246575341</v>
      </c>
      <c r="C297" s="41">
        <f>'Survival-1cycle NMA'!AP298</f>
        <v>7.3115174135223544E-3</v>
      </c>
      <c r="D297" s="41">
        <f>'Survival-1cycle NMA'!AQ298</f>
        <v>6.3493223822561366E-3</v>
      </c>
      <c r="E297" s="12">
        <f t="shared" si="80"/>
        <v>9.621950312662178E-4</v>
      </c>
      <c r="F297" s="12">
        <v>8.8215840909714096E-3</v>
      </c>
      <c r="G297" s="12">
        <v>2.71573452855275E-5</v>
      </c>
      <c r="H297" s="12">
        <f t="shared" si="81"/>
        <v>8.7944267456858821E-3</v>
      </c>
      <c r="I297" s="41">
        <f>'Survival-1cycle NMA'!AR298</f>
        <v>1.2219248642294183E-2</v>
      </c>
      <c r="J297" s="12">
        <f t="shared" si="82"/>
        <v>7.7685580215875912E-3</v>
      </c>
      <c r="K297" s="41">
        <f>'Survival-1cycle NMA'!AS298</f>
        <v>4.4506906207065922E-3</v>
      </c>
      <c r="L297" s="12">
        <v>5.3681261697902096E-3</v>
      </c>
      <c r="M297" s="12">
        <v>8.8215840909714096E-3</v>
      </c>
      <c r="N297" s="12">
        <v>2.71573452855275E-5</v>
      </c>
      <c r="O297" s="41">
        <f t="shared" si="83"/>
        <v>1.2219248642294183E-2</v>
      </c>
      <c r="P297" s="41">
        <f t="shared" si="84"/>
        <v>7.7685580215875912E-3</v>
      </c>
      <c r="Q297" s="41">
        <f t="shared" si="85"/>
        <v>4.4506906207065922E-3</v>
      </c>
      <c r="R297" s="12">
        <v>8.8215840909714096E-3</v>
      </c>
      <c r="S297" s="12">
        <f t="shared" si="86"/>
        <v>8.7944267456858821E-3</v>
      </c>
      <c r="T297" s="12">
        <v>2.71573452855275E-5</v>
      </c>
      <c r="U297" s="41">
        <f>'Survival-1cycle NMA'!AT298</f>
        <v>9.8209210557361273E-3</v>
      </c>
      <c r="V297" s="12">
        <f t="shared" si="87"/>
        <v>2.560363450428621E-3</v>
      </c>
      <c r="W297" s="41">
        <f>'Survival-1cycle NMA'!AU298</f>
        <v>7.2605576053075063E-3</v>
      </c>
      <c r="X297" s="41">
        <f t="shared" si="88"/>
        <v>1.2219248642294183E-2</v>
      </c>
      <c r="Y297" s="41">
        <f t="shared" si="89"/>
        <v>7.7685580215875912E-3</v>
      </c>
      <c r="Z297" s="41">
        <f t="shared" si="90"/>
        <v>4.4506906207065922E-3</v>
      </c>
      <c r="AA297" s="41">
        <f>'Survival-1cycle NMA'!AZ298</f>
        <v>2.3487873069472165E-3</v>
      </c>
      <c r="AB297" s="12">
        <f t="shared" si="91"/>
        <v>2.3487222517152824E-3</v>
      </c>
      <c r="AC297" s="41">
        <f>'Survival-1cycle NMA'!BA298</f>
        <v>6.5055231934276904E-8</v>
      </c>
      <c r="AD297" s="41">
        <f>'Survival-1cycle NMA'!AV298</f>
        <v>1.3246346205643038E-2</v>
      </c>
      <c r="AE297" s="12">
        <f t="shared" si="92"/>
        <v>6.8686090973128023E-3</v>
      </c>
      <c r="AF297" s="41">
        <f>'Survival-1cycle NMA'!AW298</f>
        <v>6.3777371083302359E-3</v>
      </c>
      <c r="AG297" s="12">
        <v>8.8215840909714096E-3</v>
      </c>
      <c r="AH297" s="12">
        <f t="shared" si="93"/>
        <v>8.7944267456858821E-3</v>
      </c>
      <c r="AI297" s="12">
        <v>2.71573452855275E-5</v>
      </c>
      <c r="AJ297" s="41">
        <f>'Survival-1cycle NMA'!AX298</f>
        <v>3.5929463775120469E-3</v>
      </c>
      <c r="AK297" s="12">
        <f t="shared" si="94"/>
        <v>3.5801831453845852E-3</v>
      </c>
      <c r="AL297" s="41">
        <f>'Survival-1cycle NMA'!AY298</f>
        <v>1.2763232127461756E-5</v>
      </c>
      <c r="AM297" s="41">
        <f t="shared" si="95"/>
        <v>2.3487873069472165E-3</v>
      </c>
      <c r="AN297" s="41">
        <f t="shared" si="96"/>
        <v>2.3487222517152824E-3</v>
      </c>
      <c r="AO297" s="41">
        <f t="shared" si="97"/>
        <v>6.5055231934276904E-8</v>
      </c>
    </row>
    <row r="298" spans="1:41">
      <c r="A298" s="12">
        <v>295</v>
      </c>
      <c r="B298" s="12">
        <f t="shared" si="79"/>
        <v>16.915068493150685</v>
      </c>
      <c r="C298" s="41">
        <f>'Survival-1cycle NMA'!AP299</f>
        <v>7.2380075230565845E-3</v>
      </c>
      <c r="D298" s="41">
        <f>'Survival-1cycle NMA'!AQ299</f>
        <v>6.3165959381927131E-3</v>
      </c>
      <c r="E298" s="12">
        <f t="shared" si="80"/>
        <v>9.2141158486387133E-4</v>
      </c>
      <c r="F298" s="12">
        <v>8.7541557544538497E-3</v>
      </c>
      <c r="G298" s="12">
        <v>2.6730412976815901E-5</v>
      </c>
      <c r="H298" s="12">
        <f t="shared" si="81"/>
        <v>8.7274253414770346E-3</v>
      </c>
      <c r="I298" s="41">
        <f>'Survival-1cycle NMA'!AR299</f>
        <v>1.2123431631896808E-2</v>
      </c>
      <c r="J298" s="12">
        <f t="shared" si="82"/>
        <v>7.704586847443992E-3</v>
      </c>
      <c r="K298" s="41">
        <f>'Survival-1cycle NMA'!AS299</f>
        <v>4.418844784452816E-3</v>
      </c>
      <c r="L298" s="12">
        <v>5.3180191487566201E-3</v>
      </c>
      <c r="M298" s="12">
        <v>8.7541557544538497E-3</v>
      </c>
      <c r="N298" s="12">
        <v>2.6730412976815901E-5</v>
      </c>
      <c r="O298" s="41">
        <f t="shared" si="83"/>
        <v>1.2123431631896808E-2</v>
      </c>
      <c r="P298" s="41">
        <f t="shared" si="84"/>
        <v>7.704586847443992E-3</v>
      </c>
      <c r="Q298" s="41">
        <f t="shared" si="85"/>
        <v>4.418844784452816E-3</v>
      </c>
      <c r="R298" s="12">
        <v>8.7541557544538497E-3</v>
      </c>
      <c r="S298" s="12">
        <f t="shared" si="86"/>
        <v>8.7274253414770346E-3</v>
      </c>
      <c r="T298" s="12">
        <v>2.6730412976815901E-5</v>
      </c>
      <c r="U298" s="41">
        <f>'Survival-1cycle NMA'!AT299</f>
        <v>9.7343608657303425E-3</v>
      </c>
      <c r="V298" s="12">
        <f t="shared" si="87"/>
        <v>2.5313836373430845E-3</v>
      </c>
      <c r="W298" s="41">
        <f>'Survival-1cycle NMA'!AU299</f>
        <v>7.2029772283872581E-3</v>
      </c>
      <c r="X298" s="41">
        <f t="shared" si="88"/>
        <v>1.2123431631896808E-2</v>
      </c>
      <c r="Y298" s="41">
        <f t="shared" si="89"/>
        <v>7.704586847443992E-3</v>
      </c>
      <c r="Z298" s="41">
        <f t="shared" si="90"/>
        <v>4.418844784452816E-3</v>
      </c>
      <c r="AA298" s="41">
        <f>'Survival-1cycle NMA'!AZ299</f>
        <v>2.320598164770107E-3</v>
      </c>
      <c r="AB298" s="12">
        <f t="shared" si="91"/>
        <v>2.3205356923918052E-3</v>
      </c>
      <c r="AC298" s="41">
        <f>'Survival-1cycle NMA'!BA299</f>
        <v>6.2472378301855953E-8</v>
      </c>
      <c r="AD298" s="41">
        <f>'Survival-1cycle NMA'!AV299</f>
        <v>1.3117590852198314E-2</v>
      </c>
      <c r="AE298" s="12">
        <f t="shared" si="92"/>
        <v>6.7873279223938177E-3</v>
      </c>
      <c r="AF298" s="41">
        <f>'Survival-1cycle NMA'!AW299</f>
        <v>6.3302629298044961E-3</v>
      </c>
      <c r="AG298" s="12">
        <v>8.7541557544538497E-3</v>
      </c>
      <c r="AH298" s="12">
        <f t="shared" si="93"/>
        <v>8.7274253414770346E-3</v>
      </c>
      <c r="AI298" s="12">
        <v>2.6730412976815901E-5</v>
      </c>
      <c r="AJ298" s="41">
        <f>'Survival-1cycle NMA'!AX299</f>
        <v>3.5502342676262261E-3</v>
      </c>
      <c r="AK298" s="12">
        <f t="shared" si="94"/>
        <v>3.5378510297404335E-3</v>
      </c>
      <c r="AL298" s="41">
        <f>'Survival-1cycle NMA'!AY299</f>
        <v>1.2383237885792726E-5</v>
      </c>
      <c r="AM298" s="41">
        <f t="shared" si="95"/>
        <v>2.320598164770107E-3</v>
      </c>
      <c r="AN298" s="41">
        <f t="shared" si="96"/>
        <v>2.3205356923918052E-3</v>
      </c>
      <c r="AO298" s="41">
        <f t="shared" si="97"/>
        <v>6.2472378301855953E-8</v>
      </c>
    </row>
    <row r="299" spans="1:41">
      <c r="A299" s="12">
        <v>296</v>
      </c>
      <c r="B299" s="12">
        <f t="shared" si="79"/>
        <v>16.972602739726028</v>
      </c>
      <c r="C299" s="41">
        <f>'Survival-1cycle NMA'!AP300</f>
        <v>7.1653724795664791E-3</v>
      </c>
      <c r="D299" s="41">
        <f>'Survival-1cycle NMA'!AQ300</f>
        <v>6.2841474844058465E-3</v>
      </c>
      <c r="E299" s="12">
        <f t="shared" si="80"/>
        <v>8.8122499516063262E-4</v>
      </c>
      <c r="F299" s="12">
        <v>8.6874059755238896E-3</v>
      </c>
      <c r="G299" s="12">
        <v>2.63112603475923E-5</v>
      </c>
      <c r="H299" s="12">
        <f t="shared" si="81"/>
        <v>8.6610947151762978E-3</v>
      </c>
      <c r="I299" s="41">
        <f>'Survival-1cycle NMA'!AR300</f>
        <v>1.2028576277493926E-2</v>
      </c>
      <c r="J299" s="12">
        <f t="shared" si="82"/>
        <v>7.6412601852112695E-3</v>
      </c>
      <c r="K299" s="41">
        <f>'Survival-1cycle NMA'!AS300</f>
        <v>4.3873160922826568E-3</v>
      </c>
      <c r="L299" s="12">
        <v>5.2684962320441097E-3</v>
      </c>
      <c r="M299" s="12">
        <v>8.6874059755238896E-3</v>
      </c>
      <c r="N299" s="12">
        <v>2.63112603475923E-5</v>
      </c>
      <c r="O299" s="41">
        <f t="shared" si="83"/>
        <v>1.2028576277493926E-2</v>
      </c>
      <c r="P299" s="41">
        <f t="shared" si="84"/>
        <v>7.6412601852112695E-3</v>
      </c>
      <c r="Q299" s="41">
        <f t="shared" si="85"/>
        <v>4.3873160922826568E-3</v>
      </c>
      <c r="R299" s="12">
        <v>8.6874059755238896E-3</v>
      </c>
      <c r="S299" s="12">
        <f t="shared" si="86"/>
        <v>8.6610947151762978E-3</v>
      </c>
      <c r="T299" s="12">
        <v>2.63112603475923E-5</v>
      </c>
      <c r="U299" s="41">
        <f>'Survival-1cycle NMA'!AT300</f>
        <v>9.648738981398992E-3</v>
      </c>
      <c r="V299" s="12">
        <f t="shared" si="87"/>
        <v>2.5027485278295795E-3</v>
      </c>
      <c r="W299" s="41">
        <f>'Survival-1cycle NMA'!AU300</f>
        <v>7.1459904535694126E-3</v>
      </c>
      <c r="X299" s="41">
        <f t="shared" si="88"/>
        <v>1.2028576277493926E-2</v>
      </c>
      <c r="Y299" s="41">
        <f t="shared" si="89"/>
        <v>7.6412601852112695E-3</v>
      </c>
      <c r="Z299" s="41">
        <f t="shared" si="90"/>
        <v>4.3873160922826568E-3</v>
      </c>
      <c r="AA299" s="41">
        <f>'Survival-1cycle NMA'!AZ300</f>
        <v>2.2928013505144297E-3</v>
      </c>
      <c r="AB299" s="12">
        <f t="shared" si="91"/>
        <v>2.2927413551241064E-3</v>
      </c>
      <c r="AC299" s="41">
        <f>'Survival-1cycle NMA'!BA300</f>
        <v>5.9995390323177918E-8</v>
      </c>
      <c r="AD299" s="41">
        <f>'Survival-1cycle NMA'!AV300</f>
        <v>1.2990293032990482E-2</v>
      </c>
      <c r="AE299" s="12">
        <f t="shared" si="92"/>
        <v>6.7070286560629074E-3</v>
      </c>
      <c r="AF299" s="41">
        <f>'Survival-1cycle NMA'!AW300</f>
        <v>6.2832643769275744E-3</v>
      </c>
      <c r="AG299" s="12">
        <v>8.6874059755238896E-3</v>
      </c>
      <c r="AH299" s="12">
        <f t="shared" si="93"/>
        <v>8.6610947151762978E-3</v>
      </c>
      <c r="AI299" s="12">
        <v>2.63112603475923E-5</v>
      </c>
      <c r="AJ299" s="41">
        <f>'Survival-1cycle NMA'!AX300</f>
        <v>3.5081049210242752E-3</v>
      </c>
      <c r="AK299" s="12">
        <f t="shared" si="94"/>
        <v>3.4960899656290519E-3</v>
      </c>
      <c r="AL299" s="41">
        <f>'Survival-1cycle NMA'!AY300</f>
        <v>1.2014955395223252E-5</v>
      </c>
      <c r="AM299" s="41">
        <f t="shared" si="95"/>
        <v>2.2928013505144297E-3</v>
      </c>
      <c r="AN299" s="41">
        <f t="shared" si="96"/>
        <v>2.2927413551241064E-3</v>
      </c>
      <c r="AO299" s="41">
        <f t="shared" si="97"/>
        <v>5.9995390323177918E-8</v>
      </c>
    </row>
    <row r="300" spans="1:41">
      <c r="A300" s="12">
        <v>297</v>
      </c>
      <c r="B300" s="12">
        <f t="shared" si="79"/>
        <v>17.030136986301368</v>
      </c>
      <c r="C300" s="41">
        <f>'Survival-1cycle NMA'!AP301</f>
        <v>7.0936001123507722E-3</v>
      </c>
      <c r="D300" s="41">
        <f>'Survival-1cycle NMA'!AQ301</f>
        <v>6.251973759267484E-3</v>
      </c>
      <c r="E300" s="12">
        <f t="shared" si="80"/>
        <v>8.4162635308328813E-4</v>
      </c>
      <c r="F300" s="12">
        <v>8.6213261895152406E-3</v>
      </c>
      <c r="G300" s="12">
        <v>2.5899725664037399E-5</v>
      </c>
      <c r="H300" s="12">
        <f t="shared" si="81"/>
        <v>8.5954264638512037E-3</v>
      </c>
      <c r="I300" s="41">
        <f>'Survival-1cycle NMA'!AR301</f>
        <v>1.1934670653328521E-2</v>
      </c>
      <c r="J300" s="12">
        <f t="shared" si="82"/>
        <v>7.5785701803580225E-3</v>
      </c>
      <c r="K300" s="41">
        <f>'Survival-1cycle NMA'!AS301</f>
        <v>4.3561004729704986E-3</v>
      </c>
      <c r="L300" s="12">
        <v>5.2195491863464899E-3</v>
      </c>
      <c r="M300" s="12">
        <v>8.6213261895152406E-3</v>
      </c>
      <c r="N300" s="12">
        <v>2.5899725664037399E-5</v>
      </c>
      <c r="O300" s="41">
        <f t="shared" si="83"/>
        <v>1.1934670653328521E-2</v>
      </c>
      <c r="P300" s="41">
        <f t="shared" si="84"/>
        <v>7.5785701803580225E-3</v>
      </c>
      <c r="Q300" s="41">
        <f t="shared" si="85"/>
        <v>4.3561004729704986E-3</v>
      </c>
      <c r="R300" s="12">
        <v>8.6213261895152406E-3</v>
      </c>
      <c r="S300" s="12">
        <f t="shared" si="86"/>
        <v>8.5954264638512037E-3</v>
      </c>
      <c r="T300" s="12">
        <v>2.5899725664037399E-5</v>
      </c>
      <c r="U300" s="41">
        <f>'Survival-1cycle NMA'!AT301</f>
        <v>9.5640431699710576E-3</v>
      </c>
      <c r="V300" s="12">
        <f t="shared" si="87"/>
        <v>2.4744535112146788E-3</v>
      </c>
      <c r="W300" s="41">
        <f>'Survival-1cycle NMA'!AU301</f>
        <v>7.0895896587563787E-3</v>
      </c>
      <c r="X300" s="41">
        <f t="shared" si="88"/>
        <v>1.1934670653328521E-2</v>
      </c>
      <c r="Y300" s="41">
        <f t="shared" si="89"/>
        <v>7.5785701803580225E-3</v>
      </c>
      <c r="Z300" s="41">
        <f t="shared" si="90"/>
        <v>4.3561004729704986E-3</v>
      </c>
      <c r="AA300" s="41">
        <f>'Survival-1cycle NMA'!AZ301</f>
        <v>2.2653905989882327E-3</v>
      </c>
      <c r="AB300" s="12">
        <f t="shared" si="91"/>
        <v>2.2653329792000254E-3</v>
      </c>
      <c r="AC300" s="41">
        <f>'Survival-1cycle NMA'!BA301</f>
        <v>5.76197882071099E-8</v>
      </c>
      <c r="AD300" s="41">
        <f>'Survival-1cycle NMA'!AV301</f>
        <v>1.286443365959729E-2</v>
      </c>
      <c r="AE300" s="12">
        <f t="shared" si="92"/>
        <v>6.6276982587949182E-3</v>
      </c>
      <c r="AF300" s="41">
        <f>'Survival-1cycle NMA'!AW301</f>
        <v>6.2367354008023715E-3</v>
      </c>
      <c r="AG300" s="12">
        <v>8.6213261895152406E-3</v>
      </c>
      <c r="AH300" s="12">
        <f t="shared" si="93"/>
        <v>8.5954264638512037E-3</v>
      </c>
      <c r="AI300" s="12">
        <v>2.5899725664037399E-5</v>
      </c>
      <c r="AJ300" s="41">
        <f>'Survival-1cycle NMA'!AX301</f>
        <v>3.466549279480975E-3</v>
      </c>
      <c r="AK300" s="12">
        <f t="shared" si="94"/>
        <v>3.4548912686849049E-3</v>
      </c>
      <c r="AL300" s="41">
        <f>'Survival-1cycle NMA'!AY301</f>
        <v>1.1658010796070295E-5</v>
      </c>
      <c r="AM300" s="41">
        <f t="shared" si="95"/>
        <v>2.2653905989882327E-3</v>
      </c>
      <c r="AN300" s="41">
        <f t="shared" si="96"/>
        <v>2.2653329792000254E-3</v>
      </c>
      <c r="AO300" s="41">
        <f t="shared" si="97"/>
        <v>5.76197882071099E-8</v>
      </c>
    </row>
    <row r="301" spans="1:41">
      <c r="A301" s="12">
        <v>298</v>
      </c>
      <c r="B301" s="12">
        <f t="shared" si="79"/>
        <v>17.087671232876712</v>
      </c>
      <c r="C301" s="41">
        <f>'Survival-1cycle NMA'!AP302</f>
        <v>7.0226784462244212E-3</v>
      </c>
      <c r="D301" s="41">
        <f>'Survival-1cycle NMA'!AQ302</f>
        <v>6.2200715498500871E-3</v>
      </c>
      <c r="E301" s="12">
        <f t="shared" si="80"/>
        <v>8.0260689637433411E-4</v>
      </c>
      <c r="F301" s="12">
        <v>8.5559079625984902E-3</v>
      </c>
      <c r="G301" s="12">
        <v>2.5495650978067301E-5</v>
      </c>
      <c r="H301" s="12">
        <f t="shared" si="81"/>
        <v>8.5304123116204233E-3</v>
      </c>
      <c r="I301" s="41">
        <f>'Survival-1cycle NMA'!AR302</f>
        <v>1.1841703011259804E-2</v>
      </c>
      <c r="J301" s="12">
        <f t="shared" si="82"/>
        <v>7.5165090918082877E-3</v>
      </c>
      <c r="K301" s="41">
        <f>'Survival-1cycle NMA'!AS302</f>
        <v>4.3251939194515164E-3</v>
      </c>
      <c r="L301" s="12">
        <v>5.1711699151912602E-3</v>
      </c>
      <c r="M301" s="12">
        <v>8.5559079625984902E-3</v>
      </c>
      <c r="N301" s="12">
        <v>2.5495650978067301E-5</v>
      </c>
      <c r="O301" s="41">
        <f t="shared" si="83"/>
        <v>1.1841703011259804E-2</v>
      </c>
      <c r="P301" s="41">
        <f t="shared" si="84"/>
        <v>7.5165090918082877E-3</v>
      </c>
      <c r="Q301" s="41">
        <f t="shared" si="85"/>
        <v>4.3251939194515164E-3</v>
      </c>
      <c r="R301" s="12">
        <v>8.5559079625984902E-3</v>
      </c>
      <c r="S301" s="12">
        <f t="shared" si="86"/>
        <v>8.5304123116204233E-3</v>
      </c>
      <c r="T301" s="12">
        <v>2.5495650978067301E-5</v>
      </c>
      <c r="U301" s="41">
        <f>'Survival-1cycle NMA'!AT302</f>
        <v>9.480261386723747E-3</v>
      </c>
      <c r="V301" s="12">
        <f t="shared" si="87"/>
        <v>2.446494046885875E-3</v>
      </c>
      <c r="W301" s="41">
        <f>'Survival-1cycle NMA'!AU302</f>
        <v>7.033767339837872E-3</v>
      </c>
      <c r="X301" s="41">
        <f t="shared" si="88"/>
        <v>1.1841703011259804E-2</v>
      </c>
      <c r="Y301" s="41">
        <f t="shared" si="89"/>
        <v>7.5165090918082877E-3</v>
      </c>
      <c r="Z301" s="41">
        <f t="shared" si="90"/>
        <v>4.3251939194515164E-3</v>
      </c>
      <c r="AA301" s="41">
        <f>'Survival-1cycle NMA'!AZ302</f>
        <v>2.2383597586419501E-3</v>
      </c>
      <c r="AB301" s="12">
        <f t="shared" si="91"/>
        <v>2.2383044173540814E-3</v>
      </c>
      <c r="AC301" s="41">
        <f>'Survival-1cycle NMA'!BA302</f>
        <v>5.5341287868583803E-8</v>
      </c>
      <c r="AD301" s="41">
        <f>'Survival-1cycle NMA'!AV302</f>
        <v>1.273999393060153E-2</v>
      </c>
      <c r="AE301" s="12">
        <f t="shared" si="92"/>
        <v>6.5493238843270631E-3</v>
      </c>
      <c r="AF301" s="41">
        <f>'Survival-1cycle NMA'!AW302</f>
        <v>6.1906700462744666E-3</v>
      </c>
      <c r="AG301" s="12">
        <v>8.5559079625984902E-3</v>
      </c>
      <c r="AH301" s="12">
        <f t="shared" si="93"/>
        <v>8.5304123116204233E-3</v>
      </c>
      <c r="AI301" s="12">
        <v>2.5495650978067301E-5</v>
      </c>
      <c r="AJ301" s="41">
        <f>'Survival-1cycle NMA'!AX302</f>
        <v>3.4255584439494037E-3</v>
      </c>
      <c r="AK301" s="12">
        <f t="shared" si="94"/>
        <v>3.4142464013546146E-3</v>
      </c>
      <c r="AL301" s="41">
        <f>'Survival-1cycle NMA'!AY302</f>
        <v>1.131204259478903E-5</v>
      </c>
      <c r="AM301" s="41">
        <f t="shared" si="95"/>
        <v>2.2383597586419501E-3</v>
      </c>
      <c r="AN301" s="41">
        <f t="shared" si="96"/>
        <v>2.2383044173540814E-3</v>
      </c>
      <c r="AO301" s="41">
        <f t="shared" si="97"/>
        <v>5.5341287868583803E-8</v>
      </c>
    </row>
    <row r="302" spans="1:41">
      <c r="A302" s="12">
        <v>299</v>
      </c>
      <c r="B302" s="12">
        <f t="shared" si="79"/>
        <v>17.145205479452056</v>
      </c>
      <c r="C302" s="41">
        <f>'Survival-1cycle NMA'!AP303</f>
        <v>6.9525956979335423E-3</v>
      </c>
      <c r="D302" s="41">
        <f>'Survival-1cycle NMA'!AQ303</f>
        <v>6.1884376910447568E-3</v>
      </c>
      <c r="E302" s="12">
        <f t="shared" si="80"/>
        <v>7.6415800688878557E-4</v>
      </c>
      <c r="F302" s="12">
        <v>8.4911429894264402E-3</v>
      </c>
      <c r="G302" s="12">
        <v>2.5098882028658501E-5</v>
      </c>
      <c r="H302" s="12">
        <f t="shared" si="81"/>
        <v>8.4660441073977823E-3</v>
      </c>
      <c r="I302" s="41">
        <f>'Survival-1cycle NMA'!AR303</f>
        <v>1.1749661777658762E-2</v>
      </c>
      <c r="J302" s="12">
        <f t="shared" si="82"/>
        <v>7.4550692900374948E-3</v>
      </c>
      <c r="K302" s="41">
        <f>'Survival-1cycle NMA'!AS303</f>
        <v>4.294592487621267E-3</v>
      </c>
      <c r="L302" s="12">
        <v>5.12335045631147E-3</v>
      </c>
      <c r="M302" s="12">
        <v>8.4911429894264402E-3</v>
      </c>
      <c r="N302" s="12">
        <v>2.5098882028658501E-5</v>
      </c>
      <c r="O302" s="41">
        <f t="shared" si="83"/>
        <v>1.1749661777658762E-2</v>
      </c>
      <c r="P302" s="41">
        <f t="shared" si="84"/>
        <v>7.4550692900374948E-3</v>
      </c>
      <c r="Q302" s="41">
        <f t="shared" si="85"/>
        <v>4.294592487621267E-3</v>
      </c>
      <c r="R302" s="12">
        <v>8.4911429894264402E-3</v>
      </c>
      <c r="S302" s="12">
        <f t="shared" si="86"/>
        <v>8.4660441073977823E-3</v>
      </c>
      <c r="T302" s="12">
        <v>2.5098882028658501E-5</v>
      </c>
      <c r="U302" s="41">
        <f>'Survival-1cycle NMA'!AT303</f>
        <v>9.3973817716321625E-3</v>
      </c>
      <c r="V302" s="12">
        <f t="shared" si="87"/>
        <v>2.4188656630881461E-3</v>
      </c>
      <c r="W302" s="41">
        <f>'Survival-1cycle NMA'!AU303</f>
        <v>6.9785161085440164E-3</v>
      </c>
      <c r="X302" s="41">
        <f t="shared" si="88"/>
        <v>1.1749661777658762E-2</v>
      </c>
      <c r="Y302" s="41">
        <f t="shared" si="89"/>
        <v>7.4550692900374948E-3</v>
      </c>
      <c r="Z302" s="41">
        <f t="shared" si="90"/>
        <v>4.294592487621267E-3</v>
      </c>
      <c r="AA302" s="41">
        <f>'Survival-1cycle NMA'!AZ303</f>
        <v>2.2117027892491412E-3</v>
      </c>
      <c r="AB302" s="12">
        <f t="shared" si="91"/>
        <v>2.211649633457039E-3</v>
      </c>
      <c r="AC302" s="41">
        <f>'Survival-1cycle NMA'!BA303</f>
        <v>5.3155792102313655E-8</v>
      </c>
      <c r="AD302" s="41">
        <f>'Survival-1cycle NMA'!AV303</f>
        <v>1.26169553266777E-2</v>
      </c>
      <c r="AE302" s="12">
        <f t="shared" si="92"/>
        <v>6.4718928764640775E-3</v>
      </c>
      <c r="AF302" s="41">
        <f>'Survival-1cycle NMA'!AW303</f>
        <v>6.1450624502136222E-3</v>
      </c>
      <c r="AG302" s="12">
        <v>8.4911429894264402E-3</v>
      </c>
      <c r="AH302" s="12">
        <f t="shared" si="93"/>
        <v>8.4660441073977823E-3</v>
      </c>
      <c r="AI302" s="12">
        <v>2.5098882028658501E-5</v>
      </c>
      <c r="AJ302" s="41">
        <f>'Survival-1cycle NMA'!AX303</f>
        <v>3.3851236714225615E-3</v>
      </c>
      <c r="AK302" s="12">
        <f t="shared" si="94"/>
        <v>3.3741469701825981E-3</v>
      </c>
      <c r="AL302" s="41">
        <f>'Survival-1cycle NMA'!AY303</f>
        <v>1.0976701239963399E-5</v>
      </c>
      <c r="AM302" s="41">
        <f t="shared" si="95"/>
        <v>2.2117027892491412E-3</v>
      </c>
      <c r="AN302" s="41">
        <f t="shared" si="96"/>
        <v>2.211649633457039E-3</v>
      </c>
      <c r="AO302" s="41">
        <f t="shared" si="97"/>
        <v>5.3155792102313655E-8</v>
      </c>
    </row>
    <row r="303" spans="1:41">
      <c r="A303" s="12">
        <v>300</v>
      </c>
      <c r="B303" s="12">
        <f t="shared" si="79"/>
        <v>17.202739726027396</v>
      </c>
      <c r="C303" s="41">
        <f>'Survival-1cycle NMA'!AP304</f>
        <v>6.8833402726443194E-3</v>
      </c>
      <c r="D303" s="41">
        <f>'Survival-1cycle NMA'!AQ304</f>
        <v>6.1570690646984682E-3</v>
      </c>
      <c r="E303" s="12">
        <f t="shared" si="80"/>
        <v>7.262712079458512E-4</v>
      </c>
      <c r="F303" s="12">
        <v>8.4270230908281406E-3</v>
      </c>
      <c r="G303" s="12">
        <v>2.47092681460116E-5</v>
      </c>
      <c r="H303" s="12">
        <f t="shared" si="81"/>
        <v>8.4023138226821288E-3</v>
      </c>
      <c r="I303" s="41">
        <f>'Survival-1cycle NMA'!AR304</f>
        <v>1.1658535550365655E-2</v>
      </c>
      <c r="J303" s="12">
        <f t="shared" si="82"/>
        <v>7.3942432552042588E-3</v>
      </c>
      <c r="K303" s="41">
        <f>'Survival-1cycle NMA'!AS304</f>
        <v>4.2642922951613964E-3</v>
      </c>
      <c r="L303" s="12">
        <v>5.0760829790750198E-3</v>
      </c>
      <c r="M303" s="12">
        <v>8.4270230908281406E-3</v>
      </c>
      <c r="N303" s="12">
        <v>2.47092681460116E-5</v>
      </c>
      <c r="O303" s="41">
        <f t="shared" si="83"/>
        <v>1.1658535550365655E-2</v>
      </c>
      <c r="P303" s="41">
        <f t="shared" si="84"/>
        <v>7.3942432552042588E-3</v>
      </c>
      <c r="Q303" s="41">
        <f t="shared" si="85"/>
        <v>4.2642922951613964E-3</v>
      </c>
      <c r="R303" s="12">
        <v>8.4270230908281406E-3</v>
      </c>
      <c r="S303" s="12">
        <f t="shared" si="86"/>
        <v>8.4023138226821288E-3</v>
      </c>
      <c r="T303" s="12">
        <v>2.47092681460116E-5</v>
      </c>
      <c r="U303" s="41">
        <f>'Survival-1cycle NMA'!AT304</f>
        <v>9.3153926460868199E-3</v>
      </c>
      <c r="V303" s="12">
        <f t="shared" si="87"/>
        <v>2.3915639557432174E-3</v>
      </c>
      <c r="W303" s="41">
        <f>'Survival-1cycle NMA'!AU304</f>
        <v>6.9238286903436025E-3</v>
      </c>
      <c r="X303" s="41">
        <f t="shared" si="88"/>
        <v>1.1658535550365655E-2</v>
      </c>
      <c r="Y303" s="41">
        <f t="shared" si="89"/>
        <v>7.3942432552042588E-3</v>
      </c>
      <c r="Z303" s="41">
        <f t="shared" si="90"/>
        <v>4.2642922951613964E-3</v>
      </c>
      <c r="AA303" s="41">
        <f>'Survival-1cycle NMA'!AZ304</f>
        <v>2.1854137596399518E-3</v>
      </c>
      <c r="AB303" s="12">
        <f t="shared" si="91"/>
        <v>2.1853627002577842E-3</v>
      </c>
      <c r="AC303" s="41">
        <f>'Survival-1cycle NMA'!BA304</f>
        <v>5.105938216743108E-8</v>
      </c>
      <c r="AD303" s="41">
        <f>'Survival-1cycle NMA'!AV304</f>
        <v>1.2495299605773209E-2</v>
      </c>
      <c r="AE303" s="12">
        <f t="shared" si="92"/>
        <v>6.3953927659412095E-3</v>
      </c>
      <c r="AF303" s="41">
        <f>'Survival-1cycle NMA'!AW304</f>
        <v>6.0999068398319995E-3</v>
      </c>
      <c r="AG303" s="12">
        <v>8.4270230908281406E-3</v>
      </c>
      <c r="AH303" s="12">
        <f t="shared" si="93"/>
        <v>8.4023138226821288E-3</v>
      </c>
      <c r="AI303" s="12">
        <v>2.47092681460116E-5</v>
      </c>
      <c r="AJ303" s="41">
        <f>'Survival-1cycle NMA'!AX304</f>
        <v>3.3452363718638007E-3</v>
      </c>
      <c r="AK303" s="12">
        <f t="shared" si="94"/>
        <v>3.3345847231504278E-3</v>
      </c>
      <c r="AL303" s="41">
        <f>'Survival-1cycle NMA'!AY304</f>
        <v>1.0651648713373014E-5</v>
      </c>
      <c r="AM303" s="41">
        <f t="shared" si="95"/>
        <v>2.1854137596399518E-3</v>
      </c>
      <c r="AN303" s="41">
        <f t="shared" si="96"/>
        <v>2.1853627002577842E-3</v>
      </c>
      <c r="AO303" s="41">
        <f t="shared" si="97"/>
        <v>5.105938216743108E-8</v>
      </c>
    </row>
    <row r="304" spans="1:41">
      <c r="A304" s="12">
        <v>301</v>
      </c>
      <c r="B304" s="12">
        <f t="shared" si="79"/>
        <v>17.260273972602739</v>
      </c>
      <c r="C304" s="41">
        <f>'Survival-1cycle NMA'!AP305</f>
        <v>6.814900760504553E-3</v>
      </c>
      <c r="D304" s="41">
        <f>'Survival-1cycle NMA'!AQ305</f>
        <v>6.1259625987694711E-3</v>
      </c>
      <c r="E304" s="12">
        <f t="shared" si="80"/>
        <v>6.8893816173508197E-4</v>
      </c>
      <c r="F304" s="12">
        <v>8.3635402115507899E-3</v>
      </c>
      <c r="G304" s="12">
        <v>2.4326662158462298E-5</v>
      </c>
      <c r="H304" s="12">
        <f t="shared" si="81"/>
        <v>8.3392135493923283E-3</v>
      </c>
      <c r="I304" s="41">
        <f>'Survival-1cycle NMA'!AR305</f>
        <v>1.156831309570899E-2</v>
      </c>
      <c r="J304" s="12">
        <f t="shared" si="82"/>
        <v>7.3340235753182317E-3</v>
      </c>
      <c r="K304" s="41">
        <f>'Survival-1cycle NMA'!AS305</f>
        <v>4.2342895203907579E-3</v>
      </c>
      <c r="L304" s="12">
        <v>5.0293597819699703E-3</v>
      </c>
      <c r="M304" s="12">
        <v>8.3635402115507899E-3</v>
      </c>
      <c r="N304" s="12">
        <v>2.4326662158462298E-5</v>
      </c>
      <c r="O304" s="41">
        <f t="shared" si="83"/>
        <v>1.156831309570899E-2</v>
      </c>
      <c r="P304" s="41">
        <f t="shared" si="84"/>
        <v>7.3340235753182317E-3</v>
      </c>
      <c r="Q304" s="41">
        <f t="shared" si="85"/>
        <v>4.2342895203907579E-3</v>
      </c>
      <c r="R304" s="12">
        <v>8.3635402115507899E-3</v>
      </c>
      <c r="S304" s="12">
        <f t="shared" si="86"/>
        <v>8.3392135493923283E-3</v>
      </c>
      <c r="T304" s="12">
        <v>2.4326662158462298E-5</v>
      </c>
      <c r="U304" s="41">
        <f>'Survival-1cycle NMA'!AT305</f>
        <v>9.2342825096779404E-3</v>
      </c>
      <c r="V304" s="12">
        <f t="shared" si="87"/>
        <v>2.3645845872916436E-3</v>
      </c>
      <c r="W304" s="41">
        <f>'Survival-1cycle NMA'!AU305</f>
        <v>6.8696979223862968E-3</v>
      </c>
      <c r="X304" s="41">
        <f t="shared" si="88"/>
        <v>1.156831309570899E-2</v>
      </c>
      <c r="Y304" s="41">
        <f t="shared" si="89"/>
        <v>7.3340235753182317E-3</v>
      </c>
      <c r="Z304" s="41">
        <f t="shared" si="90"/>
        <v>4.2342895203907579E-3</v>
      </c>
      <c r="AA304" s="41">
        <f>'Survival-1cycle NMA'!AZ305</f>
        <v>2.1594868454860735E-3</v>
      </c>
      <c r="AB304" s="12">
        <f t="shared" si="91"/>
        <v>2.1594377971763104E-3</v>
      </c>
      <c r="AC304" s="41">
        <f>'Survival-1cycle NMA'!BA305</f>
        <v>4.9048309763283927E-8</v>
      </c>
      <c r="AD304" s="41">
        <f>'Survival-1cycle NMA'!AV305</f>
        <v>1.2375008798382651E-2</v>
      </c>
      <c r="AE304" s="12">
        <f t="shared" si="92"/>
        <v>6.3198112673448605E-3</v>
      </c>
      <c r="AF304" s="41">
        <f>'Survival-1cycle NMA'!AW305</f>
        <v>6.055197531037791E-3</v>
      </c>
      <c r="AG304" s="12">
        <v>8.3635402115507899E-3</v>
      </c>
      <c r="AH304" s="12">
        <f t="shared" si="93"/>
        <v>8.3392135493923283E-3</v>
      </c>
      <c r="AI304" s="12">
        <v>2.4326662158462298E-5</v>
      </c>
      <c r="AJ304" s="41">
        <f>'Survival-1cycle NMA'!AX305</f>
        <v>3.3058881052045589E-3</v>
      </c>
      <c r="AK304" s="12">
        <f t="shared" si="94"/>
        <v>3.2955515470689785E-3</v>
      </c>
      <c r="AL304" s="41">
        <f>'Survival-1cycle NMA'!AY305</f>
        <v>1.0336558135580185E-5</v>
      </c>
      <c r="AM304" s="41">
        <f t="shared" si="95"/>
        <v>2.1594868454860735E-3</v>
      </c>
      <c r="AN304" s="41">
        <f t="shared" si="96"/>
        <v>2.1594377971763104E-3</v>
      </c>
      <c r="AO304" s="41">
        <f t="shared" si="97"/>
        <v>4.9048309763283927E-8</v>
      </c>
    </row>
    <row r="305" spans="1:41">
      <c r="A305" s="12">
        <v>302</v>
      </c>
      <c r="B305" s="12">
        <f t="shared" si="79"/>
        <v>17.317808219178083</v>
      </c>
      <c r="C305" s="41">
        <f>'Survival-1cycle NMA'!AP306</f>
        <v>6.747265933276108E-3</v>
      </c>
      <c r="D305" s="41">
        <f>'Survival-1cycle NMA'!AQ306</f>
        <v>6.0951152665004154E-3</v>
      </c>
      <c r="E305" s="12">
        <f t="shared" si="80"/>
        <v>6.521506667756926E-4</v>
      </c>
      <c r="F305" s="12">
        <v>8.3006864180482001E-3</v>
      </c>
      <c r="G305" s="12">
        <v>2.3950920302053802E-5</v>
      </c>
      <c r="H305" s="12">
        <f t="shared" si="81"/>
        <v>8.2767354977461467E-3</v>
      </c>
      <c r="I305" s="41">
        <f>'Survival-1cycle NMA'!AR306</f>
        <v>1.147898334558402E-2</v>
      </c>
      <c r="J305" s="12">
        <f t="shared" si="82"/>
        <v>7.2744029444428496E-3</v>
      </c>
      <c r="K305" s="41">
        <f>'Survival-1cycle NMA'!AS306</f>
        <v>4.2045804011411701E-3</v>
      </c>
      <c r="L305" s="12">
        <v>4.9831732901444003E-3</v>
      </c>
      <c r="M305" s="12">
        <v>8.3006864180482001E-3</v>
      </c>
      <c r="N305" s="12">
        <v>2.3950920302053802E-5</v>
      </c>
      <c r="O305" s="41">
        <f t="shared" si="83"/>
        <v>1.147898334558402E-2</v>
      </c>
      <c r="P305" s="41">
        <f t="shared" si="84"/>
        <v>7.2744029444428496E-3</v>
      </c>
      <c r="Q305" s="41">
        <f t="shared" si="85"/>
        <v>4.2045804011411701E-3</v>
      </c>
      <c r="R305" s="12">
        <v>8.3006864180482001E-3</v>
      </c>
      <c r="S305" s="12">
        <f t="shared" si="86"/>
        <v>8.2767354977461467E-3</v>
      </c>
      <c r="T305" s="12">
        <v>2.3950920302053802E-5</v>
      </c>
      <c r="U305" s="41">
        <f>'Survival-1cycle NMA'!AT306</f>
        <v>9.1540400370448052E-3</v>
      </c>
      <c r="V305" s="12">
        <f t="shared" si="87"/>
        <v>2.3379232855572137E-3</v>
      </c>
      <c r="W305" s="41">
        <f>'Survival-1cycle NMA'!AU306</f>
        <v>6.8161167514875914E-3</v>
      </c>
      <c r="X305" s="41">
        <f t="shared" si="88"/>
        <v>1.147898334558402E-2</v>
      </c>
      <c r="Y305" s="41">
        <f t="shared" si="89"/>
        <v>7.2744029444428496E-3</v>
      </c>
      <c r="Z305" s="41">
        <f t="shared" si="90"/>
        <v>4.2045804011411701E-3</v>
      </c>
      <c r="AA305" s="41">
        <f>'Survival-1cycle NMA'!AZ306</f>
        <v>2.13391632713588E-3</v>
      </c>
      <c r="AB305" s="12">
        <f t="shared" si="91"/>
        <v>2.1338692081465022E-3</v>
      </c>
      <c r="AC305" s="41">
        <f>'Survival-1cycle NMA'!BA306</f>
        <v>4.7118989377628609E-8</v>
      </c>
      <c r="AD305" s="41">
        <f>'Survival-1cycle NMA'!AV306</f>
        <v>1.2256065202913058E-2</v>
      </c>
      <c r="AE305" s="12">
        <f t="shared" si="92"/>
        <v>6.245136276089502E-3</v>
      </c>
      <c r="AF305" s="41">
        <f>'Survival-1cycle NMA'!AW306</f>
        <v>6.0109289268235559E-3</v>
      </c>
      <c r="AG305" s="12">
        <v>8.3006864180482001E-3</v>
      </c>
      <c r="AH305" s="12">
        <f t="shared" si="93"/>
        <v>8.2767354977461467E-3</v>
      </c>
      <c r="AI305" s="12">
        <v>2.3950920302053802E-5</v>
      </c>
      <c r="AJ305" s="41">
        <f>'Survival-1cycle NMA'!AX306</f>
        <v>3.2670705784076672E-3</v>
      </c>
      <c r="AK305" s="12">
        <f t="shared" si="94"/>
        <v>3.2570394650221655E-3</v>
      </c>
      <c r="AL305" s="41">
        <f>'Survival-1cycle NMA'!AY306</f>
        <v>1.0031113385501882E-5</v>
      </c>
      <c r="AM305" s="41">
        <f t="shared" si="95"/>
        <v>2.13391632713588E-3</v>
      </c>
      <c r="AN305" s="41">
        <f t="shared" si="96"/>
        <v>2.1338692081465022E-3</v>
      </c>
      <c r="AO305" s="41">
        <f t="shared" si="97"/>
        <v>4.7118989377628609E-8</v>
      </c>
    </row>
    <row r="306" spans="1:41">
      <c r="A306" s="12">
        <v>303</v>
      </c>
      <c r="B306" s="12">
        <f t="shared" si="79"/>
        <v>17.375342465753423</v>
      </c>
      <c r="C306" s="41">
        <f>'Survival-1cycle NMA'!AP307</f>
        <v>6.6804247410364196E-3</v>
      </c>
      <c r="D306" s="41">
        <f>'Survival-1cycle NMA'!AQ307</f>
        <v>6.064524085609058E-3</v>
      </c>
      <c r="E306" s="12">
        <f t="shared" si="80"/>
        <v>6.1590065542736164E-4</v>
      </c>
      <c r="F306" s="12">
        <v>8.2384538963148294E-3</v>
      </c>
      <c r="G306" s="12">
        <v>2.3581902132688E-5</v>
      </c>
      <c r="H306" s="12">
        <f t="shared" si="81"/>
        <v>8.2148719941821415E-3</v>
      </c>
      <c r="I306" s="41">
        <f>'Survival-1cycle NMA'!AR307</f>
        <v>1.1390535394589585E-2</v>
      </c>
      <c r="J306" s="12">
        <f t="shared" si="82"/>
        <v>7.2153741609322069E-3</v>
      </c>
      <c r="K306" s="41">
        <f>'Survival-1cycle NMA'!AS307</f>
        <v>4.1751612336573783E-3</v>
      </c>
      <c r="L306" s="12">
        <v>4.9375160529996302E-3</v>
      </c>
      <c r="M306" s="12">
        <v>8.2384538963148294E-3</v>
      </c>
      <c r="N306" s="12">
        <v>2.3581902132688E-5</v>
      </c>
      <c r="O306" s="41">
        <f t="shared" si="83"/>
        <v>1.1390535394589585E-2</v>
      </c>
      <c r="P306" s="41">
        <f t="shared" si="84"/>
        <v>7.2153741609322069E-3</v>
      </c>
      <c r="Q306" s="41">
        <f t="shared" si="85"/>
        <v>4.1751612336573783E-3</v>
      </c>
      <c r="R306" s="12">
        <v>8.2384538963148294E-3</v>
      </c>
      <c r="S306" s="12">
        <f t="shared" si="86"/>
        <v>8.2148719941821415E-3</v>
      </c>
      <c r="T306" s="12">
        <v>2.3581902132688E-5</v>
      </c>
      <c r="U306" s="41">
        <f>'Survival-1cycle NMA'!AT307</f>
        <v>9.0746540747886403E-3</v>
      </c>
      <c r="V306" s="12">
        <f t="shared" si="87"/>
        <v>2.3115758426328608E-3</v>
      </c>
      <c r="W306" s="41">
        <f>'Survival-1cycle NMA'!AU307</f>
        <v>6.7630782321557795E-3</v>
      </c>
      <c r="X306" s="41">
        <f t="shared" si="88"/>
        <v>1.1390535394589585E-2</v>
      </c>
      <c r="Y306" s="41">
        <f t="shared" si="89"/>
        <v>7.2153741609322069E-3</v>
      </c>
      <c r="Z306" s="41">
        <f t="shared" si="90"/>
        <v>4.1751612336573783E-3</v>
      </c>
      <c r="AA306" s="41">
        <f>'Survival-1cycle NMA'!AZ307</f>
        <v>2.1086965874984446E-3</v>
      </c>
      <c r="AB306" s="12">
        <f t="shared" si="91"/>
        <v>2.1086513195074552E-3</v>
      </c>
      <c r="AC306" s="41">
        <f>'Survival-1cycle NMA'!BA307</f>
        <v>4.5267990989390303E-8</v>
      </c>
      <c r="AD306" s="41">
        <f>'Survival-1cycle NMA'!AV307</f>
        <v>1.2138451381137944E-2</v>
      </c>
      <c r="AE306" s="12">
        <f t="shared" si="92"/>
        <v>6.1713558654495513E-3</v>
      </c>
      <c r="AF306" s="41">
        <f>'Survival-1cycle NMA'!AW307</f>
        <v>5.9670955156883925E-3</v>
      </c>
      <c r="AG306" s="12">
        <v>8.2384538963148294E-3</v>
      </c>
      <c r="AH306" s="12">
        <f t="shared" si="93"/>
        <v>8.2148719941821415E-3</v>
      </c>
      <c r="AI306" s="12">
        <v>2.3581902132688E-5</v>
      </c>
      <c r="AJ306" s="41">
        <f>'Survival-1cycle NMA'!AX307</f>
        <v>3.2287756425946955E-3</v>
      </c>
      <c r="AK306" s="12">
        <f t="shared" si="94"/>
        <v>3.2190406338612428E-3</v>
      </c>
      <c r="AL306" s="41">
        <f>'Survival-1cycle NMA'!AY307</f>
        <v>9.7350087334524911E-6</v>
      </c>
      <c r="AM306" s="41">
        <f t="shared" si="95"/>
        <v>2.1086965874984446E-3</v>
      </c>
      <c r="AN306" s="41">
        <f t="shared" si="96"/>
        <v>2.1086513195074552E-3</v>
      </c>
      <c r="AO306" s="41">
        <f t="shared" si="97"/>
        <v>4.5267990989390303E-8</v>
      </c>
    </row>
    <row r="307" spans="1:41">
      <c r="A307" s="12">
        <v>304</v>
      </c>
      <c r="B307" s="12">
        <f t="shared" si="79"/>
        <v>17.432876712328767</v>
      </c>
      <c r="C307" s="41">
        <f>'Survival-1cycle NMA'!AP308</f>
        <v>6.6143663089478612E-3</v>
      </c>
      <c r="D307" s="41">
        <f>'Survival-1cycle NMA'!AQ308</f>
        <v>6.0341861174958468E-3</v>
      </c>
      <c r="E307" s="12">
        <f t="shared" si="80"/>
        <v>5.8018019145201442E-4</v>
      </c>
      <c r="F307" s="12">
        <v>8.1768349497642594E-3</v>
      </c>
      <c r="G307" s="12">
        <v>2.32194704407749E-5</v>
      </c>
      <c r="H307" s="12">
        <f t="shared" si="81"/>
        <v>8.1536154793234849E-3</v>
      </c>
      <c r="I307" s="41">
        <f>'Survival-1cycle NMA'!AR308</f>
        <v>1.1302958497222106E-2</v>
      </c>
      <c r="J307" s="12">
        <f t="shared" si="82"/>
        <v>7.156930125701488E-3</v>
      </c>
      <c r="K307" s="41">
        <f>'Survival-1cycle NMA'!AS308</f>
        <v>4.1460283715206176E-3</v>
      </c>
      <c r="L307" s="12">
        <v>4.8923807418353796E-3</v>
      </c>
      <c r="M307" s="12">
        <v>8.1768349497642594E-3</v>
      </c>
      <c r="N307" s="12">
        <v>2.32194704407749E-5</v>
      </c>
      <c r="O307" s="41">
        <f t="shared" si="83"/>
        <v>1.1302958497222106E-2</v>
      </c>
      <c r="P307" s="41">
        <f t="shared" si="84"/>
        <v>7.156930125701488E-3</v>
      </c>
      <c r="Q307" s="41">
        <f t="shared" si="85"/>
        <v>4.1460283715206176E-3</v>
      </c>
      <c r="R307" s="12">
        <v>8.1768349497642594E-3</v>
      </c>
      <c r="S307" s="12">
        <f t="shared" si="86"/>
        <v>8.1536154793234849E-3</v>
      </c>
      <c r="T307" s="12">
        <v>2.32194704407749E-5</v>
      </c>
      <c r="U307" s="41">
        <f>'Survival-1cycle NMA'!AT308</f>
        <v>8.9961136384477912E-3</v>
      </c>
      <c r="V307" s="12">
        <f t="shared" si="87"/>
        <v>2.2855381137879315E-3</v>
      </c>
      <c r="W307" s="41">
        <f>'Survival-1cycle NMA'!AU308</f>
        <v>6.7105755246598597E-3</v>
      </c>
      <c r="X307" s="41">
        <f t="shared" si="88"/>
        <v>1.1302958497222106E-2</v>
      </c>
      <c r="Y307" s="41">
        <f t="shared" si="89"/>
        <v>7.156930125701488E-3</v>
      </c>
      <c r="Z307" s="41">
        <f t="shared" si="90"/>
        <v>4.1460283715206176E-3</v>
      </c>
      <c r="AA307" s="41">
        <f>'Survival-1cycle NMA'!AZ308</f>
        <v>2.0838221099753083E-3</v>
      </c>
      <c r="AB307" s="12">
        <f t="shared" si="91"/>
        <v>2.0837786179421993E-3</v>
      </c>
      <c r="AC307" s="41">
        <f>'Survival-1cycle NMA'!BA308</f>
        <v>4.3492033109026181E-8</v>
      </c>
      <c r="AD307" s="41">
        <f>'Survival-1cycle NMA'!AV308</f>
        <v>1.2022150153738718E-2</v>
      </c>
      <c r="AE307" s="12">
        <f t="shared" si="92"/>
        <v>6.0984582836454051E-3</v>
      </c>
      <c r="AF307" s="41">
        <f>'Survival-1cycle NMA'!AW308</f>
        <v>5.9236918700933134E-3</v>
      </c>
      <c r="AG307" s="12">
        <v>8.1768349497642594E-3</v>
      </c>
      <c r="AH307" s="12">
        <f t="shared" si="93"/>
        <v>8.1536154793234849E-3</v>
      </c>
      <c r="AI307" s="12">
        <v>2.32194704407749E-5</v>
      </c>
      <c r="AJ307" s="41">
        <f>'Survival-1cycle NMA'!AX308</f>
        <v>3.1909952902358552E-3</v>
      </c>
      <c r="AK307" s="12">
        <f t="shared" si="94"/>
        <v>3.1815473417486913E-3</v>
      </c>
      <c r="AL307" s="41">
        <f>'Survival-1cycle NMA'!AY308</f>
        <v>9.4479484871637417E-6</v>
      </c>
      <c r="AM307" s="41">
        <f t="shared" si="95"/>
        <v>2.0838221099753083E-3</v>
      </c>
      <c r="AN307" s="41">
        <f t="shared" si="96"/>
        <v>2.0837786179421993E-3</v>
      </c>
      <c r="AO307" s="41">
        <f t="shared" si="97"/>
        <v>4.3492033109026181E-8</v>
      </c>
    </row>
    <row r="308" spans="1:41">
      <c r="A308" s="12">
        <v>305</v>
      </c>
      <c r="B308" s="12">
        <f t="shared" si="79"/>
        <v>17.490410958904111</v>
      </c>
      <c r="C308" s="41">
        <f>'Survival-1cycle NMA'!AP309</f>
        <v>6.5490799340930089E-3</v>
      </c>
      <c r="D308" s="41">
        <f>'Survival-1cycle NMA'!AQ309</f>
        <v>6.0040984664680675E-3</v>
      </c>
      <c r="E308" s="12">
        <f t="shared" si="80"/>
        <v>5.4498146762494131E-4</v>
      </c>
      <c r="F308" s="12">
        <v>8.1158219971511694E-3</v>
      </c>
      <c r="G308" s="12">
        <v>2.2863491168300999E-5</v>
      </c>
      <c r="H308" s="12">
        <f t="shared" si="81"/>
        <v>8.0929585059828692E-3</v>
      </c>
      <c r="I308" s="41">
        <f>'Survival-1cycle NMA'!AR309</f>
        <v>1.1216242065125174E-2</v>
      </c>
      <c r="J308" s="12">
        <f t="shared" si="82"/>
        <v>7.0990638405301707E-3</v>
      </c>
      <c r="K308" s="41">
        <f>'Survival-1cycle NMA'!AS309</f>
        <v>4.1171782245950032E-3</v>
      </c>
      <c r="L308" s="12">
        <v>4.8477601475457703E-3</v>
      </c>
      <c r="M308" s="12">
        <v>8.1158219971511694E-3</v>
      </c>
      <c r="N308" s="12">
        <v>2.2863491168300999E-5</v>
      </c>
      <c r="O308" s="41">
        <f t="shared" si="83"/>
        <v>1.1216242065125174E-2</v>
      </c>
      <c r="P308" s="41">
        <f t="shared" si="84"/>
        <v>7.0990638405301707E-3</v>
      </c>
      <c r="Q308" s="41">
        <f t="shared" si="85"/>
        <v>4.1171782245950032E-3</v>
      </c>
      <c r="R308" s="12">
        <v>8.1158219971511694E-3</v>
      </c>
      <c r="S308" s="12">
        <f t="shared" si="86"/>
        <v>8.0929585059828692E-3</v>
      </c>
      <c r="T308" s="12">
        <v>2.2863491168300999E-5</v>
      </c>
      <c r="U308" s="41">
        <f>'Survival-1cycle NMA'!AT309</f>
        <v>8.9184079095335784E-3</v>
      </c>
      <c r="V308" s="12">
        <f t="shared" si="87"/>
        <v>2.2598060163964585E-3</v>
      </c>
      <c r="W308" s="41">
        <f>'Survival-1cycle NMA'!AU309</f>
        <v>6.6586018931371199E-3</v>
      </c>
      <c r="X308" s="41">
        <f t="shared" si="88"/>
        <v>1.1216242065125174E-2</v>
      </c>
      <c r="Y308" s="41">
        <f t="shared" si="89"/>
        <v>7.0990638405301707E-3</v>
      </c>
      <c r="Z308" s="41">
        <f t="shared" si="90"/>
        <v>4.1171782245950032E-3</v>
      </c>
      <c r="AA308" s="41">
        <f>'Survival-1cycle NMA'!AZ309</f>
        <v>2.0592874764387204E-3</v>
      </c>
      <c r="AB308" s="12">
        <f t="shared" si="91"/>
        <v>2.0592456884625803E-3</v>
      </c>
      <c r="AC308" s="41">
        <f>'Survival-1cycle NMA'!BA309</f>
        <v>4.178797614037332E-8</v>
      </c>
      <c r="AD308" s="41">
        <f>'Survival-1cycle NMA'!AV309</f>
        <v>1.1907144595930952E-2</v>
      </c>
      <c r="AE308" s="12">
        <f t="shared" si="92"/>
        <v>6.0264319509823168E-3</v>
      </c>
      <c r="AF308" s="41">
        <f>'Survival-1cycle NMA'!AW309</f>
        <v>5.880712644948635E-3</v>
      </c>
      <c r="AG308" s="12">
        <v>8.1158219971511694E-3</v>
      </c>
      <c r="AH308" s="12">
        <f t="shared" si="93"/>
        <v>8.0929585059828692E-3</v>
      </c>
      <c r="AI308" s="12">
        <v>2.2863491168300999E-5</v>
      </c>
      <c r="AJ308" s="41">
        <f>'Survival-1cycle NMA'!AX309</f>
        <v>3.1537216524007757E-3</v>
      </c>
      <c r="AK308" s="12">
        <f t="shared" si="94"/>
        <v>3.1445520057504723E-3</v>
      </c>
      <c r="AL308" s="41">
        <f>'Survival-1cycle NMA'!AY309</f>
        <v>9.1696466503033639E-6</v>
      </c>
      <c r="AM308" s="41">
        <f t="shared" si="95"/>
        <v>2.0592874764387204E-3</v>
      </c>
      <c r="AN308" s="41">
        <f t="shared" si="96"/>
        <v>2.0592456884625803E-3</v>
      </c>
      <c r="AO308" s="41">
        <f t="shared" si="97"/>
        <v>4.178797614037332E-8</v>
      </c>
    </row>
    <row r="309" spans="1:41">
      <c r="A309" s="12">
        <v>306</v>
      </c>
      <c r="B309" s="12">
        <f t="shared" si="79"/>
        <v>17.547945205479451</v>
      </c>
      <c r="C309" s="41">
        <f>'Survival-1cycle NMA'!AP310</f>
        <v>6.4845550823744921E-3</v>
      </c>
      <c r="D309" s="41">
        <f>'Survival-1cycle NMA'!AQ310</f>
        <v>5.9742582789802752E-3</v>
      </c>
      <c r="E309" s="12">
        <f t="shared" si="80"/>
        <v>5.1029680339421696E-4</v>
      </c>
      <c r="F309" s="12">
        <v>8.0554075705356002E-3</v>
      </c>
      <c r="G309" s="12">
        <v>2.25138333282445E-5</v>
      </c>
      <c r="H309" s="12">
        <f t="shared" si="81"/>
        <v>8.0328937372073552E-3</v>
      </c>
      <c r="I309" s="41">
        <f>'Survival-1cycle NMA'!AR310</f>
        <v>1.1130375664393623E-2</v>
      </c>
      <c r="J309" s="12">
        <f t="shared" si="82"/>
        <v>7.0417684063971038E-3</v>
      </c>
      <c r="K309" s="41">
        <f>'Survival-1cycle NMA'!AS310</f>
        <v>4.0886072579965193E-3</v>
      </c>
      <c r="L309" s="12">
        <v>4.8036471783646601E-3</v>
      </c>
      <c r="M309" s="12">
        <v>8.0554075705356002E-3</v>
      </c>
      <c r="N309" s="12">
        <v>2.25138333282445E-5</v>
      </c>
      <c r="O309" s="41">
        <f t="shared" si="83"/>
        <v>1.1130375664393623E-2</v>
      </c>
      <c r="P309" s="41">
        <f t="shared" si="84"/>
        <v>7.0417684063971038E-3</v>
      </c>
      <c r="Q309" s="41">
        <f t="shared" si="85"/>
        <v>4.0886072579965193E-3</v>
      </c>
      <c r="R309" s="12">
        <v>8.0554075705356002E-3</v>
      </c>
      <c r="S309" s="12">
        <f t="shared" si="86"/>
        <v>8.0328937372073552E-3</v>
      </c>
      <c r="T309" s="12">
        <v>2.25138333282445E-5</v>
      </c>
      <c r="U309" s="41">
        <f>'Survival-1cycle NMA'!AT310</f>
        <v>8.8415262326253796E-3</v>
      </c>
      <c r="V309" s="12">
        <f t="shared" si="87"/>
        <v>2.2343755288853264E-3</v>
      </c>
      <c r="W309" s="41">
        <f>'Survival-1cycle NMA'!AU310</f>
        <v>6.6071507037400532E-3</v>
      </c>
      <c r="X309" s="41">
        <f t="shared" si="88"/>
        <v>1.1130375664393623E-2</v>
      </c>
      <c r="Y309" s="41">
        <f t="shared" si="89"/>
        <v>7.0417684063971038E-3</v>
      </c>
      <c r="Z309" s="41">
        <f t="shared" si="90"/>
        <v>4.0886072579965193E-3</v>
      </c>
      <c r="AA309" s="41">
        <f>'Survival-1cycle NMA'!AZ310</f>
        <v>2.0350873652551877E-3</v>
      </c>
      <c r="AB309" s="12">
        <f t="shared" si="91"/>
        <v>2.0350472124391391E-3</v>
      </c>
      <c r="AC309" s="41">
        <f>'Survival-1cycle NMA'!BA310</f>
        <v>4.0152816048663786E-8</v>
      </c>
      <c r="AD309" s="41">
        <f>'Survival-1cycle NMA'!AV310</f>
        <v>1.1793418033174187E-2</v>
      </c>
      <c r="AE309" s="12">
        <f t="shared" si="92"/>
        <v>5.9552654570410703E-3</v>
      </c>
      <c r="AF309" s="41">
        <f>'Survival-1cycle NMA'!AW310</f>
        <v>5.838152576133117E-3</v>
      </c>
      <c r="AG309" s="12">
        <v>8.0554075705356002E-3</v>
      </c>
      <c r="AH309" s="12">
        <f t="shared" si="93"/>
        <v>8.0328937372073552E-3</v>
      </c>
      <c r="AI309" s="12">
        <v>2.25138333282445E-5</v>
      </c>
      <c r="AJ309" s="41">
        <f>'Survival-1cycle NMA'!AX310</f>
        <v>3.1169469960688717E-3</v>
      </c>
      <c r="AK309" s="12">
        <f t="shared" si="94"/>
        <v>3.1080471694758336E-3</v>
      </c>
      <c r="AL309" s="41">
        <f>'Survival-1cycle NMA'!AY310</f>
        <v>8.8998265930380734E-6</v>
      </c>
      <c r="AM309" s="41">
        <f t="shared" si="95"/>
        <v>2.0350873652551877E-3</v>
      </c>
      <c r="AN309" s="41">
        <f t="shared" si="96"/>
        <v>2.0350472124391391E-3</v>
      </c>
      <c r="AO309" s="41">
        <f t="shared" si="97"/>
        <v>4.0152816048663786E-8</v>
      </c>
    </row>
    <row r="310" spans="1:41">
      <c r="A310" s="12">
        <v>307</v>
      </c>
      <c r="B310" s="12">
        <f t="shared" si="79"/>
        <v>17.605479452054794</v>
      </c>
      <c r="C310" s="41">
        <f>'Survival-1cycle NMA'!AP311</f>
        <v>6.4207813854780128E-3</v>
      </c>
      <c r="D310" s="41">
        <f>'Survival-1cycle NMA'!AQ311</f>
        <v>5.9446627428903897E-3</v>
      </c>
      <c r="E310" s="12">
        <f t="shared" si="80"/>
        <v>4.7611864258762307E-4</v>
      </c>
      <c r="F310" s="12">
        <v>7.9955843132887804E-3</v>
      </c>
      <c r="G310" s="12">
        <v>2.21703689262618E-5</v>
      </c>
      <c r="H310" s="12">
        <f t="shared" si="81"/>
        <v>7.9734139443625191E-3</v>
      </c>
      <c r="I310" s="41">
        <f>'Survival-1cycle NMA'!AR311</f>
        <v>1.1045349012930947E-2</v>
      </c>
      <c r="J310" s="12">
        <f t="shared" si="82"/>
        <v>6.9850370218471694E-3</v>
      </c>
      <c r="K310" s="41">
        <f>'Survival-1cycle NMA'!AS311</f>
        <v>4.060311991083778E-3</v>
      </c>
      <c r="L310" s="12">
        <v>4.76003485765951E-3</v>
      </c>
      <c r="M310" s="12">
        <v>7.9955843132887804E-3</v>
      </c>
      <c r="N310" s="12">
        <v>2.21703689262618E-5</v>
      </c>
      <c r="O310" s="41">
        <f t="shared" si="83"/>
        <v>1.1045349012930947E-2</v>
      </c>
      <c r="P310" s="41">
        <f t="shared" si="84"/>
        <v>6.9850370218471694E-3</v>
      </c>
      <c r="Q310" s="41">
        <f t="shared" si="85"/>
        <v>4.060311991083778E-3</v>
      </c>
      <c r="R310" s="12">
        <v>7.9955843132887804E-3</v>
      </c>
      <c r="S310" s="12">
        <f t="shared" si="86"/>
        <v>7.9734139443625191E-3</v>
      </c>
      <c r="T310" s="12">
        <v>2.21703689262618E-5</v>
      </c>
      <c r="U310" s="41">
        <f>'Survival-1cycle NMA'!AT311</f>
        <v>8.7654581125240112E-3</v>
      </c>
      <c r="V310" s="12">
        <f t="shared" si="87"/>
        <v>2.209242689702887E-3</v>
      </c>
      <c r="W310" s="41">
        <f>'Survival-1cycle NMA'!AU311</f>
        <v>6.5562154228211243E-3</v>
      </c>
      <c r="X310" s="41">
        <f t="shared" si="88"/>
        <v>1.1045349012930947E-2</v>
      </c>
      <c r="Y310" s="41">
        <f t="shared" si="89"/>
        <v>6.9850370218471694E-3</v>
      </c>
      <c r="Z310" s="41">
        <f t="shared" si="90"/>
        <v>4.060311991083778E-3</v>
      </c>
      <c r="AA310" s="41">
        <f>'Survival-1cycle NMA'!AZ311</f>
        <v>2.011216549353313E-3</v>
      </c>
      <c r="AB310" s="12">
        <f t="shared" si="91"/>
        <v>2.0111779656749929E-3</v>
      </c>
      <c r="AC310" s="41">
        <f>'Survival-1cycle NMA'!BA311</f>
        <v>3.8583678320126719E-8</v>
      </c>
      <c r="AD310" s="41">
        <f>'Survival-1cycle NMA'!AV311</f>
        <v>1.1680954036963223E-2</v>
      </c>
      <c r="AE310" s="12">
        <f t="shared" si="92"/>
        <v>5.8849475579195098E-3</v>
      </c>
      <c r="AF310" s="41">
        <f>'Survival-1cycle NMA'!AW311</f>
        <v>5.7960064790437129E-3</v>
      </c>
      <c r="AG310" s="12">
        <v>7.9955843132887804E-3</v>
      </c>
      <c r="AH310" s="12">
        <f t="shared" si="93"/>
        <v>7.9734139443625191E-3</v>
      </c>
      <c r="AI310" s="12">
        <v>2.21703689262618E-5</v>
      </c>
      <c r="AJ310" s="41">
        <f>'Survival-1cycle NMA'!AX311</f>
        <v>3.0806637214977764E-3</v>
      </c>
      <c r="AK310" s="12">
        <f t="shared" si="94"/>
        <v>3.072025500763579E-3</v>
      </c>
      <c r="AL310" s="41">
        <f>'Survival-1cycle NMA'!AY311</f>
        <v>8.6382207341974957E-6</v>
      </c>
      <c r="AM310" s="41">
        <f t="shared" si="95"/>
        <v>2.011216549353313E-3</v>
      </c>
      <c r="AN310" s="41">
        <f t="shared" si="96"/>
        <v>2.0111779656749929E-3</v>
      </c>
      <c r="AO310" s="41">
        <f t="shared" si="97"/>
        <v>3.8583678320126719E-8</v>
      </c>
    </row>
    <row r="311" spans="1:41">
      <c r="A311" s="12">
        <v>308</v>
      </c>
      <c r="B311" s="12">
        <f t="shared" si="79"/>
        <v>17.663013698630138</v>
      </c>
      <c r="C311" s="41">
        <f>'Survival-1cycle NMA'!AP312</f>
        <v>6.357748637897058E-3</v>
      </c>
      <c r="D311" s="41">
        <f>'Survival-1cycle NMA'!AQ312</f>
        <v>5.9153090867312763E-3</v>
      </c>
      <c r="E311" s="12">
        <f t="shared" si="80"/>
        <v>4.4243955116578162E-4</v>
      </c>
      <c r="F311" s="12">
        <v>7.9363449781394597E-3</v>
      </c>
      <c r="G311" s="12">
        <v>2.1832972884577001E-5</v>
      </c>
      <c r="H311" s="12">
        <f t="shared" si="81"/>
        <v>7.9145120052548819E-3</v>
      </c>
      <c r="I311" s="41">
        <f>'Survival-1cycle NMA'!AR312</f>
        <v>1.0961151977858795E-2</v>
      </c>
      <c r="J311" s="12">
        <f t="shared" si="82"/>
        <v>6.9288629813886674E-3</v>
      </c>
      <c r="K311" s="41">
        <f>'Survival-1cycle NMA'!AS312</f>
        <v>4.0322889964701271E-3</v>
      </c>
      <c r="L311" s="12">
        <v>4.7169163217721903E-3</v>
      </c>
      <c r="M311" s="12">
        <v>7.9363449781394597E-3</v>
      </c>
      <c r="N311" s="12">
        <v>2.1832972884577001E-5</v>
      </c>
      <c r="O311" s="41">
        <f t="shared" si="83"/>
        <v>1.0961151977858795E-2</v>
      </c>
      <c r="P311" s="41">
        <f t="shared" si="84"/>
        <v>6.9288629813886674E-3</v>
      </c>
      <c r="Q311" s="41">
        <f t="shared" si="85"/>
        <v>4.0322889964701271E-3</v>
      </c>
      <c r="R311" s="12">
        <v>7.9363449781394597E-3</v>
      </c>
      <c r="S311" s="12">
        <f t="shared" si="86"/>
        <v>7.9145120052548819E-3</v>
      </c>
      <c r="T311" s="12">
        <v>2.1832972884577001E-5</v>
      </c>
      <c r="U311" s="41">
        <f>'Survival-1cycle NMA'!AT312</f>
        <v>8.6901932114616543E-3</v>
      </c>
      <c r="V311" s="12">
        <f t="shared" si="87"/>
        <v>2.1844035963068335E-3</v>
      </c>
      <c r="W311" s="41">
        <f>'Survival-1cycle NMA'!AU312</f>
        <v>6.5057896151548208E-3</v>
      </c>
      <c r="X311" s="41">
        <f t="shared" si="88"/>
        <v>1.0961151977858795E-2</v>
      </c>
      <c r="Y311" s="41">
        <f t="shared" si="89"/>
        <v>6.9288629813886674E-3</v>
      </c>
      <c r="Z311" s="41">
        <f t="shared" si="90"/>
        <v>4.0322889964701271E-3</v>
      </c>
      <c r="AA311" s="41">
        <f>'Survival-1cycle NMA'!AZ312</f>
        <v>1.9876698943347439E-3</v>
      </c>
      <c r="AB311" s="12">
        <f t="shared" si="91"/>
        <v>1.9876328165225445E-3</v>
      </c>
      <c r="AC311" s="41">
        <f>'Survival-1cycle NMA'!BA312</f>
        <v>3.7077812199328858E-8</v>
      </c>
      <c r="AD311" s="41">
        <f>'Survival-1cycle NMA'!AV312</f>
        <v>1.156973642069953E-2</v>
      </c>
      <c r="AE311" s="12">
        <f t="shared" si="92"/>
        <v>5.8154671735241572E-3</v>
      </c>
      <c r="AF311" s="41">
        <f>'Survival-1cycle NMA'!AW312</f>
        <v>5.7542692471753724E-3</v>
      </c>
      <c r="AG311" s="12">
        <v>7.9363449781394597E-3</v>
      </c>
      <c r="AH311" s="12">
        <f t="shared" si="93"/>
        <v>7.9145120052548819E-3</v>
      </c>
      <c r="AI311" s="12">
        <v>2.1832972884577001E-5</v>
      </c>
      <c r="AJ311" s="41">
        <f>'Survival-1cycle NMA'!AX312</f>
        <v>3.0448643596485505E-3</v>
      </c>
      <c r="AK311" s="12">
        <f t="shared" si="94"/>
        <v>3.036479789413933E-3</v>
      </c>
      <c r="AL311" s="41">
        <f>'Survival-1cycle NMA'!AY312</f>
        <v>8.3845702346175475E-6</v>
      </c>
      <c r="AM311" s="41">
        <f t="shared" si="95"/>
        <v>1.9876698943347439E-3</v>
      </c>
      <c r="AN311" s="41">
        <f t="shared" si="96"/>
        <v>1.9876328165225445E-3</v>
      </c>
      <c r="AO311" s="41">
        <f t="shared" si="97"/>
        <v>3.7077812199328858E-8</v>
      </c>
    </row>
    <row r="312" spans="1:41">
      <c r="A312" s="12">
        <v>309</v>
      </c>
      <c r="B312" s="12">
        <f t="shared" si="79"/>
        <v>17.720547945205478</v>
      </c>
      <c r="C312" s="41">
        <f>'Survival-1cycle NMA'!AP313</f>
        <v>6.2954467940176551E-3</v>
      </c>
      <c r="D312" s="41">
        <f>'Survival-1cycle NMA'!AQ313</f>
        <v>5.8861945789973691E-3</v>
      </c>
      <c r="E312" s="12">
        <f t="shared" si="80"/>
        <v>4.09252215020286E-4</v>
      </c>
      <c r="F312" s="12">
        <v>7.8776824252596196E-3</v>
      </c>
      <c r="G312" s="12">
        <v>2.1501522968006001E-5</v>
      </c>
      <c r="H312" s="12">
        <f t="shared" si="81"/>
        <v>7.8561809022916138E-3</v>
      </c>
      <c r="I312" s="41">
        <f>'Survival-1cycle NMA'!AR313</f>
        <v>1.0877774572977136E-2</v>
      </c>
      <c r="J312" s="12">
        <f t="shared" si="82"/>
        <v>6.8732396739204418E-3</v>
      </c>
      <c r="K312" s="41">
        <f>'Survival-1cycle NMA'!AS313</f>
        <v>4.0045348990566942E-3</v>
      </c>
      <c r="L312" s="12">
        <v>4.6742848179059703E-3</v>
      </c>
      <c r="M312" s="12">
        <v>7.8776824252596196E-3</v>
      </c>
      <c r="N312" s="12">
        <v>2.1501522968006001E-5</v>
      </c>
      <c r="O312" s="41">
        <f t="shared" si="83"/>
        <v>1.0877774572977136E-2</v>
      </c>
      <c r="P312" s="41">
        <f t="shared" si="84"/>
        <v>6.8732396739204418E-3</v>
      </c>
      <c r="Q312" s="41">
        <f t="shared" si="85"/>
        <v>4.0045348990566942E-3</v>
      </c>
      <c r="R312" s="12">
        <v>7.8776824252596196E-3</v>
      </c>
      <c r="S312" s="12">
        <f t="shared" si="86"/>
        <v>7.8561809022916138E-3</v>
      </c>
      <c r="T312" s="12">
        <v>2.1501522968006001E-5</v>
      </c>
      <c r="U312" s="41">
        <f>'Survival-1cycle NMA'!AT313</f>
        <v>8.6157213463672003E-3</v>
      </c>
      <c r="V312" s="12">
        <f t="shared" si="87"/>
        <v>2.1598544041711619E-3</v>
      </c>
      <c r="W312" s="41">
        <f>'Survival-1cycle NMA'!AU313</f>
        <v>6.4558669421960384E-3</v>
      </c>
      <c r="X312" s="41">
        <f t="shared" si="88"/>
        <v>1.0877774572977136E-2</v>
      </c>
      <c r="Y312" s="41">
        <f t="shared" si="89"/>
        <v>6.8732396739204418E-3</v>
      </c>
      <c r="Z312" s="41">
        <f t="shared" si="90"/>
        <v>4.0045348990566942E-3</v>
      </c>
      <c r="AA312" s="41">
        <f>'Survival-1cycle NMA'!AZ313</f>
        <v>1.9644423566271378E-3</v>
      </c>
      <c r="AB312" s="12">
        <f t="shared" si="91"/>
        <v>1.9644067240419468E-3</v>
      </c>
      <c r="AC312" s="41">
        <f>'Survival-1cycle NMA'!BA313</f>
        <v>3.5632585191073324E-8</v>
      </c>
      <c r="AD312" s="41">
        <f>'Survival-1cycle NMA'!AV313</f>
        <v>1.1459749235640372E-2</v>
      </c>
      <c r="AE312" s="12">
        <f t="shared" si="92"/>
        <v>5.7468133849101401E-3</v>
      </c>
      <c r="AF312" s="41">
        <f>'Survival-1cycle NMA'!AW313</f>
        <v>5.7129358507302316E-3</v>
      </c>
      <c r="AG312" s="12">
        <v>7.8776824252596196E-3</v>
      </c>
      <c r="AH312" s="12">
        <f t="shared" si="93"/>
        <v>7.8561809022916138E-3</v>
      </c>
      <c r="AI312" s="12">
        <v>2.1501522968006001E-5</v>
      </c>
      <c r="AJ312" s="41">
        <f>'Survival-1cycle NMA'!AX313</f>
        <v>3.0095415696661026E-3</v>
      </c>
      <c r="AK312" s="12">
        <f t="shared" si="94"/>
        <v>3.0014029449648484E-3</v>
      </c>
      <c r="AL312" s="41">
        <f>'Survival-1cycle NMA'!AY313</f>
        <v>8.1386247012541734E-6</v>
      </c>
      <c r="AM312" s="41">
        <f t="shared" si="95"/>
        <v>1.9644423566271378E-3</v>
      </c>
      <c r="AN312" s="41">
        <f t="shared" si="96"/>
        <v>1.9644067240419468E-3</v>
      </c>
      <c r="AO312" s="41">
        <f t="shared" si="97"/>
        <v>3.5632585191073324E-8</v>
      </c>
    </row>
    <row r="313" spans="1:41">
      <c r="A313" s="12">
        <v>310</v>
      </c>
      <c r="B313" s="12">
        <f t="shared" si="79"/>
        <v>17.778082191780822</v>
      </c>
      <c r="C313" s="41">
        <f>'Survival-1cycle NMA'!AP314</f>
        <v>6.2338659652623179E-3</v>
      </c>
      <c r="D313" s="41">
        <f>'Survival-1cycle NMA'!AQ314</f>
        <v>5.8573165274459571E-3</v>
      </c>
      <c r="E313" s="12">
        <f t="shared" si="80"/>
        <v>3.7654943781636075E-4</v>
      </c>
      <c r="F313" s="12">
        <v>7.8195896203890492E-3</v>
      </c>
      <c r="G313" s="12">
        <v>2.1175899712049701E-5</v>
      </c>
      <c r="H313" s="12">
        <f t="shared" si="81"/>
        <v>7.7984137206769995E-3</v>
      </c>
      <c r="I313" s="41">
        <f>'Survival-1cycle NMA'!AR314</f>
        <v>1.0795206956274542E-2</v>
      </c>
      <c r="J313" s="12">
        <f t="shared" si="82"/>
        <v>6.8181605811889149E-3</v>
      </c>
      <c r="K313" s="41">
        <f>'Survival-1cycle NMA'!AS314</f>
        <v>3.9770463750856272E-3</v>
      </c>
      <c r="L313" s="12">
        <v>4.6321337020573698E-3</v>
      </c>
      <c r="M313" s="12">
        <v>7.8195896203890492E-3</v>
      </c>
      <c r="N313" s="12">
        <v>2.1175899712049701E-5</v>
      </c>
      <c r="O313" s="41">
        <f t="shared" si="83"/>
        <v>1.0795206956274542E-2</v>
      </c>
      <c r="P313" s="41">
        <f t="shared" si="84"/>
        <v>6.8181605811889149E-3</v>
      </c>
      <c r="Q313" s="41">
        <f t="shared" si="85"/>
        <v>3.9770463750856272E-3</v>
      </c>
      <c r="R313" s="12">
        <v>7.8195896203890492E-3</v>
      </c>
      <c r="S313" s="12">
        <f t="shared" si="86"/>
        <v>7.7984137206769995E-3</v>
      </c>
      <c r="T313" s="12">
        <v>2.1175899712049701E-5</v>
      </c>
      <c r="U313" s="41">
        <f>'Survival-1cycle NMA'!AT314</f>
        <v>8.5420324861859472E-3</v>
      </c>
      <c r="V313" s="12">
        <f t="shared" si="87"/>
        <v>2.1355913258120224E-3</v>
      </c>
      <c r="W313" s="41">
        <f>'Survival-1cycle NMA'!AU314</f>
        <v>6.4064411603739248E-3</v>
      </c>
      <c r="X313" s="41">
        <f t="shared" si="88"/>
        <v>1.0795206956274542E-2</v>
      </c>
      <c r="Y313" s="41">
        <f t="shared" si="89"/>
        <v>6.8181605811889149E-3</v>
      </c>
      <c r="Z313" s="41">
        <f t="shared" si="90"/>
        <v>3.9770463750856272E-3</v>
      </c>
      <c r="AA313" s="41">
        <f>'Survival-1cycle NMA'!AZ314</f>
        <v>1.9415289816782206E-3</v>
      </c>
      <c r="AB313" s="12">
        <f t="shared" si="91"/>
        <v>1.9414947362004062E-3</v>
      </c>
      <c r="AC313" s="41">
        <f>'Survival-1cycle NMA'!BA314</f>
        <v>3.4245477814326917E-8</v>
      </c>
      <c r="AD313" s="41">
        <f>'Survival-1cycle NMA'!AV314</f>
        <v>1.1350976766924824E-2</v>
      </c>
      <c r="AE313" s="12">
        <f t="shared" si="92"/>
        <v>5.6789754316694963E-3</v>
      </c>
      <c r="AF313" s="41">
        <f>'Survival-1cycle NMA'!AW314</f>
        <v>5.6720013352553281E-3</v>
      </c>
      <c r="AG313" s="12">
        <v>7.8195896203890492E-3</v>
      </c>
      <c r="AH313" s="12">
        <f t="shared" si="93"/>
        <v>7.7984137206769995E-3</v>
      </c>
      <c r="AI313" s="12">
        <v>2.1175899712049701E-5</v>
      </c>
      <c r="AJ313" s="41">
        <f>'Survival-1cycle NMA'!AX314</f>
        <v>2.9746881364138395E-3</v>
      </c>
      <c r="AK313" s="12">
        <f t="shared" si="94"/>
        <v>2.9667879945121634E-3</v>
      </c>
      <c r="AL313" s="41">
        <f>'Survival-1cycle NMA'!AY314</f>
        <v>7.9001419016761909E-6</v>
      </c>
      <c r="AM313" s="41">
        <f t="shared" si="95"/>
        <v>1.9415289816782206E-3</v>
      </c>
      <c r="AN313" s="41">
        <f t="shared" si="96"/>
        <v>1.9414947362004062E-3</v>
      </c>
      <c r="AO313" s="41">
        <f t="shared" si="97"/>
        <v>3.4245477814326917E-8</v>
      </c>
    </row>
    <row r="314" spans="1:41">
      <c r="A314" s="12">
        <v>311</v>
      </c>
      <c r="B314" s="12">
        <f t="shared" si="79"/>
        <v>17.835616438356166</v>
      </c>
      <c r="C314" s="41">
        <f>'Survival-1cycle NMA'!AP315</f>
        <v>6.1729964172913352E-3</v>
      </c>
      <c r="D314" s="41">
        <f>'Survival-1cycle NMA'!AQ315</f>
        <v>5.8286722784128579E-3</v>
      </c>
      <c r="E314" s="12">
        <f t="shared" si="80"/>
        <v>3.4432413887847731E-4</v>
      </c>
      <c r="F314" s="12">
        <v>7.7620596329975103E-3</v>
      </c>
      <c r="G314" s="12">
        <v>2.0855986352993401E-5</v>
      </c>
      <c r="H314" s="12">
        <f t="shared" si="81"/>
        <v>7.7412036466445169E-3</v>
      </c>
      <c r="I314" s="41">
        <f>'Survival-1cycle NMA'!AR315</f>
        <v>1.0713439427486794E-2</v>
      </c>
      <c r="J314" s="12">
        <f t="shared" si="82"/>
        <v>6.7636192762734939E-3</v>
      </c>
      <c r="K314" s="41">
        <f>'Survival-1cycle NMA'!AS315</f>
        <v>3.9498201512133003E-3</v>
      </c>
      <c r="L314" s="12">
        <v>4.5904564369918599E-3</v>
      </c>
      <c r="M314" s="12">
        <v>7.7620596329975103E-3</v>
      </c>
      <c r="N314" s="12">
        <v>2.0855986352993401E-5</v>
      </c>
      <c r="O314" s="41">
        <f t="shared" si="83"/>
        <v>1.0713439427486794E-2</v>
      </c>
      <c r="P314" s="41">
        <f t="shared" si="84"/>
        <v>6.7636192762734939E-3</v>
      </c>
      <c r="Q314" s="41">
        <f t="shared" si="85"/>
        <v>3.9498201512133003E-3</v>
      </c>
      <c r="R314" s="12">
        <v>7.7620596329975103E-3</v>
      </c>
      <c r="S314" s="12">
        <f t="shared" si="86"/>
        <v>7.7412036466445169E-3</v>
      </c>
      <c r="T314" s="12">
        <v>2.0855986352993401E-5</v>
      </c>
      <c r="U314" s="41">
        <f>'Survival-1cycle NMA'!AT315</f>
        <v>8.4691167492522024E-3</v>
      </c>
      <c r="V314" s="12">
        <f t="shared" si="87"/>
        <v>2.1116106298317214E-3</v>
      </c>
      <c r="W314" s="41">
        <f>'Survival-1cycle NMA'!AU315</f>
        <v>6.3575061194204811E-3</v>
      </c>
      <c r="X314" s="41">
        <f t="shared" si="88"/>
        <v>1.0713439427486794E-2</v>
      </c>
      <c r="Y314" s="41">
        <f t="shared" si="89"/>
        <v>6.7636192762734939E-3</v>
      </c>
      <c r="Z314" s="41">
        <f t="shared" si="90"/>
        <v>3.9498201512133003E-3</v>
      </c>
      <c r="AA314" s="41">
        <f>'Survival-1cycle NMA'!AZ315</f>
        <v>1.9189249021898203E-3</v>
      </c>
      <c r="AB314" s="12">
        <f t="shared" si="91"/>
        <v>1.918891988111224E-3</v>
      </c>
      <c r="AC314" s="41">
        <f>'Survival-1cycle NMA'!BA315</f>
        <v>3.291407859625685E-8</v>
      </c>
      <c r="AD314" s="41">
        <f>'Survival-1cycle NMA'!AV315</f>
        <v>1.1243403529674498E-2</v>
      </c>
      <c r="AE314" s="12">
        <f t="shared" si="92"/>
        <v>5.611942709366078E-3</v>
      </c>
      <c r="AF314" s="41">
        <f>'Survival-1cycle NMA'!AW315</f>
        <v>5.6314608203084197E-3</v>
      </c>
      <c r="AG314" s="12">
        <v>7.7620596329975103E-3</v>
      </c>
      <c r="AH314" s="12">
        <f t="shared" si="93"/>
        <v>7.7412036466445169E-3</v>
      </c>
      <c r="AI314" s="12">
        <v>2.0855986352993401E-5</v>
      </c>
      <c r="AJ314" s="41">
        <f>'Survival-1cycle NMA'!AX315</f>
        <v>2.9402969680609342E-3</v>
      </c>
      <c r="AK314" s="12">
        <f t="shared" si="94"/>
        <v>2.9326280805723748E-3</v>
      </c>
      <c r="AL314" s="41">
        <f>'Survival-1cycle NMA'!AY315</f>
        <v>7.6688874885593627E-6</v>
      </c>
      <c r="AM314" s="41">
        <f t="shared" si="95"/>
        <v>1.9189249021898203E-3</v>
      </c>
      <c r="AN314" s="41">
        <f t="shared" si="96"/>
        <v>1.918891988111224E-3</v>
      </c>
      <c r="AO314" s="41">
        <f t="shared" si="97"/>
        <v>3.291407859625685E-8</v>
      </c>
    </row>
    <row r="315" spans="1:41">
      <c r="A315" s="12">
        <v>312</v>
      </c>
      <c r="B315" s="12">
        <f t="shared" si="79"/>
        <v>17.893150684931506</v>
      </c>
      <c r="C315" s="41">
        <f>'Survival-1cycle NMA'!AP316</f>
        <v>6.1128285672603947E-3</v>
      </c>
      <c r="D315" s="41">
        <f>'Survival-1cycle NMA'!AQ316</f>
        <v>5.8002592161420308E-3</v>
      </c>
      <c r="E315" s="12">
        <f t="shared" si="80"/>
        <v>3.1256935111836394E-4</v>
      </c>
      <c r="F315" s="12">
        <v>7.7050856344838704E-3</v>
      </c>
      <c r="G315" s="12">
        <v>2.0541668759950299E-5</v>
      </c>
      <c r="H315" s="12">
        <f t="shared" si="81"/>
        <v>7.6845439657239204E-3</v>
      </c>
      <c r="I315" s="41">
        <f>'Survival-1cycle NMA'!AR316</f>
        <v>1.0632462425703287E-2</v>
      </c>
      <c r="J315" s="12">
        <f t="shared" si="82"/>
        <v>6.7096094221004493E-3</v>
      </c>
      <c r="K315" s="41">
        <f>'Survival-1cycle NMA'!AS316</f>
        <v>3.9228530036028381E-3</v>
      </c>
      <c r="L315" s="12">
        <v>4.5492465902623597E-3</v>
      </c>
      <c r="M315" s="12">
        <v>7.7050856344838704E-3</v>
      </c>
      <c r="N315" s="12">
        <v>2.0541668759950299E-5</v>
      </c>
      <c r="O315" s="41">
        <f t="shared" si="83"/>
        <v>1.0632462425703287E-2</v>
      </c>
      <c r="P315" s="41">
        <f t="shared" si="84"/>
        <v>6.7096094221004493E-3</v>
      </c>
      <c r="Q315" s="41">
        <f t="shared" si="85"/>
        <v>3.9228530036028381E-3</v>
      </c>
      <c r="R315" s="12">
        <v>7.7050856344838704E-3</v>
      </c>
      <c r="S315" s="12">
        <f t="shared" si="86"/>
        <v>7.6845439657239204E-3</v>
      </c>
      <c r="T315" s="12">
        <v>2.0541668759950299E-5</v>
      </c>
      <c r="U315" s="41">
        <f>'Survival-1cycle NMA'!AT316</f>
        <v>8.3969644007136253E-3</v>
      </c>
      <c r="V315" s="12">
        <f t="shared" si="87"/>
        <v>2.0879086399807336E-3</v>
      </c>
      <c r="W315" s="41">
        <f>'Survival-1cycle NMA'!AU316</f>
        <v>6.3090557607328917E-3</v>
      </c>
      <c r="X315" s="41">
        <f t="shared" si="88"/>
        <v>1.0632462425703287E-2</v>
      </c>
      <c r="Y315" s="41">
        <f t="shared" si="89"/>
        <v>6.7096094221004493E-3</v>
      </c>
      <c r="Z315" s="41">
        <f t="shared" si="90"/>
        <v>3.9228530036028381E-3</v>
      </c>
      <c r="AA315" s="41">
        <f>'Survival-1cycle NMA'!AZ316</f>
        <v>1.8966253363909447E-3</v>
      </c>
      <c r="AB315" s="12">
        <f t="shared" si="91"/>
        <v>1.8965937003116496E-3</v>
      </c>
      <c r="AC315" s="41">
        <f>'Survival-1cycle NMA'!BA316</f>
        <v>3.1636079295038227E-8</v>
      </c>
      <c r="AD315" s="41">
        <f>'Survival-1cycle NMA'!AV316</f>
        <v>1.1137014265167508E-2</v>
      </c>
      <c r="AE315" s="12">
        <f t="shared" si="92"/>
        <v>5.5457047670165269E-3</v>
      </c>
      <c r="AF315" s="41">
        <f>'Survival-1cycle NMA'!AW316</f>
        <v>5.5913094981509814E-3</v>
      </c>
      <c r="AG315" s="12">
        <v>7.7050856344838704E-3</v>
      </c>
      <c r="AH315" s="12">
        <f t="shared" si="93"/>
        <v>7.6845439657239204E-3</v>
      </c>
      <c r="AI315" s="12">
        <v>2.0541668759950299E-5</v>
      </c>
      <c r="AJ315" s="41">
        <f>'Survival-1cycle NMA'!AX316</f>
        <v>2.9063610937211499E-3</v>
      </c>
      <c r="AK315" s="12">
        <f t="shared" si="94"/>
        <v>2.8989164589873313E-3</v>
      </c>
      <c r="AL315" s="41">
        <f>'Survival-1cycle NMA'!AY316</f>
        <v>7.4446347338186687E-6</v>
      </c>
      <c r="AM315" s="41">
        <f t="shared" si="95"/>
        <v>1.8966253363909447E-3</v>
      </c>
      <c r="AN315" s="41">
        <f t="shared" si="96"/>
        <v>1.8965937003116496E-3</v>
      </c>
      <c r="AO315" s="41">
        <f t="shared" si="97"/>
        <v>3.1636079295038227E-8</v>
      </c>
    </row>
    <row r="316" spans="1:41">
      <c r="A316" s="12">
        <v>313</v>
      </c>
      <c r="B316" s="12">
        <f t="shared" si="79"/>
        <v>17.950684931506849</v>
      </c>
      <c r="C316" s="41">
        <f>'Survival-1cycle NMA'!AP317</f>
        <v>6.0533529811333054E-3</v>
      </c>
      <c r="D316" s="41">
        <f>'Survival-1cycle NMA'!AQ317</f>
        <v>5.772074762128941E-3</v>
      </c>
      <c r="E316" s="12">
        <f t="shared" si="80"/>
        <v>2.8127821900436438E-4</v>
      </c>
      <c r="F316" s="12">
        <v>7.6486608964113001E-3</v>
      </c>
      <c r="G316" s="12">
        <v>2.0232835368790901E-5</v>
      </c>
      <c r="H316" s="12">
        <f t="shared" si="81"/>
        <v>7.6284280610425092E-3</v>
      </c>
      <c r="I316" s="41">
        <f>'Survival-1cycle NMA'!AR317</f>
        <v>1.0552266527019877E-2</v>
      </c>
      <c r="J316" s="12">
        <f t="shared" si="82"/>
        <v>6.6561247699842806E-3</v>
      </c>
      <c r="K316" s="41">
        <f>'Survival-1cycle NMA'!AS317</f>
        <v>3.8961417570355958E-3</v>
      </c>
      <c r="L316" s="12">
        <v>4.5084978322695902E-3</v>
      </c>
      <c r="M316" s="12">
        <v>7.6486608964113001E-3</v>
      </c>
      <c r="N316" s="12">
        <v>2.0232835368790901E-5</v>
      </c>
      <c r="O316" s="41">
        <f t="shared" si="83"/>
        <v>1.0552266527019877E-2</v>
      </c>
      <c r="P316" s="41">
        <f t="shared" si="84"/>
        <v>6.6561247699842806E-3</v>
      </c>
      <c r="Q316" s="41">
        <f t="shared" si="85"/>
        <v>3.8961417570355958E-3</v>
      </c>
      <c r="R316" s="12">
        <v>7.6486608964113001E-3</v>
      </c>
      <c r="S316" s="12">
        <f t="shared" si="86"/>
        <v>7.6284280610425092E-3</v>
      </c>
      <c r="T316" s="12">
        <v>2.0232835368790901E-5</v>
      </c>
      <c r="U316" s="41">
        <f>'Survival-1cycle NMA'!AT317</f>
        <v>8.3255658500064316E-3</v>
      </c>
      <c r="V316" s="12">
        <f t="shared" si="87"/>
        <v>2.0644817342373185E-3</v>
      </c>
      <c r="W316" s="41">
        <f>'Survival-1cycle NMA'!AU317</f>
        <v>6.2610841157691131E-3</v>
      </c>
      <c r="X316" s="41">
        <f t="shared" si="88"/>
        <v>1.0552266527019877E-2</v>
      </c>
      <c r="Y316" s="41">
        <f t="shared" si="89"/>
        <v>6.6561247699842806E-3</v>
      </c>
      <c r="Z316" s="41">
        <f t="shared" si="90"/>
        <v>3.8961417570355958E-3</v>
      </c>
      <c r="AA316" s="41">
        <f>'Survival-1cycle NMA'!AZ317</f>
        <v>1.8746255863489707E-3</v>
      </c>
      <c r="AB316" s="12">
        <f t="shared" si="91"/>
        <v>1.8745951770786299E-3</v>
      </c>
      <c r="AC316" s="41">
        <f>'Survival-1cycle NMA'!BA317</f>
        <v>3.0409270340649213E-8</v>
      </c>
      <c r="AD316" s="41">
        <f>'Survival-1cycle NMA'!AV317</f>
        <v>1.1031793937084396E-2</v>
      </c>
      <c r="AE316" s="12">
        <f t="shared" si="92"/>
        <v>5.4802513046164E-3</v>
      </c>
      <c r="AF316" s="41">
        <f>'Survival-1cycle NMA'!AW317</f>
        <v>5.551542632467996E-3</v>
      </c>
      <c r="AG316" s="12">
        <v>7.6486608964113001E-3</v>
      </c>
      <c r="AH316" s="12">
        <f t="shared" si="93"/>
        <v>7.6284280610425092E-3</v>
      </c>
      <c r="AI316" s="12">
        <v>2.0232835368790901E-5</v>
      </c>
      <c r="AJ316" s="41">
        <f>'Survival-1cycle NMA'!AX317</f>
        <v>2.8728736611420107E-3</v>
      </c>
      <c r="AK316" s="12">
        <f t="shared" si="94"/>
        <v>2.8656464968699813E-3</v>
      </c>
      <c r="AL316" s="41">
        <f>'Survival-1cycle NMA'!AY317</f>
        <v>7.2271642720293446E-6</v>
      </c>
      <c r="AM316" s="41">
        <f t="shared" si="95"/>
        <v>1.8746255863489707E-3</v>
      </c>
      <c r="AN316" s="41">
        <f t="shared" si="96"/>
        <v>1.8745951770786299E-3</v>
      </c>
      <c r="AO316" s="41">
        <f t="shared" si="97"/>
        <v>3.0409270340649213E-8</v>
      </c>
    </row>
    <row r="317" spans="1:41">
      <c r="A317" s="12">
        <v>314</v>
      </c>
      <c r="B317" s="12">
        <f t="shared" si="79"/>
        <v>18.008219178082193</v>
      </c>
      <c r="C317" s="41">
        <f>'Survival-1cycle NMA'!AP318</f>
        <v>5.994560371048307E-3</v>
      </c>
      <c r="D317" s="41">
        <f>'Survival-1cycle NMA'!AQ318</f>
        <v>5.7441163744772041E-3</v>
      </c>
      <c r="E317" s="12">
        <f t="shared" si="80"/>
        <v>2.5044399657110292E-4</v>
      </c>
      <c r="F317" s="12">
        <v>7.5927787887776601E-3</v>
      </c>
      <c r="G317" s="12">
        <v>1.9929377117900301E-5</v>
      </c>
      <c r="H317" s="12">
        <f t="shared" si="81"/>
        <v>7.5728494116597597E-3</v>
      </c>
      <c r="I317" s="41">
        <f>'Survival-1cycle NMA'!AR318</f>
        <v>1.0472842442237239E-2</v>
      </c>
      <c r="J317" s="12">
        <f t="shared" si="82"/>
        <v>6.6031591581962104E-3</v>
      </c>
      <c r="K317" s="41">
        <f>'Survival-1cycle NMA'!AS318</f>
        <v>3.8696832840410286E-3</v>
      </c>
      <c r="L317" s="12">
        <v>4.4682039343631403E-3</v>
      </c>
      <c r="M317" s="12">
        <v>7.5927787887776601E-3</v>
      </c>
      <c r="N317" s="12">
        <v>1.9929377117900301E-5</v>
      </c>
      <c r="O317" s="41">
        <f t="shared" si="83"/>
        <v>1.0472842442237239E-2</v>
      </c>
      <c r="P317" s="41">
        <f t="shared" si="84"/>
        <v>6.6031591581962104E-3</v>
      </c>
      <c r="Q317" s="41">
        <f t="shared" si="85"/>
        <v>3.8696832840410286E-3</v>
      </c>
      <c r="R317" s="12">
        <v>7.5927787887776601E-3</v>
      </c>
      <c r="S317" s="12">
        <f t="shared" si="86"/>
        <v>7.5728494116597597E-3</v>
      </c>
      <c r="T317" s="12">
        <v>1.9929377117900301E-5</v>
      </c>
      <c r="U317" s="41">
        <f>'Survival-1cycle NMA'!AT318</f>
        <v>8.2549116483799315E-3</v>
      </c>
      <c r="V317" s="12">
        <f t="shared" si="87"/>
        <v>2.0413263439042553E-3</v>
      </c>
      <c r="W317" s="41">
        <f>'Survival-1cycle NMA'!AU318</f>
        <v>6.2135853044756762E-3</v>
      </c>
      <c r="X317" s="41">
        <f t="shared" si="88"/>
        <v>1.0472842442237239E-2</v>
      </c>
      <c r="Y317" s="41">
        <f t="shared" si="89"/>
        <v>6.6031591581962104E-3</v>
      </c>
      <c r="Z317" s="41">
        <f t="shared" si="90"/>
        <v>3.8696832840410286E-3</v>
      </c>
      <c r="AA317" s="41">
        <f>'Survival-1cycle NMA'!AZ318</f>
        <v>1.8529210363179558E-3</v>
      </c>
      <c r="AB317" s="12">
        <f t="shared" si="91"/>
        <v>1.8528918047814723E-3</v>
      </c>
      <c r="AC317" s="41">
        <f>'Survival-1cycle NMA'!BA318</f>
        <v>2.9231536483390262E-8</v>
      </c>
      <c r="AD317" s="41">
        <f>'Survival-1cycle NMA'!AV318</f>
        <v>1.0927727727824186E-2</v>
      </c>
      <c r="AE317" s="12">
        <f t="shared" si="92"/>
        <v>5.4155721707104957E-3</v>
      </c>
      <c r="AF317" s="41">
        <f>'Survival-1cycle NMA'!AW318</f>
        <v>5.5121555571136906E-3</v>
      </c>
      <c r="AG317" s="12">
        <v>7.5927787887776601E-3</v>
      </c>
      <c r="AH317" s="12">
        <f t="shared" si="93"/>
        <v>7.5728494116597597E-3</v>
      </c>
      <c r="AI317" s="12">
        <v>1.9929377117900301E-5</v>
      </c>
      <c r="AJ317" s="41">
        <f>'Survival-1cycle NMA'!AX318</f>
        <v>2.8398279344430078E-3</v>
      </c>
      <c r="AK317" s="12">
        <f t="shared" si="94"/>
        <v>2.8328116705902077E-3</v>
      </c>
      <c r="AL317" s="41">
        <f>'Survival-1cycle NMA'!AY318</f>
        <v>7.0162638528000411E-6</v>
      </c>
      <c r="AM317" s="41">
        <f t="shared" si="95"/>
        <v>1.8529210363179558E-3</v>
      </c>
      <c r="AN317" s="41">
        <f t="shared" si="96"/>
        <v>1.8528918047814723E-3</v>
      </c>
      <c r="AO317" s="41">
        <f t="shared" si="97"/>
        <v>2.9231536483390262E-8</v>
      </c>
    </row>
    <row r="318" spans="1:41">
      <c r="A318" s="12">
        <v>315</v>
      </c>
      <c r="B318" s="12">
        <f t="shared" si="79"/>
        <v>18.065753424657533</v>
      </c>
      <c r="C318" s="41">
        <f>'Survival-1cycle NMA'!AP319</f>
        <v>5.936441592737143E-3</v>
      </c>
      <c r="D318" s="41">
        <f>'Survival-1cycle NMA'!AQ319</f>
        <v>5.7163815472683647E-3</v>
      </c>
      <c r="E318" s="12">
        <f t="shared" si="80"/>
        <v>2.2006004546877827E-4</v>
      </c>
      <c r="F318" s="12">
        <v>7.5374327783203797E-3</v>
      </c>
      <c r="G318" s="12">
        <v>1.9631187385708999E-5</v>
      </c>
      <c r="H318" s="12">
        <f t="shared" si="81"/>
        <v>7.5178015909346703E-3</v>
      </c>
      <c r="I318" s="41">
        <f>'Survival-1cycle NMA'!AR319</f>
        <v>1.0394181014603718E-2</v>
      </c>
      <c r="J318" s="12">
        <f t="shared" si="82"/>
        <v>6.55070651055897E-3</v>
      </c>
      <c r="K318" s="41">
        <f>'Survival-1cycle NMA'!AS319</f>
        <v>3.8434745040447477E-3</v>
      </c>
      <c r="L318" s="12">
        <v>4.42835876698247E-3</v>
      </c>
      <c r="M318" s="12">
        <v>7.5374327783203797E-3</v>
      </c>
      <c r="N318" s="12">
        <v>1.9631187385708999E-5</v>
      </c>
      <c r="O318" s="41">
        <f t="shared" si="83"/>
        <v>1.0394181014603718E-2</v>
      </c>
      <c r="P318" s="41">
        <f t="shared" si="84"/>
        <v>6.55070651055897E-3</v>
      </c>
      <c r="Q318" s="41">
        <f t="shared" si="85"/>
        <v>3.8434745040447477E-3</v>
      </c>
      <c r="R318" s="12">
        <v>7.5374327783203797E-3</v>
      </c>
      <c r="S318" s="12">
        <f t="shared" si="86"/>
        <v>7.5178015909346703E-3</v>
      </c>
      <c r="T318" s="12">
        <v>1.9631187385708999E-5</v>
      </c>
      <c r="U318" s="41">
        <f>'Survival-1cycle NMA'!AT319</f>
        <v>8.1849924864696479E-3</v>
      </c>
      <c r="V318" s="12">
        <f t="shared" si="87"/>
        <v>2.0184389527224825E-3</v>
      </c>
      <c r="W318" s="41">
        <f>'Survival-1cycle NMA'!AU319</f>
        <v>6.1665535337471654E-3</v>
      </c>
      <c r="X318" s="41">
        <f t="shared" si="88"/>
        <v>1.0394181014603718E-2</v>
      </c>
      <c r="Y318" s="41">
        <f t="shared" si="89"/>
        <v>6.55070651055897E-3</v>
      </c>
      <c r="Z318" s="41">
        <f t="shared" si="90"/>
        <v>3.8434745040447477E-3</v>
      </c>
      <c r="AA318" s="41">
        <f>'Survival-1cycle NMA'!AZ319</f>
        <v>1.8315071511232196E-3</v>
      </c>
      <c r="AB318" s="12">
        <f t="shared" si="91"/>
        <v>1.8314790502705794E-3</v>
      </c>
      <c r="AC318" s="41">
        <f>'Survival-1cycle NMA'!BA319</f>
        <v>2.8100852640366871E-8</v>
      </c>
      <c r="AD318" s="41">
        <f>'Survival-1cycle NMA'!AV319</f>
        <v>1.0824801034889172E-2</v>
      </c>
      <c r="AE318" s="12">
        <f t="shared" si="92"/>
        <v>5.3516573600063139E-3</v>
      </c>
      <c r="AF318" s="41">
        <f>'Survival-1cycle NMA'!AW319</f>
        <v>5.4731436748828577E-3</v>
      </c>
      <c r="AG318" s="12">
        <v>7.5374327783203797E-3</v>
      </c>
      <c r="AH318" s="12">
        <f t="shared" si="93"/>
        <v>7.5178015909346703E-3</v>
      </c>
      <c r="AI318" s="12">
        <v>1.9631187385708999E-5</v>
      </c>
      <c r="AJ318" s="41">
        <f>'Survival-1cycle NMA'!AX319</f>
        <v>2.8072172919018246E-3</v>
      </c>
      <c r="AK318" s="12">
        <f t="shared" si="94"/>
        <v>2.8004055638000498E-3</v>
      </c>
      <c r="AL318" s="41">
        <f>'Survival-1cycle NMA'!AY319</f>
        <v>6.8117281017749146E-6</v>
      </c>
      <c r="AM318" s="41">
        <f t="shared" si="95"/>
        <v>1.8315071511232196E-3</v>
      </c>
      <c r="AN318" s="41">
        <f t="shared" si="96"/>
        <v>1.8314790502705794E-3</v>
      </c>
      <c r="AO318" s="41">
        <f t="shared" si="97"/>
        <v>2.8100852640366871E-8</v>
      </c>
    </row>
    <row r="319" spans="1:41">
      <c r="A319" s="12">
        <v>316</v>
      </c>
      <c r="B319" s="12">
        <f t="shared" si="79"/>
        <v>18.123287671232877</v>
      </c>
      <c r="C319" s="41">
        <f>'Survival-1cycle NMA'!AP320</f>
        <v>5.8789876429953883E-3</v>
      </c>
      <c r="D319" s="41">
        <f>'Survival-1cycle NMA'!AQ320</f>
        <v>5.6888678099443653E-3</v>
      </c>
      <c r="E319" s="12">
        <f t="shared" si="80"/>
        <v>1.9011983305102301E-4</v>
      </c>
      <c r="F319" s="12">
        <v>7.4826164268549803E-3</v>
      </c>
      <c r="G319" s="12">
        <v>1.9338161929942501E-5</v>
      </c>
      <c r="H319" s="12">
        <f t="shared" si="81"/>
        <v>7.4632782649250379E-3</v>
      </c>
      <c r="I319" s="41">
        <f>'Survival-1cycle NMA'!AR320</f>
        <v>1.0316273217601798E-2</v>
      </c>
      <c r="J319" s="12">
        <f t="shared" si="82"/>
        <v>6.4987608350677711E-3</v>
      </c>
      <c r="K319" s="41">
        <f>'Survival-1cycle NMA'!AS320</f>
        <v>3.8175123825340269E-3</v>
      </c>
      <c r="L319" s="12">
        <v>4.3889562978367399E-3</v>
      </c>
      <c r="M319" s="12">
        <v>7.4826164268549803E-3</v>
      </c>
      <c r="N319" s="12">
        <v>1.9338161929942501E-5</v>
      </c>
      <c r="O319" s="41">
        <f t="shared" si="83"/>
        <v>1.0316273217601798E-2</v>
      </c>
      <c r="P319" s="41">
        <f t="shared" si="84"/>
        <v>6.4987608350677711E-3</v>
      </c>
      <c r="Q319" s="41">
        <f t="shared" si="85"/>
        <v>3.8175123825340269E-3</v>
      </c>
      <c r="R319" s="12">
        <v>7.4826164268549803E-3</v>
      </c>
      <c r="S319" s="12">
        <f t="shared" si="86"/>
        <v>7.4632782649250379E-3</v>
      </c>
      <c r="T319" s="12">
        <v>1.9338161929942501E-5</v>
      </c>
      <c r="U319" s="41">
        <f>'Survival-1cycle NMA'!AT320</f>
        <v>8.115799191917775E-3</v>
      </c>
      <c r="V319" s="12">
        <f t="shared" si="87"/>
        <v>1.9958160960012131E-3</v>
      </c>
      <c r="W319" s="41">
        <f>'Survival-1cycle NMA'!AU320</f>
        <v>6.1199830959165619E-3</v>
      </c>
      <c r="X319" s="41">
        <f t="shared" si="88"/>
        <v>1.0316273217601798E-2</v>
      </c>
      <c r="Y319" s="41">
        <f t="shared" si="89"/>
        <v>6.4987608350677711E-3</v>
      </c>
      <c r="Z319" s="41">
        <f t="shared" si="90"/>
        <v>3.8175123825340269E-3</v>
      </c>
      <c r="AA319" s="41">
        <f>'Survival-1cycle NMA'!AZ320</f>
        <v>1.8103794745813039E-3</v>
      </c>
      <c r="AB319" s="12">
        <f t="shared" si="91"/>
        <v>1.8103524593013733E-3</v>
      </c>
      <c r="AC319" s="41">
        <f>'Survival-1cycle NMA'!BA320</f>
        <v>2.7015279930645098E-8</v>
      </c>
      <c r="AD319" s="41">
        <f>'Survival-1cycle NMA'!AV320</f>
        <v>1.0722999467337185E-2</v>
      </c>
      <c r="AE319" s="12">
        <f t="shared" si="92"/>
        <v>5.2884970110302163E-3</v>
      </c>
      <c r="AF319" s="41">
        <f>'Survival-1cycle NMA'!AW320</f>
        <v>5.4345024563069687E-3</v>
      </c>
      <c r="AG319" s="12">
        <v>7.4826164268549803E-3</v>
      </c>
      <c r="AH319" s="12">
        <f t="shared" si="93"/>
        <v>7.4632782649250379E-3</v>
      </c>
      <c r="AI319" s="12">
        <v>1.9338161929942501E-5</v>
      </c>
      <c r="AJ319" s="41">
        <f>'Survival-1cycle NMA'!AX320</f>
        <v>2.7750352237873956E-3</v>
      </c>
      <c r="AK319" s="12">
        <f t="shared" si="94"/>
        <v>2.7684218654974433E-3</v>
      </c>
      <c r="AL319" s="41">
        <f>'Survival-1cycle NMA'!AY320</f>
        <v>6.6133582899524715E-6</v>
      </c>
      <c r="AM319" s="41">
        <f t="shared" si="95"/>
        <v>1.8103794745813039E-3</v>
      </c>
      <c r="AN319" s="41">
        <f t="shared" si="96"/>
        <v>1.8103524593013733E-3</v>
      </c>
      <c r="AO319" s="41">
        <f t="shared" si="97"/>
        <v>2.7015279930645098E-8</v>
      </c>
    </row>
    <row r="320" spans="1:41">
      <c r="A320" s="12">
        <v>317</v>
      </c>
      <c r="B320" s="12">
        <f t="shared" si="79"/>
        <v>18.18082191780822</v>
      </c>
      <c r="C320" s="41">
        <f>'Survival-1cycle NMA'!AP321</f>
        <v>5.8221896572031142E-3</v>
      </c>
      <c r="D320" s="41">
        <f>'Survival-1cycle NMA'!AQ321</f>
        <v>5.6615727267023894E-3</v>
      </c>
      <c r="E320" s="12">
        <f t="shared" si="80"/>
        <v>1.6061693050072479E-4</v>
      </c>
      <c r="F320" s="12">
        <v>7.4283233896464502E-3</v>
      </c>
      <c r="G320" s="12">
        <v>1.9050198828538498E-5</v>
      </c>
      <c r="H320" s="12">
        <f t="shared" si="81"/>
        <v>7.4092731908179119E-3</v>
      </c>
      <c r="I320" s="41">
        <f>'Survival-1cycle NMA'!AR321</f>
        <v>1.023911015277699E-2</v>
      </c>
      <c r="J320" s="12">
        <f t="shared" si="82"/>
        <v>6.4473162225364491E-3</v>
      </c>
      <c r="K320" s="41">
        <f>'Survival-1cycle NMA'!AS321</f>
        <v>3.7917939302405412E-3</v>
      </c>
      <c r="L320" s="12">
        <v>4.3499905901226597E-3</v>
      </c>
      <c r="M320" s="12">
        <v>7.4283233896464502E-3</v>
      </c>
      <c r="N320" s="12">
        <v>1.9050198828538498E-5</v>
      </c>
      <c r="O320" s="41">
        <f t="shared" si="83"/>
        <v>1.023911015277699E-2</v>
      </c>
      <c r="P320" s="41">
        <f t="shared" si="84"/>
        <v>6.4473162225364491E-3</v>
      </c>
      <c r="Q320" s="41">
        <f t="shared" si="85"/>
        <v>3.7917939302405412E-3</v>
      </c>
      <c r="R320" s="12">
        <v>7.4283233896464502E-3</v>
      </c>
      <c r="S320" s="12">
        <f t="shared" si="86"/>
        <v>7.4092731908179119E-3</v>
      </c>
      <c r="T320" s="12">
        <v>1.9050198828538498E-5</v>
      </c>
      <c r="U320" s="41">
        <f>'Survival-1cycle NMA'!AT321</f>
        <v>8.0473227270399482E-3</v>
      </c>
      <c r="V320" s="12">
        <f t="shared" si="87"/>
        <v>1.9734543597642491E-3</v>
      </c>
      <c r="W320" s="41">
        <f>'Survival-1cycle NMA'!AU321</f>
        <v>6.0738683672756991E-3</v>
      </c>
      <c r="X320" s="41">
        <f t="shared" si="88"/>
        <v>1.023911015277699E-2</v>
      </c>
      <c r="Y320" s="41">
        <f t="shared" si="89"/>
        <v>6.4473162225364491E-3</v>
      </c>
      <c r="Z320" s="41">
        <f t="shared" si="90"/>
        <v>3.7917939302405412E-3</v>
      </c>
      <c r="AA320" s="41">
        <f>'Survival-1cycle NMA'!AZ321</f>
        <v>1.789533627954427E-3</v>
      </c>
      <c r="AB320" s="12">
        <f t="shared" si="91"/>
        <v>1.7895076549925368E-3</v>
      </c>
      <c r="AC320" s="41">
        <f>'Survival-1cycle NMA'!BA321</f>
        <v>2.5972961890241234E-8</v>
      </c>
      <c r="AD320" s="41">
        <f>'Survival-1cycle NMA'!AV321</f>
        <v>1.0622308842299779E-2</v>
      </c>
      <c r="AE320" s="12">
        <f t="shared" si="92"/>
        <v>5.2260814038252376E-3</v>
      </c>
      <c r="AF320" s="41">
        <f>'Survival-1cycle NMA'!AW321</f>
        <v>5.3962274384745414E-3</v>
      </c>
      <c r="AG320" s="12">
        <v>7.4283233896464502E-3</v>
      </c>
      <c r="AH320" s="12">
        <f t="shared" si="93"/>
        <v>7.4092731908179119E-3</v>
      </c>
      <c r="AI320" s="12">
        <v>1.9050198828538498E-5</v>
      </c>
      <c r="AJ320" s="41">
        <f>'Survival-1cycle NMA'!AX321</f>
        <v>2.7432753302386627E-3</v>
      </c>
      <c r="AK320" s="12">
        <f t="shared" si="94"/>
        <v>2.7368543681276412E-3</v>
      </c>
      <c r="AL320" s="41">
        <f>'Survival-1cycle NMA'!AY321</f>
        <v>6.4209621110214819E-6</v>
      </c>
      <c r="AM320" s="41">
        <f t="shared" si="95"/>
        <v>1.789533627954427E-3</v>
      </c>
      <c r="AN320" s="41">
        <f t="shared" si="96"/>
        <v>1.7895076549925368E-3</v>
      </c>
      <c r="AO320" s="41">
        <f t="shared" si="97"/>
        <v>2.5972961890241234E-8</v>
      </c>
    </row>
    <row r="321" spans="1:41">
      <c r="A321" s="12">
        <v>318</v>
      </c>
      <c r="B321" s="12">
        <f t="shared" si="79"/>
        <v>18.238356164383561</v>
      </c>
      <c r="C321" s="41">
        <f>'Survival-1cycle NMA'!AP322</f>
        <v>5.7660389068946525E-3</v>
      </c>
      <c r="D321" s="41">
        <f>'Survival-1cycle NMA'!AQ322</f>
        <v>5.6344938959020313E-3</v>
      </c>
      <c r="E321" s="12">
        <f t="shared" si="80"/>
        <v>1.3154501099262115E-4</v>
      </c>
      <c r="F321" s="12">
        <v>7.3745474138128602E-3</v>
      </c>
      <c r="G321" s="12">
        <v>1.8767198422182099E-5</v>
      </c>
      <c r="H321" s="12">
        <f t="shared" si="81"/>
        <v>7.3557802153906785E-3</v>
      </c>
      <c r="I321" s="41">
        <f>'Survival-1cycle NMA'!AR322</f>
        <v>1.0162683047608503E-2</v>
      </c>
      <c r="J321" s="12">
        <f t="shared" si="82"/>
        <v>6.3963668452685094E-3</v>
      </c>
      <c r="K321" s="41">
        <f>'Survival-1cycle NMA'!AS322</f>
        <v>3.7663162023399933E-3</v>
      </c>
      <c r="L321" s="12">
        <v>4.3114558007794701E-3</v>
      </c>
      <c r="M321" s="12">
        <v>7.3745474138128602E-3</v>
      </c>
      <c r="N321" s="12">
        <v>1.8767198422182099E-5</v>
      </c>
      <c r="O321" s="41">
        <f t="shared" si="83"/>
        <v>1.0162683047608503E-2</v>
      </c>
      <c r="P321" s="41">
        <f t="shared" si="84"/>
        <v>6.3963668452685094E-3</v>
      </c>
      <c r="Q321" s="41">
        <f t="shared" si="85"/>
        <v>3.7663162023399933E-3</v>
      </c>
      <c r="R321" s="12">
        <v>7.3745474138128602E-3</v>
      </c>
      <c r="S321" s="12">
        <f t="shared" si="86"/>
        <v>7.3557802153906785E-3</v>
      </c>
      <c r="T321" s="12">
        <v>1.8767198422182099E-5</v>
      </c>
      <c r="U321" s="41">
        <f>'Survival-1cycle NMA'!AT322</f>
        <v>7.9795541865373305E-3</v>
      </c>
      <c r="V321" s="12">
        <f t="shared" si="87"/>
        <v>1.95135037991201E-3</v>
      </c>
      <c r="W321" s="41">
        <f>'Survival-1cycle NMA'!AU322</f>
        <v>6.0282038066253206E-3</v>
      </c>
      <c r="X321" s="41">
        <f t="shared" si="88"/>
        <v>1.0162683047608503E-2</v>
      </c>
      <c r="Y321" s="41">
        <f t="shared" si="89"/>
        <v>6.3963668452685094E-3</v>
      </c>
      <c r="Z321" s="41">
        <f t="shared" si="90"/>
        <v>3.7663162023399933E-3</v>
      </c>
      <c r="AA321" s="41">
        <f>'Survival-1cycle NMA'!AZ322</f>
        <v>1.7689653084386476E-3</v>
      </c>
      <c r="AB321" s="12">
        <f t="shared" si="91"/>
        <v>1.768940336317789E-3</v>
      </c>
      <c r="AC321" s="41">
        <f>'Survival-1cycle NMA'!BA322</f>
        <v>2.4972120858531392E-8</v>
      </c>
      <c r="AD321" s="41">
        <f>'Survival-1cycle NMA'!AV322</f>
        <v>1.052271518156494E-2</v>
      </c>
      <c r="AE321" s="12">
        <f t="shared" si="92"/>
        <v>5.1644009576895548E-3</v>
      </c>
      <c r="AF321" s="41">
        <f>'Survival-1cycle NMA'!AW322</f>
        <v>5.3583142238753855E-3</v>
      </c>
      <c r="AG321" s="12">
        <v>7.3745474138128602E-3</v>
      </c>
      <c r="AH321" s="12">
        <f t="shared" si="93"/>
        <v>7.3557802153906785E-3</v>
      </c>
      <c r="AI321" s="12">
        <v>1.8767198422182099E-5</v>
      </c>
      <c r="AJ321" s="41">
        <f>'Survival-1cycle NMA'!AX322</f>
        <v>2.7119313191880682E-3</v>
      </c>
      <c r="AK321" s="12">
        <f t="shared" si="94"/>
        <v>2.7056969657216425E-3</v>
      </c>
      <c r="AL321" s="41">
        <f>'Survival-1cycle NMA'!AY322</f>
        <v>6.2343534664255794E-6</v>
      </c>
      <c r="AM321" s="41">
        <f t="shared" si="95"/>
        <v>1.7689653084386476E-3</v>
      </c>
      <c r="AN321" s="41">
        <f t="shared" si="96"/>
        <v>1.768940336317789E-3</v>
      </c>
      <c r="AO321" s="41">
        <f t="shared" si="97"/>
        <v>2.4972120858531392E-8</v>
      </c>
    </row>
    <row r="322" spans="1:41">
      <c r="A322" s="12">
        <v>319</v>
      </c>
      <c r="B322" s="12">
        <f t="shared" si="79"/>
        <v>18.295890410958904</v>
      </c>
      <c r="C322" s="41">
        <f>'Survival-1cycle NMA'!AP323</f>
        <v>5.7105267973763937E-3</v>
      </c>
      <c r="D322" s="41">
        <f>'Survival-1cycle NMA'!AQ323</f>
        <v>5.6076289494842143E-3</v>
      </c>
      <c r="E322" s="12">
        <f t="shared" si="80"/>
        <v>1.0289784789217944E-4</v>
      </c>
      <c r="F322" s="12">
        <v>7.3212823367603801E-3</v>
      </c>
      <c r="G322" s="12">
        <v>1.8489063258409899E-5</v>
      </c>
      <c r="H322" s="12">
        <f t="shared" si="81"/>
        <v>7.3027932735019703E-3</v>
      </c>
      <c r="I322" s="41">
        <f>'Survival-1cycle NMA'!AR323</f>
        <v>1.0086983253420549E-2</v>
      </c>
      <c r="J322" s="12">
        <f t="shared" si="82"/>
        <v>6.3459069557525189E-3</v>
      </c>
      <c r="K322" s="41">
        <f>'Survival-1cycle NMA'!AS323</f>
        <v>3.7410762976680298E-3</v>
      </c>
      <c r="L322" s="12">
        <v>4.27334617878012E-3</v>
      </c>
      <c r="M322" s="12">
        <v>7.3212823367603801E-3</v>
      </c>
      <c r="N322" s="12">
        <v>1.8489063258409899E-5</v>
      </c>
      <c r="O322" s="41">
        <f t="shared" si="83"/>
        <v>1.0086983253420549E-2</v>
      </c>
      <c r="P322" s="41">
        <f t="shared" si="84"/>
        <v>6.3459069557525189E-3</v>
      </c>
      <c r="Q322" s="41">
        <f t="shared" si="85"/>
        <v>3.7410762976680298E-3</v>
      </c>
      <c r="R322" s="12">
        <v>7.3212823367603801E-3</v>
      </c>
      <c r="S322" s="12">
        <f t="shared" si="86"/>
        <v>7.3027932735019703E-3</v>
      </c>
      <c r="T322" s="12">
        <v>1.8489063258409899E-5</v>
      </c>
      <c r="U322" s="41">
        <f>'Survival-1cycle NMA'!AT323</f>
        <v>7.9124847952530605E-3</v>
      </c>
      <c r="V322" s="12">
        <f t="shared" si="87"/>
        <v>1.9295008413991593E-3</v>
      </c>
      <c r="W322" s="41">
        <f>'Survival-1cycle NMA'!AU323</f>
        <v>5.9829839538539011E-3</v>
      </c>
      <c r="X322" s="41">
        <f t="shared" si="88"/>
        <v>1.0086983253420549E-2</v>
      </c>
      <c r="Y322" s="41">
        <f t="shared" si="89"/>
        <v>6.3459069557525189E-3</v>
      </c>
      <c r="Z322" s="41">
        <f t="shared" si="90"/>
        <v>3.7410762976680298E-3</v>
      </c>
      <c r="AA322" s="41">
        <f>'Survival-1cycle NMA'!AZ323</f>
        <v>1.7486702876848732E-3</v>
      </c>
      <c r="AB322" s="12">
        <f t="shared" si="91"/>
        <v>1.7486462766303451E-3</v>
      </c>
      <c r="AC322" s="41">
        <f>'Survival-1cycle NMA'!BA323</f>
        <v>2.4011054528075117E-8</v>
      </c>
      <c r="AD322" s="41">
        <f>'Survival-1cycle NMA'!AV323</f>
        <v>1.0424204708222997E-2</v>
      </c>
      <c r="AE322" s="12">
        <f t="shared" si="92"/>
        <v>5.1034462289550591E-3</v>
      </c>
      <c r="AF322" s="41">
        <f>'Survival-1cycle NMA'!AW323</f>
        <v>5.3207584792679379E-3</v>
      </c>
      <c r="AG322" s="12">
        <v>7.3212823367603801E-3</v>
      </c>
      <c r="AH322" s="12">
        <f t="shared" si="93"/>
        <v>7.3027932735019703E-3</v>
      </c>
      <c r="AI322" s="12">
        <v>1.8489063258409899E-5</v>
      </c>
      <c r="AJ322" s="41">
        <f>'Survival-1cycle NMA'!AX323</f>
        <v>2.68099700432863E-3</v>
      </c>
      <c r="AK322" s="12">
        <f t="shared" si="94"/>
        <v>2.6749436520707519E-3</v>
      </c>
      <c r="AL322" s="41">
        <f>'Survival-1cycle NMA'!AY323</f>
        <v>6.0533522578778796E-6</v>
      </c>
      <c r="AM322" s="41">
        <f t="shared" si="95"/>
        <v>1.7486702876848732E-3</v>
      </c>
      <c r="AN322" s="41">
        <f t="shared" si="96"/>
        <v>1.7486462766303451E-3</v>
      </c>
      <c r="AO322" s="41">
        <f t="shared" si="97"/>
        <v>2.4011054528075117E-8</v>
      </c>
    </row>
    <row r="323" spans="1:41">
      <c r="A323" s="12">
        <v>320</v>
      </c>
      <c r="B323" s="12">
        <f t="shared" si="79"/>
        <v>18.353424657534248</v>
      </c>
      <c r="C323" s="41">
        <f>'Survival-1cycle NMA'!AP324</f>
        <v>5.6556448653916763E-3</v>
      </c>
      <c r="D323" s="41">
        <f>'Survival-1cycle NMA'!AQ324</f>
        <v>5.5809755524017009E-3</v>
      </c>
      <c r="E323" s="12">
        <f t="shared" si="80"/>
        <v>7.4669312989975381E-5</v>
      </c>
      <c r="F323" s="12">
        <v>7.2685220846490303E-3</v>
      </c>
      <c r="G323" s="12">
        <v>1.8215698037235901E-5</v>
      </c>
      <c r="H323" s="12">
        <f t="shared" si="81"/>
        <v>7.2503063866117944E-3</v>
      </c>
      <c r="I323" s="41">
        <f>'Survival-1cycle NMA'!AR324</f>
        <v>1.0012002243333646E-2</v>
      </c>
      <c r="J323" s="12">
        <f t="shared" si="82"/>
        <v>6.2959308853814573E-3</v>
      </c>
      <c r="K323" s="41">
        <f>'Survival-1cycle NMA'!AS324</f>
        <v>3.7160713579521879E-3</v>
      </c>
      <c r="L323" s="12">
        <v>4.2356560634578396E-3</v>
      </c>
      <c r="M323" s="12">
        <v>7.2685220846490303E-3</v>
      </c>
      <c r="N323" s="12">
        <v>1.8215698037235901E-5</v>
      </c>
      <c r="O323" s="41">
        <f t="shared" si="83"/>
        <v>1.0012002243333646E-2</v>
      </c>
      <c r="P323" s="41">
        <f t="shared" si="84"/>
        <v>6.2959308853814573E-3</v>
      </c>
      <c r="Q323" s="41">
        <f t="shared" si="85"/>
        <v>3.7160713579521879E-3</v>
      </c>
      <c r="R323" s="12">
        <v>7.2685220846490303E-3</v>
      </c>
      <c r="S323" s="12">
        <f t="shared" si="86"/>
        <v>7.2503063866117944E-3</v>
      </c>
      <c r="T323" s="12">
        <v>1.8215698037235901E-5</v>
      </c>
      <c r="U323" s="41">
        <f>'Survival-1cycle NMA'!AT324</f>
        <v>7.846105905972069E-3</v>
      </c>
      <c r="V323" s="12">
        <f t="shared" si="87"/>
        <v>1.9079024774274591E-3</v>
      </c>
      <c r="W323" s="41">
        <f>'Survival-1cycle NMA'!AU324</f>
        <v>5.9382034285446099E-3</v>
      </c>
      <c r="X323" s="41">
        <f t="shared" si="88"/>
        <v>1.0012002243333646E-2</v>
      </c>
      <c r="Y323" s="41">
        <f t="shared" si="89"/>
        <v>6.2959308853814573E-3</v>
      </c>
      <c r="Z323" s="41">
        <f t="shared" si="90"/>
        <v>3.7160713579521879E-3</v>
      </c>
      <c r="AA323" s="41">
        <f>'Survival-1cycle NMA'!AZ324</f>
        <v>1.7286444103519795E-3</v>
      </c>
      <c r="AB323" s="12">
        <f t="shared" si="91"/>
        <v>1.7286213222193292E-3</v>
      </c>
      <c r="AC323" s="41">
        <f>'Survival-1cycle NMA'!BA324</f>
        <v>2.3088132650231936E-8</v>
      </c>
      <c r="AD323" s="41">
        <f>'Survival-1cycle NMA'!AV324</f>
        <v>1.0326763843374678E-2</v>
      </c>
      <c r="AE323" s="12">
        <f t="shared" si="92"/>
        <v>5.0432079088054216E-3</v>
      </c>
      <c r="AF323" s="41">
        <f>'Survival-1cycle NMA'!AW324</f>
        <v>5.2835559345692567E-3</v>
      </c>
      <c r="AG323" s="12">
        <v>7.2685220846490303E-3</v>
      </c>
      <c r="AH323" s="12">
        <f t="shared" si="93"/>
        <v>7.2503063866117944E-3</v>
      </c>
      <c r="AI323" s="12">
        <v>1.8215698037235901E-5</v>
      </c>
      <c r="AJ323" s="41">
        <f>'Survival-1cycle NMA'!AX324</f>
        <v>2.6504663031237078E-3</v>
      </c>
      <c r="AK323" s="12">
        <f t="shared" si="94"/>
        <v>2.6445885189366491E-3</v>
      </c>
      <c r="AL323" s="41">
        <f>'Survival-1cycle NMA'!AY324</f>
        <v>5.877784187058581E-6</v>
      </c>
      <c r="AM323" s="41">
        <f t="shared" si="95"/>
        <v>1.7286444103519795E-3</v>
      </c>
      <c r="AN323" s="41">
        <f t="shared" si="96"/>
        <v>1.7286213222193292E-3</v>
      </c>
      <c r="AO323" s="41">
        <f t="shared" si="97"/>
        <v>2.3088132650231936E-8</v>
      </c>
    </row>
    <row r="324" spans="1:41">
      <c r="A324" s="12">
        <v>321</v>
      </c>
      <c r="B324" s="12">
        <f t="shared" si="79"/>
        <v>18.410958904109588</v>
      </c>
      <c r="C324" s="41">
        <f>'Survival-1cycle NMA'!AP325</f>
        <v>5.6013847768314673E-3</v>
      </c>
      <c r="D324" s="41">
        <f>'Survival-1cycle NMA'!AQ325</f>
        <v>5.5545314020610456E-3</v>
      </c>
      <c r="E324" s="12">
        <f t="shared" si="80"/>
        <v>4.6853374770421639E-5</v>
      </c>
      <c r="F324" s="12">
        <v>7.2162606708885101E-3</v>
      </c>
      <c r="G324" s="12">
        <v>1.79470095582551E-5</v>
      </c>
      <c r="H324" s="12">
        <f t="shared" si="81"/>
        <v>7.1983136613302549E-3</v>
      </c>
      <c r="I324" s="41">
        <f>'Survival-1cycle NMA'!AR325</f>
        <v>9.9377316102547599E-3</v>
      </c>
      <c r="J324" s="12">
        <f t="shared" si="82"/>
        <v>6.2464330431952261E-3</v>
      </c>
      <c r="K324" s="41">
        <f>'Survival-1cycle NMA'!AS325</f>
        <v>3.6912985670595334E-3</v>
      </c>
      <c r="L324" s="12">
        <v>4.19837988286729E-3</v>
      </c>
      <c r="M324" s="12">
        <v>7.2162606708885101E-3</v>
      </c>
      <c r="N324" s="12">
        <v>1.79470095582551E-5</v>
      </c>
      <c r="O324" s="41">
        <f t="shared" si="83"/>
        <v>9.9377316102547599E-3</v>
      </c>
      <c r="P324" s="41">
        <f t="shared" si="84"/>
        <v>6.2464330431952261E-3</v>
      </c>
      <c r="Q324" s="41">
        <f t="shared" si="85"/>
        <v>3.6912985670595334E-3</v>
      </c>
      <c r="R324" s="12">
        <v>7.2162606708885101E-3</v>
      </c>
      <c r="S324" s="12">
        <f t="shared" si="86"/>
        <v>7.1983136613302549E-3</v>
      </c>
      <c r="T324" s="12">
        <v>1.79470095582551E-5</v>
      </c>
      <c r="U324" s="41">
        <f>'Survival-1cycle NMA'!AT325</f>
        <v>7.7804089972632398E-3</v>
      </c>
      <c r="V324" s="12">
        <f t="shared" si="87"/>
        <v>1.8865520686533041E-3</v>
      </c>
      <c r="W324" s="41">
        <f>'Survival-1cycle NMA'!AU325</f>
        <v>5.8938569286099357E-3</v>
      </c>
      <c r="X324" s="41">
        <f t="shared" si="88"/>
        <v>9.9377316102547599E-3</v>
      </c>
      <c r="Y324" s="41">
        <f t="shared" si="89"/>
        <v>6.2464330431952261E-3</v>
      </c>
      <c r="Z324" s="41">
        <f t="shared" si="90"/>
        <v>3.6912985670595334E-3</v>
      </c>
      <c r="AA324" s="41">
        <f>'Survival-1cycle NMA'!AZ325</f>
        <v>1.7088835926912134E-3</v>
      </c>
      <c r="AB324" s="12">
        <f t="shared" si="91"/>
        <v>1.7088613908973242E-3</v>
      </c>
      <c r="AC324" s="41">
        <f>'Survival-1cycle NMA'!BA325</f>
        <v>2.2201793889315356E-8</v>
      </c>
      <c r="AD324" s="41">
        <f>'Survival-1cycle NMA'!AV325</f>
        <v>1.0230379202899506E-2</v>
      </c>
      <c r="AE324" s="12">
        <f t="shared" si="92"/>
        <v>4.983676821132218E-3</v>
      </c>
      <c r="AF324" s="41">
        <f>'Survival-1cycle NMA'!AW325</f>
        <v>5.2467023817672877E-3</v>
      </c>
      <c r="AG324" s="12">
        <v>7.2162606708885101E-3</v>
      </c>
      <c r="AH324" s="12">
        <f t="shared" si="93"/>
        <v>7.1983136613302549E-3</v>
      </c>
      <c r="AI324" s="12">
        <v>1.79470095582551E-5</v>
      </c>
      <c r="AJ324" s="41">
        <f>'Survival-1cycle NMA'!AX325</f>
        <v>2.6203332348583215E-3</v>
      </c>
      <c r="AK324" s="12">
        <f t="shared" si="94"/>
        <v>2.6146257542960833E-3</v>
      </c>
      <c r="AL324" s="41">
        <f>'Survival-1cycle NMA'!AY325</f>
        <v>5.7074805622380285E-6</v>
      </c>
      <c r="AM324" s="41">
        <f t="shared" si="95"/>
        <v>1.7088835926912134E-3</v>
      </c>
      <c r="AN324" s="41">
        <f t="shared" si="96"/>
        <v>1.7088613908973242E-3</v>
      </c>
      <c r="AO324" s="41">
        <f t="shared" si="97"/>
        <v>2.2201793889315356E-8</v>
      </c>
    </row>
    <row r="325" spans="1:41">
      <c r="A325" s="12">
        <v>322</v>
      </c>
      <c r="B325" s="12">
        <f t="shared" ref="B325:B352" si="98">A324*21/365</f>
        <v>18.468493150684932</v>
      </c>
      <c r="C325" s="41">
        <f>'Survival-1cycle NMA'!AP326</f>
        <v>5.5477383244901752E-3</v>
      </c>
      <c r="D325" s="41">
        <f>'Survival-1cycle NMA'!AQ326</f>
        <v>5.5282942277755931E-3</v>
      </c>
      <c r="E325" s="12">
        <f t="shared" ref="E325:E352" si="99">IF(C325-D325&gt;0,C325-D325,0)</f>
        <v>1.9444096714582061E-5</v>
      </c>
      <c r="F325" s="12">
        <v>7.1644921946634301E-3</v>
      </c>
      <c r="G325" s="12">
        <v>1.7682906669179701E-5</v>
      </c>
      <c r="H325" s="12">
        <f t="shared" ref="H325:H352" si="100">IF(F325-G325&gt;0,F325-G325,0)</f>
        <v>7.1468092879942505E-3</v>
      </c>
      <c r="I325" s="41">
        <f>'Survival-1cycle NMA'!AR326</f>
        <v>9.8641630649057548E-3</v>
      </c>
      <c r="J325" s="12">
        <f t="shared" ref="J325:J352" si="101">IF(I325-K325&gt;0,I325-K325,0)</f>
        <v>6.1974079146461577E-3</v>
      </c>
      <c r="K325" s="41">
        <f>'Survival-1cycle NMA'!AS326</f>
        <v>3.6667551502595967E-3</v>
      </c>
      <c r="L325" s="12">
        <v>4.1615121521794999E-3</v>
      </c>
      <c r="M325" s="12">
        <v>7.1644921946634301E-3</v>
      </c>
      <c r="N325" s="12">
        <v>1.7682906669179701E-5</v>
      </c>
      <c r="O325" s="41">
        <f t="shared" ref="O325:O352" si="102">I325</f>
        <v>9.8641630649057548E-3</v>
      </c>
      <c r="P325" s="41">
        <f t="shared" ref="P325:P352" si="103">J325</f>
        <v>6.1974079146461577E-3</v>
      </c>
      <c r="Q325" s="41">
        <f t="shared" ref="Q325:Q352" si="104">K325</f>
        <v>3.6667551502595967E-3</v>
      </c>
      <c r="R325" s="12">
        <v>7.1644921946634301E-3</v>
      </c>
      <c r="S325" s="12">
        <f t="shared" ref="S325:S352" si="105">IF(R325-T325&gt;0,R325-T325,0)</f>
        <v>7.1468092879942505E-3</v>
      </c>
      <c r="T325" s="12">
        <v>1.7682906669179701E-5</v>
      </c>
      <c r="U325" s="41">
        <f>'Survival-1cycle NMA'!AT326</f>
        <v>7.7153856713631456E-3</v>
      </c>
      <c r="V325" s="12">
        <f t="shared" ref="V325:V352" si="106">IF(U325-W325&gt;0,U325-W325,0)</f>
        <v>1.8654464424099895E-3</v>
      </c>
      <c r="W325" s="41">
        <f>'Survival-1cycle NMA'!AU326</f>
        <v>5.8499392289531561E-3</v>
      </c>
      <c r="X325" s="41">
        <f t="shared" ref="X325:X352" si="107">O325</f>
        <v>9.8641630649057548E-3</v>
      </c>
      <c r="Y325" s="41">
        <f t="shared" ref="Y325:Y352" si="108">P325</f>
        <v>6.1974079146461577E-3</v>
      </c>
      <c r="Z325" s="41">
        <f t="shared" ref="Z325:Z352" si="109">Q325</f>
        <v>3.6667551502595967E-3</v>
      </c>
      <c r="AA325" s="41">
        <f>'Survival-1cycle NMA'!AZ326</f>
        <v>1.689383821161186E-3</v>
      </c>
      <c r="AB325" s="12">
        <f t="shared" ref="AB325:AB352" si="110">IF(AA325-AC325&gt;0,AA325-AC325,0)</f>
        <v>1.6893624706183677E-3</v>
      </c>
      <c r="AC325" s="41">
        <f>'Survival-1cycle NMA'!BA326</f>
        <v>2.1350542818378537E-8</v>
      </c>
      <c r="AD325" s="41">
        <f>'Survival-1cycle NMA'!AV326</f>
        <v>1.0135037594283887E-2</v>
      </c>
      <c r="AE325" s="12">
        <f t="shared" ref="AE325:AE352" si="111">IF(AD325-AF325&gt;0,AD325-AF325,0)</f>
        <v>4.9248439204292241E-3</v>
      </c>
      <c r="AF325" s="41">
        <f>'Survival-1cycle NMA'!AW326</f>
        <v>5.2101936738546632E-3</v>
      </c>
      <c r="AG325" s="12">
        <v>7.1644921946634301E-3</v>
      </c>
      <c r="AH325" s="12">
        <f t="shared" ref="AH325:AH352" si="112">IF(AG325-AI325&gt;0,AG325-AI325,0)</f>
        <v>7.1468092879942505E-3</v>
      </c>
      <c r="AI325" s="12">
        <v>1.7682906669179701E-5</v>
      </c>
      <c r="AJ325" s="41">
        <f>'Survival-1cycle NMA'!AX326</f>
        <v>2.5905919187312388E-3</v>
      </c>
      <c r="AK325" s="12">
        <f t="shared" ref="AK325:AK352" si="113">IF(AJ325-AL325&gt;0,AJ325-AL325,0)</f>
        <v>2.5850496406196622E-3</v>
      </c>
      <c r="AL325" s="41">
        <f>'Survival-1cycle NMA'!AY326</f>
        <v>5.5422781115765272E-6</v>
      </c>
      <c r="AM325" s="41">
        <f t="shared" ref="AM325:AM352" si="114">AA325</f>
        <v>1.689383821161186E-3</v>
      </c>
      <c r="AN325" s="41">
        <f t="shared" ref="AN325:AN352" si="115">AB325</f>
        <v>1.6893624706183677E-3</v>
      </c>
      <c r="AO325" s="41">
        <f t="shared" ref="AO325:AO352" si="116">AC325</f>
        <v>2.1350542818378537E-8</v>
      </c>
    </row>
    <row r="326" spans="1:41">
      <c r="A326" s="12">
        <v>323</v>
      </c>
      <c r="B326" s="12">
        <f t="shared" si="98"/>
        <v>18.526027397260275</v>
      </c>
      <c r="C326" s="41">
        <f>'Survival-1cycle NMA'!AP327</f>
        <v>5.4946974258652057E-3</v>
      </c>
      <c r="D326" s="41">
        <f>'Survival-1cycle NMA'!AQ327</f>
        <v>5.5022617902292046E-3</v>
      </c>
      <c r="E326" s="12">
        <f t="shared" si="99"/>
        <v>0</v>
      </c>
      <c r="F326" s="12">
        <v>7.1132108394872003E-3</v>
      </c>
      <c r="G326" s="12">
        <v>1.7423300215765698E-5</v>
      </c>
      <c r="H326" s="12">
        <f t="shared" si="100"/>
        <v>7.0957875392714349E-3</v>
      </c>
      <c r="I326" s="41">
        <f>'Survival-1cycle NMA'!AR327</f>
        <v>9.7912884338889894E-3</v>
      </c>
      <c r="J326" s="12">
        <f t="shared" si="101"/>
        <v>6.1488500603868509E-3</v>
      </c>
      <c r="K326" s="41">
        <f>'Survival-1cycle NMA'!AS327</f>
        <v>3.6424383735021381E-3</v>
      </c>
      <c r="L326" s="12">
        <v>4.1250474721097703E-3</v>
      </c>
      <c r="M326" s="12">
        <v>7.1132108394872003E-3</v>
      </c>
      <c r="N326" s="12">
        <v>1.7423300215765698E-5</v>
      </c>
      <c r="O326" s="41">
        <f t="shared" si="102"/>
        <v>9.7912884338889894E-3</v>
      </c>
      <c r="P326" s="41">
        <f t="shared" si="103"/>
        <v>6.1488500603868509E-3</v>
      </c>
      <c r="Q326" s="41">
        <f t="shared" si="104"/>
        <v>3.6424383735021381E-3</v>
      </c>
      <c r="R326" s="12">
        <v>7.1132108394872003E-3</v>
      </c>
      <c r="S326" s="12">
        <f t="shared" si="105"/>
        <v>7.0957875392714349E-3</v>
      </c>
      <c r="T326" s="12">
        <v>1.7423300215765698E-5</v>
      </c>
      <c r="U326" s="41">
        <f>'Survival-1cycle NMA'!AT327</f>
        <v>7.651027652100335E-3</v>
      </c>
      <c r="V326" s="12">
        <f t="shared" si="106"/>
        <v>1.8445824719442224E-3</v>
      </c>
      <c r="W326" s="41">
        <f>'Survival-1cycle NMA'!AU327</f>
        <v>5.8064451801561126E-3</v>
      </c>
      <c r="X326" s="41">
        <f t="shared" si="107"/>
        <v>9.7912884338889894E-3</v>
      </c>
      <c r="Y326" s="41">
        <f t="shared" si="108"/>
        <v>6.1488500603868509E-3</v>
      </c>
      <c r="Z326" s="41">
        <f t="shared" si="109"/>
        <v>3.6424383735021381E-3</v>
      </c>
      <c r="AA326" s="41">
        <f>'Survival-1cycle NMA'!AZ327</f>
        <v>1.6701411510726735E-3</v>
      </c>
      <c r="AB326" s="12">
        <f t="shared" si="110"/>
        <v>1.6701206181256234E-3</v>
      </c>
      <c r="AC326" s="41">
        <f>'Survival-1cycle NMA'!BA327</f>
        <v>2.0532947050056288E-8</v>
      </c>
      <c r="AD326" s="41">
        <f>'Survival-1cycle NMA'!AV327</f>
        <v>1.0040726013507166E-2</v>
      </c>
      <c r="AE326" s="12">
        <f t="shared" si="111"/>
        <v>4.8667002897234577E-3</v>
      </c>
      <c r="AF326" s="41">
        <f>'Survival-1cycle NMA'!AW327</f>
        <v>5.1740257237837079E-3</v>
      </c>
      <c r="AG326" s="12">
        <v>7.1132108394872003E-3</v>
      </c>
      <c r="AH326" s="12">
        <f t="shared" si="112"/>
        <v>7.0957875392714349E-3</v>
      </c>
      <c r="AI326" s="12">
        <v>1.7423300215765698E-5</v>
      </c>
      <c r="AJ326" s="41">
        <f>'Survival-1cycle NMA'!AX327</f>
        <v>2.5612365719866986E-3</v>
      </c>
      <c r="AK326" s="12">
        <f t="shared" si="113"/>
        <v>2.5558545531838357E-3</v>
      </c>
      <c r="AL326" s="41">
        <f>'Survival-1cycle NMA'!AY327</f>
        <v>5.3820188028628222E-6</v>
      </c>
      <c r="AM326" s="41">
        <f t="shared" si="114"/>
        <v>1.6701411510726735E-3</v>
      </c>
      <c r="AN326" s="41">
        <f t="shared" si="115"/>
        <v>1.6701206181256234E-3</v>
      </c>
      <c r="AO326" s="41">
        <f t="shared" si="116"/>
        <v>2.0532947050056288E-8</v>
      </c>
    </row>
    <row r="327" spans="1:41">
      <c r="A327" s="12">
        <v>324</v>
      </c>
      <c r="B327" s="12">
        <f t="shared" si="98"/>
        <v>18.583561643835615</v>
      </c>
      <c r="C327" s="41">
        <f>'Survival-1cycle NMA'!AP328</f>
        <v>5.4422541209997559E-3</v>
      </c>
      <c r="D327" s="41">
        <f>'Survival-1cycle NMA'!AQ328</f>
        <v>5.4764318809507042E-3</v>
      </c>
      <c r="E327" s="12">
        <f t="shared" si="99"/>
        <v>0</v>
      </c>
      <c r="F327" s="12">
        <v>7.06241087178411E-3</v>
      </c>
      <c r="G327" s="12">
        <v>1.7168102993089201E-5</v>
      </c>
      <c r="H327" s="12">
        <f t="shared" si="100"/>
        <v>7.0452427687910206E-3</v>
      </c>
      <c r="I327" s="41">
        <f>'Survival-1cycle NMA'!AR328</f>
        <v>9.719099657789651E-3</v>
      </c>
      <c r="J327" s="12">
        <f t="shared" si="101"/>
        <v>6.1007541150800461E-3</v>
      </c>
      <c r="K327" s="41">
        <f>'Survival-1cycle NMA'!AS328</f>
        <v>3.6183455427096049E-3</v>
      </c>
      <c r="L327" s="12">
        <v>4.0889805273777897E-3</v>
      </c>
      <c r="M327" s="12">
        <v>7.06241087178411E-3</v>
      </c>
      <c r="N327" s="12">
        <v>1.7168102993089201E-5</v>
      </c>
      <c r="O327" s="41">
        <f t="shared" si="102"/>
        <v>9.719099657789651E-3</v>
      </c>
      <c r="P327" s="41">
        <f t="shared" si="103"/>
        <v>6.1007541150800461E-3</v>
      </c>
      <c r="Q327" s="41">
        <f t="shared" si="104"/>
        <v>3.6183455427096049E-3</v>
      </c>
      <c r="R327" s="12">
        <v>7.06241087178411E-3</v>
      </c>
      <c r="S327" s="12">
        <f t="shared" si="105"/>
        <v>7.0452427687910206E-3</v>
      </c>
      <c r="T327" s="12">
        <v>1.7168102993089201E-5</v>
      </c>
      <c r="U327" s="41">
        <f>'Survival-1cycle NMA'!AT328</f>
        <v>7.5873267828593261E-3</v>
      </c>
      <c r="V327" s="12">
        <f t="shared" si="106"/>
        <v>1.8239570756665166E-3</v>
      </c>
      <c r="W327" s="41">
        <f>'Survival-1cycle NMA'!AU328</f>
        <v>5.7633697071928095E-3</v>
      </c>
      <c r="X327" s="41">
        <f t="shared" si="107"/>
        <v>9.719099657789651E-3</v>
      </c>
      <c r="Y327" s="41">
        <f t="shared" si="108"/>
        <v>6.1007541150800461E-3</v>
      </c>
      <c r="Z327" s="41">
        <f t="shared" si="109"/>
        <v>3.6183455427096049E-3</v>
      </c>
      <c r="AA327" s="41">
        <f>'Survival-1cycle NMA'!AZ328</f>
        <v>1.6511517052625701E-3</v>
      </c>
      <c r="AB327" s="12">
        <f t="shared" si="110"/>
        <v>1.651131957628074E-3</v>
      </c>
      <c r="AC327" s="41">
        <f>'Survival-1cycle NMA'!BA328</f>
        <v>1.9747634496202857E-8</v>
      </c>
      <c r="AD327" s="41">
        <f>'Survival-1cycle NMA'!AV328</f>
        <v>9.9474316419847619E-3</v>
      </c>
      <c r="AE327" s="12">
        <f t="shared" si="111"/>
        <v>4.8092371385426167E-3</v>
      </c>
      <c r="AF327" s="41">
        <f>'Survival-1cycle NMA'!AW328</f>
        <v>5.1381945034421452E-3</v>
      </c>
      <c r="AG327" s="12">
        <v>7.06241087178411E-3</v>
      </c>
      <c r="AH327" s="12">
        <f t="shared" si="112"/>
        <v>7.0452427687910206E-3</v>
      </c>
      <c r="AI327" s="12">
        <v>1.7168102993089201E-5</v>
      </c>
      <c r="AJ327" s="41">
        <f>'Survival-1cycle NMA'!AX328</f>
        <v>2.5322615080850732E-3</v>
      </c>
      <c r="AK327" s="12">
        <f t="shared" si="113"/>
        <v>2.5270349584156125E-3</v>
      </c>
      <c r="AL327" s="41">
        <f>'Survival-1cycle NMA'!AY328</f>
        <v>5.2265496694607177E-6</v>
      </c>
      <c r="AM327" s="41">
        <f t="shared" si="114"/>
        <v>1.6511517052625701E-3</v>
      </c>
      <c r="AN327" s="41">
        <f t="shared" si="115"/>
        <v>1.651131957628074E-3</v>
      </c>
      <c r="AO327" s="41">
        <f t="shared" si="116"/>
        <v>1.9747634496202857E-8</v>
      </c>
    </row>
    <row r="328" spans="1:41">
      <c r="A328" s="12">
        <v>325</v>
      </c>
      <c r="B328" s="12">
        <f t="shared" si="98"/>
        <v>18.641095890410959</v>
      </c>
      <c r="C328" s="41">
        <f>'Survival-1cycle NMA'!AP329</f>
        <v>5.390400570367492E-3</v>
      </c>
      <c r="D328" s="41">
        <f>'Survival-1cycle NMA'!AQ329</f>
        <v>5.4508023217985351E-3</v>
      </c>
      <c r="E328" s="12">
        <f t="shared" si="99"/>
        <v>0</v>
      </c>
      <c r="F328" s="12">
        <v>7.0120866394988799E-3</v>
      </c>
      <c r="G328" s="12">
        <v>1.6917229698132301E-5</v>
      </c>
      <c r="H328" s="12">
        <f t="shared" si="100"/>
        <v>6.9951694098007479E-3</v>
      </c>
      <c r="I328" s="41">
        <f>'Survival-1cycle NMA'!AR329</f>
        <v>9.6475887893137345E-3</v>
      </c>
      <c r="J328" s="12">
        <f t="shared" si="101"/>
        <v>6.0531147862299857E-3</v>
      </c>
      <c r="K328" s="41">
        <f>'Survival-1cycle NMA'!AS329</f>
        <v>3.5944740030837484E-3</v>
      </c>
      <c r="L328" s="12">
        <v>4.0533060851992804E-3</v>
      </c>
      <c r="M328" s="12">
        <v>7.0120866394988799E-3</v>
      </c>
      <c r="N328" s="12">
        <v>1.6917229698132301E-5</v>
      </c>
      <c r="O328" s="41">
        <f t="shared" si="102"/>
        <v>9.6475887893137345E-3</v>
      </c>
      <c r="P328" s="41">
        <f t="shared" si="103"/>
        <v>6.0531147862299857E-3</v>
      </c>
      <c r="Q328" s="41">
        <f t="shared" si="104"/>
        <v>3.5944740030837484E-3</v>
      </c>
      <c r="R328" s="12">
        <v>7.0120866394988799E-3</v>
      </c>
      <c r="S328" s="12">
        <f t="shared" si="105"/>
        <v>6.9951694098007479E-3</v>
      </c>
      <c r="T328" s="12">
        <v>1.6917229698132301E-5</v>
      </c>
      <c r="U328" s="41">
        <f>'Survival-1cycle NMA'!AT329</f>
        <v>7.5242750245835483E-3</v>
      </c>
      <c r="V328" s="12">
        <f t="shared" si="106"/>
        <v>1.8035672164154748E-3</v>
      </c>
      <c r="W328" s="41">
        <f>'Survival-1cycle NMA'!AU329</f>
        <v>5.7207078081680735E-3</v>
      </c>
      <c r="X328" s="41">
        <f t="shared" si="107"/>
        <v>9.6475887893137345E-3</v>
      </c>
      <c r="Y328" s="41">
        <f t="shared" si="108"/>
        <v>6.0531147862299857E-3</v>
      </c>
      <c r="Z328" s="41">
        <f t="shared" si="109"/>
        <v>3.5944740030837484E-3</v>
      </c>
      <c r="AA328" s="41">
        <f>'Survival-1cycle NMA'!AZ329</f>
        <v>1.6324116727962578E-3</v>
      </c>
      <c r="AB328" s="12">
        <f t="shared" si="110"/>
        <v>1.6323926795055075E-3</v>
      </c>
      <c r="AC328" s="41">
        <f>'Survival-1cycle NMA'!BA329</f>
        <v>1.8993290750363631E-8</v>
      </c>
      <c r="AD328" s="41">
        <f>'Survival-1cycle NMA'!AV329</f>
        <v>9.855141843567226E-3</v>
      </c>
      <c r="AE328" s="12">
        <f t="shared" si="111"/>
        <v>4.7524458009182554E-3</v>
      </c>
      <c r="AF328" s="41">
        <f>'Survival-1cycle NMA'!AW329</f>
        <v>5.1026960426489706E-3</v>
      </c>
      <c r="AG328" s="12">
        <v>7.0120866394988799E-3</v>
      </c>
      <c r="AH328" s="12">
        <f t="shared" si="112"/>
        <v>6.9951694098007479E-3</v>
      </c>
      <c r="AI328" s="12">
        <v>1.6917229698132301E-5</v>
      </c>
      <c r="AJ328" s="41">
        <f>'Survival-1cycle NMA'!AX329</f>
        <v>2.5036611349113745E-3</v>
      </c>
      <c r="AK328" s="12">
        <f t="shared" si="113"/>
        <v>2.4985854122691318E-3</v>
      </c>
      <c r="AL328" s="41">
        <f>'Survival-1cycle NMA'!AY329</f>
        <v>5.0757226422426607E-6</v>
      </c>
      <c r="AM328" s="41">
        <f t="shared" si="114"/>
        <v>1.6324116727962578E-3</v>
      </c>
      <c r="AN328" s="41">
        <f t="shared" si="115"/>
        <v>1.6323926795055075E-3</v>
      </c>
      <c r="AO328" s="41">
        <f t="shared" si="116"/>
        <v>1.8993290750363631E-8</v>
      </c>
    </row>
    <row r="329" spans="1:41">
      <c r="A329" s="12">
        <v>326</v>
      </c>
      <c r="B329" s="12">
        <f t="shared" si="98"/>
        <v>18.698630136986303</v>
      </c>
      <c r="C329" s="41">
        <f>'Survival-1cycle NMA'!AP330</f>
        <v>5.3391290527983713E-3</v>
      </c>
      <c r="D329" s="41">
        <f>'Survival-1cycle NMA'!AQ330</f>
        <v>5.4253709644557033E-3</v>
      </c>
      <c r="E329" s="12">
        <f t="shared" si="99"/>
        <v>0</v>
      </c>
      <c r="F329" s="12">
        <v>6.9622325707330204E-3</v>
      </c>
      <c r="G329" s="12">
        <v>1.6670596883640602E-5</v>
      </c>
      <c r="H329" s="12">
        <f t="shared" si="100"/>
        <v>6.9455619738493799E-3</v>
      </c>
      <c r="I329" s="41">
        <f>'Survival-1cycle NMA'!AR330</f>
        <v>9.5767479914609446E-3</v>
      </c>
      <c r="J329" s="12">
        <f t="shared" si="101"/>
        <v>6.0059268530346386E-3</v>
      </c>
      <c r="K329" s="41">
        <f>'Survival-1cycle NMA'!AS330</f>
        <v>3.5708211384263061E-3</v>
      </c>
      <c r="L329" s="12">
        <v>4.0180189938083897E-3</v>
      </c>
      <c r="M329" s="12">
        <v>6.9622325707330204E-3</v>
      </c>
      <c r="N329" s="12">
        <v>1.6670596883640602E-5</v>
      </c>
      <c r="O329" s="41">
        <f t="shared" si="102"/>
        <v>9.5767479914609446E-3</v>
      </c>
      <c r="P329" s="41">
        <f t="shared" si="103"/>
        <v>6.0059268530346386E-3</v>
      </c>
      <c r="Q329" s="41">
        <f t="shared" si="104"/>
        <v>3.5708211384263061E-3</v>
      </c>
      <c r="R329" s="12">
        <v>6.9622325707330204E-3</v>
      </c>
      <c r="S329" s="12">
        <f t="shared" si="105"/>
        <v>6.9455619738493799E-3</v>
      </c>
      <c r="T329" s="12">
        <v>1.6670596883640602E-5</v>
      </c>
      <c r="U329" s="41">
        <f>'Survival-1cycle NMA'!AT330</f>
        <v>7.461864453816169E-3</v>
      </c>
      <c r="V329" s="12">
        <f t="shared" si="106"/>
        <v>1.7834099007351866E-3</v>
      </c>
      <c r="W329" s="41">
        <f>'Survival-1cycle NMA'!AU330</f>
        <v>5.6784545530809824E-3</v>
      </c>
      <c r="X329" s="41">
        <f t="shared" si="107"/>
        <v>9.5767479914609446E-3</v>
      </c>
      <c r="Y329" s="41">
        <f t="shared" si="108"/>
        <v>6.0059268530346386E-3</v>
      </c>
      <c r="Z329" s="41">
        <f t="shared" si="109"/>
        <v>3.5708211384263061E-3</v>
      </c>
      <c r="AA329" s="41">
        <f>'Survival-1cycle NMA'!AZ330</f>
        <v>1.6139173076977298E-3</v>
      </c>
      <c r="AB329" s="12">
        <f t="shared" si="110"/>
        <v>1.6138990390411423E-3</v>
      </c>
      <c r="AC329" s="41">
        <f>'Survival-1cycle NMA'!BA330</f>
        <v>1.8268656587405232E-8</v>
      </c>
      <c r="AD329" s="41">
        <f>'Survival-1cycle NMA'!AV330</f>
        <v>9.7638441615937616E-3</v>
      </c>
      <c r="AE329" s="12">
        <f t="shared" si="111"/>
        <v>4.6963177334235608E-3</v>
      </c>
      <c r="AF329" s="41">
        <f>'Survival-1cycle NMA'!AW330</f>
        <v>5.0675264281702008E-3</v>
      </c>
      <c r="AG329" s="12">
        <v>6.9622325707330204E-3</v>
      </c>
      <c r="AH329" s="12">
        <f t="shared" si="112"/>
        <v>6.9455619738493799E-3</v>
      </c>
      <c r="AI329" s="12">
        <v>1.6670596883640602E-5</v>
      </c>
      <c r="AJ329" s="41">
        <f>'Survival-1cycle NMA'!AX330</f>
        <v>2.4754299530208384E-3</v>
      </c>
      <c r="AK329" s="12">
        <f t="shared" si="113"/>
        <v>2.4705005586335414E-3</v>
      </c>
      <c r="AL329" s="41">
        <f>'Survival-1cycle NMA'!AY330</f>
        <v>4.9293943872968383E-6</v>
      </c>
      <c r="AM329" s="41">
        <f t="shared" si="114"/>
        <v>1.6139173076977298E-3</v>
      </c>
      <c r="AN329" s="41">
        <f t="shared" si="115"/>
        <v>1.6138990390411423E-3</v>
      </c>
      <c r="AO329" s="41">
        <f t="shared" si="116"/>
        <v>1.8268656587405232E-8</v>
      </c>
    </row>
    <row r="330" spans="1:41">
      <c r="A330" s="12">
        <v>327</v>
      </c>
      <c r="B330" s="12">
        <f t="shared" si="98"/>
        <v>18.756164383561643</v>
      </c>
      <c r="C330" s="41">
        <f>'Survival-1cycle NMA'!AP331</f>
        <v>5.2884319634448843E-3</v>
      </c>
      <c r="D330" s="41">
        <f>'Survival-1cycle NMA'!AQ331</f>
        <v>5.4001356899343756E-3</v>
      </c>
      <c r="E330" s="12">
        <f t="shared" si="99"/>
        <v>0</v>
      </c>
      <c r="F330" s="12">
        <v>6.9128431724075397E-3</v>
      </c>
      <c r="G330" s="12">
        <v>1.6428122913213799E-5</v>
      </c>
      <c r="H330" s="12">
        <f t="shared" si="100"/>
        <v>6.8964150494943257E-3</v>
      </c>
      <c r="I330" s="41">
        <f>'Survival-1cycle NMA'!AR331</f>
        <v>9.5065695357320137E-3</v>
      </c>
      <c r="J330" s="12">
        <f t="shared" si="101"/>
        <v>5.9591851652589243E-3</v>
      </c>
      <c r="K330" s="41">
        <f>'Survival-1cycle NMA'!AS331</f>
        <v>3.5473843704730895E-3</v>
      </c>
      <c r="L330" s="12">
        <v>3.9831141810101498E-3</v>
      </c>
      <c r="M330" s="12">
        <v>6.9128431724075397E-3</v>
      </c>
      <c r="N330" s="12">
        <v>1.6428122913213799E-5</v>
      </c>
      <c r="O330" s="41">
        <f t="shared" si="102"/>
        <v>9.5065695357320137E-3</v>
      </c>
      <c r="P330" s="41">
        <f t="shared" si="103"/>
        <v>5.9591851652589243E-3</v>
      </c>
      <c r="Q330" s="41">
        <f t="shared" si="104"/>
        <v>3.5473843704730895E-3</v>
      </c>
      <c r="R330" s="12">
        <v>6.9128431724075397E-3</v>
      </c>
      <c r="S330" s="12">
        <f t="shared" si="105"/>
        <v>6.8964150494943257E-3</v>
      </c>
      <c r="T330" s="12">
        <v>1.6428122913213799E-5</v>
      </c>
      <c r="U330" s="41">
        <f>'Survival-1cycle NMA'!AT331</f>
        <v>7.4000872607782996E-3</v>
      </c>
      <c r="V330" s="12">
        <f t="shared" si="106"/>
        <v>1.7634821781661427E-3</v>
      </c>
      <c r="W330" s="41">
        <f>'Survival-1cycle NMA'!AU331</f>
        <v>5.636605082612157E-3</v>
      </c>
      <c r="X330" s="41">
        <f t="shared" si="107"/>
        <v>9.5065695357320137E-3</v>
      </c>
      <c r="Y330" s="41">
        <f t="shared" si="108"/>
        <v>5.9591851652589243E-3</v>
      </c>
      <c r="Z330" s="41">
        <f t="shared" si="109"/>
        <v>3.5473843704730895E-3</v>
      </c>
      <c r="AA330" s="41">
        <f>'Survival-1cycle NMA'!AZ331</f>
        <v>1.5956649277068312E-3</v>
      </c>
      <c r="AB330" s="12">
        <f t="shared" si="110"/>
        <v>1.5956473551812563E-3</v>
      </c>
      <c r="AC330" s="41">
        <f>'Survival-1cycle NMA'!BA331</f>
        <v>1.7572525574895918E-8</v>
      </c>
      <c r="AD330" s="41">
        <f>'Survival-1cycle NMA'!AV331</f>
        <v>9.6735263159994592E-3</v>
      </c>
      <c r="AE330" s="12">
        <f t="shared" si="111"/>
        <v>4.6408445132456446E-3</v>
      </c>
      <c r="AF330" s="41">
        <f>'Survival-1cycle NMA'!AW331</f>
        <v>5.0326818027538146E-3</v>
      </c>
      <c r="AG330" s="12">
        <v>6.9128431724075397E-3</v>
      </c>
      <c r="AH330" s="12">
        <f t="shared" si="112"/>
        <v>6.8964150494943257E-3</v>
      </c>
      <c r="AI330" s="12">
        <v>1.6428122913213799E-5</v>
      </c>
      <c r="AJ330" s="41">
        <f>'Survival-1cycle NMA'!AX331</f>
        <v>2.4475625539207941E-3</v>
      </c>
      <c r="AK330" s="12">
        <f t="shared" si="113"/>
        <v>2.4427751277715918E-3</v>
      </c>
      <c r="AL330" s="41">
        <f>'Survival-1cycle NMA'!AY331</f>
        <v>4.78742614920249E-6</v>
      </c>
      <c r="AM330" s="41">
        <f t="shared" si="114"/>
        <v>1.5956649277068312E-3</v>
      </c>
      <c r="AN330" s="41">
        <f t="shared" si="115"/>
        <v>1.5956473551812563E-3</v>
      </c>
      <c r="AO330" s="41">
        <f t="shared" si="116"/>
        <v>1.7572525574895918E-8</v>
      </c>
    </row>
    <row r="331" spans="1:41">
      <c r="A331" s="12">
        <v>328</v>
      </c>
      <c r="B331" s="12">
        <f t="shared" si="98"/>
        <v>18.813698630136987</v>
      </c>
      <c r="C331" s="41">
        <f>'Survival-1cycle NMA'!AP332</f>
        <v>5.2383018117874618E-3</v>
      </c>
      <c r="D331" s="41">
        <f>'Survival-1cycle NMA'!AQ332</f>
        <v>5.3750944080903354E-3</v>
      </c>
      <c r="E331" s="12">
        <f t="shared" si="99"/>
        <v>0</v>
      </c>
      <c r="F331" s="12">
        <v>6.86391302895139E-3</v>
      </c>
      <c r="G331" s="12">
        <v>1.6189727917594999E-5</v>
      </c>
      <c r="H331" s="12">
        <f t="shared" si="100"/>
        <v>6.8477233010337951E-3</v>
      </c>
      <c r="I331" s="41">
        <f>'Survival-1cycle NMA'!AR332</f>
        <v>9.4370458003693886E-3</v>
      </c>
      <c r="J331" s="12">
        <f t="shared" si="101"/>
        <v>5.9128846421278216E-3</v>
      </c>
      <c r="K331" s="41">
        <f>'Survival-1cycle NMA'!AS332</f>
        <v>3.5241611582415675E-3</v>
      </c>
      <c r="L331" s="12">
        <v>3.9485866527622501E-3</v>
      </c>
      <c r="M331" s="12">
        <v>6.86391302895139E-3</v>
      </c>
      <c r="N331" s="12">
        <v>1.6189727917594999E-5</v>
      </c>
      <c r="O331" s="41">
        <f t="shared" si="102"/>
        <v>9.4370458003693886E-3</v>
      </c>
      <c r="P331" s="41">
        <f t="shared" si="103"/>
        <v>5.9128846421278216E-3</v>
      </c>
      <c r="Q331" s="41">
        <f t="shared" si="104"/>
        <v>3.5241611582415675E-3</v>
      </c>
      <c r="R331" s="12">
        <v>6.86391302895139E-3</v>
      </c>
      <c r="S331" s="12">
        <f t="shared" si="105"/>
        <v>6.8477233010337951E-3</v>
      </c>
      <c r="T331" s="12">
        <v>1.6189727917594999E-5</v>
      </c>
      <c r="U331" s="41">
        <f>'Survival-1cycle NMA'!AT332</f>
        <v>7.3389357474834627E-3</v>
      </c>
      <c r="V331" s="12">
        <f t="shared" si="106"/>
        <v>1.7437811405487001E-3</v>
      </c>
      <c r="W331" s="41">
        <f>'Survival-1cycle NMA'!AU332</f>
        <v>5.5951546069347626E-3</v>
      </c>
      <c r="X331" s="41">
        <f t="shared" si="107"/>
        <v>9.4370458003693886E-3</v>
      </c>
      <c r="Y331" s="41">
        <f t="shared" si="108"/>
        <v>5.9128846421278216E-3</v>
      </c>
      <c r="Z331" s="41">
        <f t="shared" si="109"/>
        <v>3.5241611582415675E-3</v>
      </c>
      <c r="AA331" s="41">
        <f>'Survival-1cycle NMA'!AZ332</f>
        <v>1.5776509130629654E-3</v>
      </c>
      <c r="AB331" s="12">
        <f t="shared" si="110"/>
        <v>1.5776340093211743E-3</v>
      </c>
      <c r="AC331" s="41">
        <f>'Survival-1cycle NMA'!BA332</f>
        <v>1.6903741791088814E-8</v>
      </c>
      <c r="AD331" s="41">
        <f>'Survival-1cycle NMA'!AV332</f>
        <v>9.584176200475086E-3</v>
      </c>
      <c r="AE331" s="12">
        <f t="shared" si="111"/>
        <v>4.5860178362913959E-3</v>
      </c>
      <c r="AF331" s="41">
        <f>'Survival-1cycle NMA'!AW332</f>
        <v>4.9981583641836901E-3</v>
      </c>
      <c r="AG331" s="12">
        <v>6.86391302895139E-3</v>
      </c>
      <c r="AH331" s="12">
        <f t="shared" si="112"/>
        <v>6.8477233010337951E-3</v>
      </c>
      <c r="AI331" s="12">
        <v>1.6189727917594999E-5</v>
      </c>
      <c r="AJ331" s="41">
        <f>'Survival-1cycle NMA'!AX332</f>
        <v>2.4200536183878419E-3</v>
      </c>
      <c r="AK331" s="12">
        <f t="shared" si="113"/>
        <v>2.4154039347881666E-3</v>
      </c>
      <c r="AL331" s="41">
        <f>'Survival-1cycle NMA'!AY332</f>
        <v>4.6496835996754766E-6</v>
      </c>
      <c r="AM331" s="41">
        <f t="shared" si="114"/>
        <v>1.5776509130629654E-3</v>
      </c>
      <c r="AN331" s="41">
        <f t="shared" si="115"/>
        <v>1.5776340093211743E-3</v>
      </c>
      <c r="AO331" s="41">
        <f t="shared" si="116"/>
        <v>1.6903741791088814E-8</v>
      </c>
    </row>
    <row r="332" spans="1:41">
      <c r="A332" s="12">
        <v>329</v>
      </c>
      <c r="B332" s="12">
        <f t="shared" si="98"/>
        <v>18.87123287671233</v>
      </c>
      <c r="C332" s="41">
        <f>'Survival-1cycle NMA'!AP333</f>
        <v>5.1887312196785716E-3</v>
      </c>
      <c r="D332" s="41">
        <f>'Survival-1cycle NMA'!AQ333</f>
        <v>5.3502450571467648E-3</v>
      </c>
      <c r="E332" s="12">
        <f t="shared" si="99"/>
        <v>0</v>
      </c>
      <c r="F332" s="12">
        <v>6.8154368010149803E-3</v>
      </c>
      <c r="G332" s="12">
        <v>1.59553337521224E-5</v>
      </c>
      <c r="H332" s="12">
        <f t="shared" si="100"/>
        <v>6.7994814672628582E-3</v>
      </c>
      <c r="I332" s="41">
        <f>'Survival-1cycle NMA'!AR333</f>
        <v>9.368169268630799E-3</v>
      </c>
      <c r="J332" s="12">
        <f t="shared" si="101"/>
        <v>5.8670202712394828E-3</v>
      </c>
      <c r="K332" s="41">
        <f>'Survival-1cycle NMA'!AS333</f>
        <v>3.5011489973913162E-3</v>
      </c>
      <c r="L332" s="12">
        <v>3.9144314917856499E-3</v>
      </c>
      <c r="M332" s="12">
        <v>6.8154368010149803E-3</v>
      </c>
      <c r="N332" s="12">
        <v>1.59553337521224E-5</v>
      </c>
      <c r="O332" s="41">
        <f t="shared" si="102"/>
        <v>9.368169268630799E-3</v>
      </c>
      <c r="P332" s="41">
        <f t="shared" si="103"/>
        <v>5.8670202712394828E-3</v>
      </c>
      <c r="Q332" s="41">
        <f t="shared" si="104"/>
        <v>3.5011489973913162E-3</v>
      </c>
      <c r="R332" s="12">
        <v>6.8154368010149803E-3</v>
      </c>
      <c r="S332" s="12">
        <f t="shared" si="105"/>
        <v>6.7994814672628582E-3</v>
      </c>
      <c r="T332" s="12">
        <v>1.59553337521224E-5</v>
      </c>
      <c r="U332" s="41">
        <f>'Survival-1cycle NMA'!AT333</f>
        <v>7.2784023258878382E-3</v>
      </c>
      <c r="V332" s="12">
        <f t="shared" si="106"/>
        <v>1.7243039213393754E-3</v>
      </c>
      <c r="W332" s="41">
        <f>'Survival-1cycle NMA'!AU333</f>
        <v>5.5540984045484628E-3</v>
      </c>
      <c r="X332" s="41">
        <f t="shared" si="107"/>
        <v>9.368169268630799E-3</v>
      </c>
      <c r="Y332" s="41">
        <f t="shared" si="108"/>
        <v>5.8670202712394828E-3</v>
      </c>
      <c r="Z332" s="41">
        <f t="shared" si="109"/>
        <v>3.5011489973913162E-3</v>
      </c>
      <c r="AA332" s="41">
        <f>'Survival-1cycle NMA'!AZ333</f>
        <v>1.5598717053146316E-3</v>
      </c>
      <c r="AB332" s="12">
        <f t="shared" si="110"/>
        <v>1.5598554441169871E-3</v>
      </c>
      <c r="AC332" s="41">
        <f>'Survival-1cycle NMA'!BA333</f>
        <v>1.6261197644601942E-8</v>
      </c>
      <c r="AD332" s="41">
        <f>'Survival-1cycle NMA'!AV333</f>
        <v>9.495781879678122E-3</v>
      </c>
      <c r="AE332" s="12">
        <f t="shared" si="111"/>
        <v>4.5318295153261605E-3</v>
      </c>
      <c r="AF332" s="41">
        <f>'Survival-1cycle NMA'!AW333</f>
        <v>4.9639523643519616E-3</v>
      </c>
      <c r="AG332" s="12">
        <v>6.8154368010149803E-3</v>
      </c>
      <c r="AH332" s="12">
        <f t="shared" si="112"/>
        <v>6.7994814672628582E-3</v>
      </c>
      <c r="AI332" s="12">
        <v>1.59553337521224E-5</v>
      </c>
      <c r="AJ332" s="41">
        <f>'Survival-1cycle NMA'!AX333</f>
        <v>2.3928979148196742E-3</v>
      </c>
      <c r="AK332" s="12">
        <f t="shared" si="113"/>
        <v>2.3883818781282803E-3</v>
      </c>
      <c r="AL332" s="41">
        <f>'Survival-1cycle NMA'!AY333</f>
        <v>4.5160366913936567E-6</v>
      </c>
      <c r="AM332" s="41">
        <f t="shared" si="114"/>
        <v>1.5598717053146316E-3</v>
      </c>
      <c r="AN332" s="41">
        <f t="shared" si="115"/>
        <v>1.5598554441169871E-3</v>
      </c>
      <c r="AO332" s="41">
        <f t="shared" si="116"/>
        <v>1.6261197644601942E-8</v>
      </c>
    </row>
    <row r="333" spans="1:41">
      <c r="A333" s="12">
        <v>330</v>
      </c>
      <c r="B333" s="12">
        <f t="shared" si="98"/>
        <v>18.92876712328767</v>
      </c>
      <c r="C333" s="41">
        <f>'Survival-1cycle NMA'!AP334</f>
        <v>5.1397129194243963E-3</v>
      </c>
      <c r="D333" s="41">
        <f>'Survival-1cycle NMA'!AQ334</f>
        <v>5.3255856032272796E-3</v>
      </c>
      <c r="E333" s="12">
        <f t="shared" si="99"/>
        <v>0</v>
      </c>
      <c r="F333" s="12">
        <v>6.76740922420837E-3</v>
      </c>
      <c r="G333" s="12">
        <v>1.572486395531E-5</v>
      </c>
      <c r="H333" s="12">
        <f t="shared" si="100"/>
        <v>6.75168436025306E-3</v>
      </c>
      <c r="I333" s="41">
        <f>'Survival-1cycle NMA'!AR334</f>
        <v>9.2999325270948143E-3</v>
      </c>
      <c r="J333" s="12">
        <f t="shared" si="101"/>
        <v>5.8215871074976154E-3</v>
      </c>
      <c r="K333" s="41">
        <f>'Survival-1cycle NMA'!AS334</f>
        <v>3.4783454195971989E-3</v>
      </c>
      <c r="L333" s="12">
        <v>3.8806438562031401E-3</v>
      </c>
      <c r="M333" s="12">
        <v>6.76740922420837E-3</v>
      </c>
      <c r="N333" s="12">
        <v>1.572486395531E-5</v>
      </c>
      <c r="O333" s="41">
        <f t="shared" si="102"/>
        <v>9.2999325270948143E-3</v>
      </c>
      <c r="P333" s="41">
        <f t="shared" si="103"/>
        <v>5.8215871074976154E-3</v>
      </c>
      <c r="Q333" s="41">
        <f t="shared" si="104"/>
        <v>3.4783454195971989E-3</v>
      </c>
      <c r="R333" s="12">
        <v>6.76740922420837E-3</v>
      </c>
      <c r="S333" s="12">
        <f t="shared" si="105"/>
        <v>6.75168436025306E-3</v>
      </c>
      <c r="T333" s="12">
        <v>1.572486395531E-5</v>
      </c>
      <c r="U333" s="41">
        <f>'Survival-1cycle NMA'!AT334</f>
        <v>7.2184795160752284E-3</v>
      </c>
      <c r="V333" s="12">
        <f t="shared" si="106"/>
        <v>1.7050476949394345E-3</v>
      </c>
      <c r="W333" s="41">
        <f>'Survival-1cycle NMA'!AU334</f>
        <v>5.513431821135794E-3</v>
      </c>
      <c r="X333" s="41">
        <f t="shared" si="107"/>
        <v>9.2999325270948143E-3</v>
      </c>
      <c r="Y333" s="41">
        <f t="shared" si="108"/>
        <v>5.8215871074976154E-3</v>
      </c>
      <c r="Z333" s="41">
        <f t="shared" si="109"/>
        <v>3.4783454195971989E-3</v>
      </c>
      <c r="AA333" s="41">
        <f>'Survival-1cycle NMA'!AZ334</f>
        <v>1.5423238061541861E-3</v>
      </c>
      <c r="AB333" s="12">
        <f t="shared" si="110"/>
        <v>1.5423081623223949E-3</v>
      </c>
      <c r="AC333" s="41">
        <f>'Survival-1cycle NMA'!BA334</f>
        <v>1.5643831791122542E-8</v>
      </c>
      <c r="AD333" s="41">
        <f>'Survival-1cycle NMA'!AV334</f>
        <v>9.4083315864942115E-3</v>
      </c>
      <c r="AE333" s="12">
        <f t="shared" si="111"/>
        <v>4.4782714781447814E-3</v>
      </c>
      <c r="AF333" s="41">
        <f>'Survival-1cycle NMA'!AW334</f>
        <v>4.9300601083494301E-3</v>
      </c>
      <c r="AG333" s="12">
        <v>6.76740922420837E-3</v>
      </c>
      <c r="AH333" s="12">
        <f t="shared" si="112"/>
        <v>6.75168436025306E-3</v>
      </c>
      <c r="AI333" s="12">
        <v>1.572486395531E-5</v>
      </c>
      <c r="AJ333" s="41">
        <f>'Survival-1cycle NMA'!AX334</f>
        <v>2.3660902976206598E-3</v>
      </c>
      <c r="AK333" s="12">
        <f t="shared" si="113"/>
        <v>2.3617039381038417E-3</v>
      </c>
      <c r="AL333" s="41">
        <f>'Survival-1cycle NMA'!AY334</f>
        <v>4.3863595168181925E-6</v>
      </c>
      <c r="AM333" s="41">
        <f t="shared" si="114"/>
        <v>1.5423238061541861E-3</v>
      </c>
      <c r="AN333" s="41">
        <f t="shared" si="115"/>
        <v>1.5423081623223949E-3</v>
      </c>
      <c r="AO333" s="41">
        <f t="shared" si="116"/>
        <v>1.5643831791122542E-8</v>
      </c>
    </row>
    <row r="334" spans="1:41">
      <c r="A334" s="12">
        <v>331</v>
      </c>
      <c r="B334" s="12">
        <f t="shared" si="98"/>
        <v>18.986301369863014</v>
      </c>
      <c r="C334" s="41">
        <f>'Survival-1cycle NMA'!AP335</f>
        <v>5.0912397519035091E-3</v>
      </c>
      <c r="D334" s="41">
        <f>'Survival-1cycle NMA'!AQ335</f>
        <v>5.3011140398980345E-3</v>
      </c>
      <c r="E334" s="12">
        <f t="shared" si="99"/>
        <v>0</v>
      </c>
      <c r="F334" s="12">
        <v>6.7198251078635198E-3</v>
      </c>
      <c r="G334" s="12">
        <v>1.5498243708525301E-5</v>
      </c>
      <c r="H334" s="12">
        <f t="shared" si="100"/>
        <v>6.7043268641549941E-3</v>
      </c>
      <c r="I334" s="41">
        <f>'Survival-1cycle NMA'!AR335</f>
        <v>9.2323282639981061E-3</v>
      </c>
      <c r="J334" s="12">
        <f t="shared" si="101"/>
        <v>5.7765802720630751E-3</v>
      </c>
      <c r="K334" s="41">
        <f>'Survival-1cycle NMA'!AS335</f>
        <v>3.4557479919350314E-3</v>
      </c>
      <c r="L334" s="12">
        <v>3.84721897820533E-3</v>
      </c>
      <c r="M334" s="12">
        <v>6.7198251078635198E-3</v>
      </c>
      <c r="N334" s="12">
        <v>1.5498243708525301E-5</v>
      </c>
      <c r="O334" s="41">
        <f t="shared" si="102"/>
        <v>9.2323282639981061E-3</v>
      </c>
      <c r="P334" s="41">
        <f t="shared" si="103"/>
        <v>5.7765802720630751E-3</v>
      </c>
      <c r="Q334" s="41">
        <f t="shared" si="104"/>
        <v>3.4557479919350314E-3</v>
      </c>
      <c r="R334" s="12">
        <v>6.7198251078635198E-3</v>
      </c>
      <c r="S334" s="12">
        <f t="shared" si="105"/>
        <v>6.7043268641549941E-3</v>
      </c>
      <c r="T334" s="12">
        <v>1.5498243708525301E-5</v>
      </c>
      <c r="U334" s="41">
        <f>'Survival-1cycle NMA'!AT335</f>
        <v>7.1591599444763713E-3</v>
      </c>
      <c r="V334" s="12">
        <f t="shared" si="106"/>
        <v>1.6860096760355761E-3</v>
      </c>
      <c r="W334" s="41">
        <f>'Survival-1cycle NMA'!AU335</f>
        <v>5.4731502684407952E-3</v>
      </c>
      <c r="X334" s="41">
        <f t="shared" si="107"/>
        <v>9.2323282639981061E-3</v>
      </c>
      <c r="Y334" s="41">
        <f t="shared" si="108"/>
        <v>5.7765802720630751E-3</v>
      </c>
      <c r="Z334" s="41">
        <f t="shared" si="109"/>
        <v>3.4557479919350314E-3</v>
      </c>
      <c r="AA334" s="41">
        <f>'Survival-1cycle NMA'!AZ335</f>
        <v>1.5250037762772942E-3</v>
      </c>
      <c r="AB334" s="12">
        <f t="shared" si="110"/>
        <v>1.5249887256501514E-3</v>
      </c>
      <c r="AC334" s="41">
        <f>'Survival-1cycle NMA'!BA335</f>
        <v>1.5050627142688941E-8</v>
      </c>
      <c r="AD334" s="41">
        <f>'Survival-1cycle NMA'!AV335</f>
        <v>9.321813719348173E-3</v>
      </c>
      <c r="AE334" s="12">
        <f t="shared" si="111"/>
        <v>4.4253357657744316E-3</v>
      </c>
      <c r="AF334" s="41">
        <f>'Survival-1cycle NMA'!AW335</f>
        <v>4.8964779535737414E-3</v>
      </c>
      <c r="AG334" s="12">
        <v>6.7198251078635198E-3</v>
      </c>
      <c r="AH334" s="12">
        <f t="shared" si="112"/>
        <v>6.7043268641549941E-3</v>
      </c>
      <c r="AI334" s="12">
        <v>1.5498243708525301E-5</v>
      </c>
      <c r="AJ334" s="41">
        <f>'Survival-1cycle NMA'!AX335</f>
        <v>2.33962570562054E-3</v>
      </c>
      <c r="AK334" s="12">
        <f t="shared" si="113"/>
        <v>2.3353651754487053E-3</v>
      </c>
      <c r="AL334" s="41">
        <f>'Survival-1cycle NMA'!AY335</f>
        <v>4.2605301718347073E-6</v>
      </c>
      <c r="AM334" s="41">
        <f t="shared" si="114"/>
        <v>1.5250037762772942E-3</v>
      </c>
      <c r="AN334" s="41">
        <f t="shared" si="115"/>
        <v>1.5249887256501514E-3</v>
      </c>
      <c r="AO334" s="41">
        <f t="shared" si="116"/>
        <v>1.5050627142688941E-8</v>
      </c>
    </row>
    <row r="335" spans="1:41">
      <c r="A335" s="12">
        <v>332</v>
      </c>
      <c r="B335" s="12">
        <f t="shared" si="98"/>
        <v>19.043835616438358</v>
      </c>
      <c r="C335" s="41">
        <f>'Survival-1cycle NMA'!AP336</f>
        <v>5.0433046647215124E-3</v>
      </c>
      <c r="D335" s="41">
        <f>'Survival-1cycle NMA'!AQ336</f>
        <v>5.2768283877186141E-3</v>
      </c>
      <c r="E335" s="12">
        <f t="shared" si="99"/>
        <v>0</v>
      </c>
      <c r="F335" s="12">
        <v>6.6726793338200904E-3</v>
      </c>
      <c r="G335" s="12">
        <v>1.5275399796730601E-5</v>
      </c>
      <c r="H335" s="12">
        <f t="shared" si="100"/>
        <v>6.6574039340233596E-3</v>
      </c>
      <c r="I335" s="41">
        <f>'Survival-1cycle NMA'!AR336</f>
        <v>9.1653492676031928E-3</v>
      </c>
      <c r="J335" s="12">
        <f t="shared" si="101"/>
        <v>5.7319949513239474E-3</v>
      </c>
      <c r="K335" s="41">
        <f>'Survival-1cycle NMA'!AS336</f>
        <v>3.4333543162792454E-3</v>
      </c>
      <c r="L335" s="12">
        <v>3.8141521627435E-3</v>
      </c>
      <c r="M335" s="12">
        <v>6.6726793338200904E-3</v>
      </c>
      <c r="N335" s="12">
        <v>1.5275399796730601E-5</v>
      </c>
      <c r="O335" s="41">
        <f t="shared" si="102"/>
        <v>9.1653492676031928E-3</v>
      </c>
      <c r="P335" s="41">
        <f t="shared" si="103"/>
        <v>5.7319949513239474E-3</v>
      </c>
      <c r="Q335" s="41">
        <f t="shared" si="104"/>
        <v>3.4333543162792454E-3</v>
      </c>
      <c r="R335" s="12">
        <v>6.6726793338200904E-3</v>
      </c>
      <c r="S335" s="12">
        <f t="shared" si="105"/>
        <v>6.6574039340233596E-3</v>
      </c>
      <c r="T335" s="12">
        <v>1.5275399796730601E-5</v>
      </c>
      <c r="U335" s="41">
        <f>'Survival-1cycle NMA'!AT336</f>
        <v>7.1004363421215064E-3</v>
      </c>
      <c r="V335" s="12">
        <f t="shared" si="106"/>
        <v>1.6671871189526087E-3</v>
      </c>
      <c r="W335" s="41">
        <f>'Survival-1cycle NMA'!AU336</f>
        <v>5.4332492231688977E-3</v>
      </c>
      <c r="X335" s="41">
        <f t="shared" si="107"/>
        <v>9.1653492676031928E-3</v>
      </c>
      <c r="Y335" s="41">
        <f t="shared" si="108"/>
        <v>5.7319949513239474E-3</v>
      </c>
      <c r="Z335" s="41">
        <f t="shared" si="109"/>
        <v>3.4333543162792454E-3</v>
      </c>
      <c r="AA335" s="41">
        <f>'Survival-1cycle NMA'!AZ336</f>
        <v>1.507908234266398E-3</v>
      </c>
      <c r="AB335" s="12">
        <f t="shared" si="110"/>
        <v>1.5078937536574326E-3</v>
      </c>
      <c r="AC335" s="41">
        <f>'Survival-1cycle NMA'!BA336</f>
        <v>1.4480608965302818E-8</v>
      </c>
      <c r="AD335" s="41">
        <f>'Survival-1cycle NMA'!AV336</f>
        <v>9.2362168395631224E-3</v>
      </c>
      <c r="AE335" s="12">
        <f t="shared" si="111"/>
        <v>4.3730145307084292E-3</v>
      </c>
      <c r="AF335" s="41">
        <f>'Survival-1cycle NMA'!AW336</f>
        <v>4.8632023088546932E-3</v>
      </c>
      <c r="AG335" s="12">
        <v>6.6726793338200904E-3</v>
      </c>
      <c r="AH335" s="12">
        <f t="shared" si="112"/>
        <v>6.6574039340233596E-3</v>
      </c>
      <c r="AI335" s="12">
        <v>1.5275399796730601E-5</v>
      </c>
      <c r="AJ335" s="41">
        <f>'Survival-1cycle NMA'!AX336</f>
        <v>2.3134991605253223E-3</v>
      </c>
      <c r="AK335" s="12">
        <f t="shared" si="113"/>
        <v>2.3093607299012795E-3</v>
      </c>
      <c r="AL335" s="41">
        <f>'Survival-1cycle NMA'!AY336</f>
        <v>4.1384306240428567E-6</v>
      </c>
      <c r="AM335" s="41">
        <f t="shared" si="114"/>
        <v>1.507908234266398E-3</v>
      </c>
      <c r="AN335" s="41">
        <f t="shared" si="115"/>
        <v>1.5078937536574326E-3</v>
      </c>
      <c r="AO335" s="41">
        <f t="shared" si="116"/>
        <v>1.4480608965302818E-8</v>
      </c>
    </row>
    <row r="336" spans="1:41">
      <c r="A336" s="12">
        <v>333</v>
      </c>
      <c r="B336" s="12">
        <f t="shared" si="98"/>
        <v>19.101369863013698</v>
      </c>
      <c r="C336" s="41">
        <f>'Survival-1cycle NMA'!AP337</f>
        <v>4.9959007104011409E-3</v>
      </c>
      <c r="D336" s="41">
        <f>'Survival-1cycle NMA'!AQ337</f>
        <v>5.2527266938015398E-3</v>
      </c>
      <c r="E336" s="12">
        <f t="shared" si="99"/>
        <v>0</v>
      </c>
      <c r="F336" s="12">
        <v>6.6259668552342398E-3</v>
      </c>
      <c r="G336" s="12">
        <v>1.50562605702589E-5</v>
      </c>
      <c r="H336" s="12">
        <f t="shared" si="100"/>
        <v>6.6109105946639806E-3</v>
      </c>
      <c r="I336" s="41">
        <f>'Survival-1cycle NMA'!AR337</f>
        <v>9.0989884245964402E-3</v>
      </c>
      <c r="J336" s="12">
        <f t="shared" si="101"/>
        <v>5.6878263958838812E-3</v>
      </c>
      <c r="K336" s="41">
        <f>'Survival-1cycle NMA'!AS337</f>
        <v>3.4111620287125594E-3</v>
      </c>
      <c r="L336" s="12">
        <v>3.7814387862486198E-3</v>
      </c>
      <c r="M336" s="12">
        <v>6.6259668552342398E-3</v>
      </c>
      <c r="N336" s="12">
        <v>1.50562605702589E-5</v>
      </c>
      <c r="O336" s="41">
        <f t="shared" si="102"/>
        <v>9.0989884245964402E-3</v>
      </c>
      <c r="P336" s="41">
        <f t="shared" si="103"/>
        <v>5.6878263958838812E-3</v>
      </c>
      <c r="Q336" s="41">
        <f t="shared" si="104"/>
        <v>3.4111620287125594E-3</v>
      </c>
      <c r="R336" s="12">
        <v>6.6259668552342398E-3</v>
      </c>
      <c r="S336" s="12">
        <f t="shared" si="105"/>
        <v>6.6109105946639806E-3</v>
      </c>
      <c r="T336" s="12">
        <v>1.50562605702589E-5</v>
      </c>
      <c r="U336" s="41">
        <f>'Survival-1cycle NMA'!AT337</f>
        <v>7.0423015429256861E-3</v>
      </c>
      <c r="V336" s="12">
        <f t="shared" si="106"/>
        <v>1.6485773170175685E-3</v>
      </c>
      <c r="W336" s="41">
        <f>'Survival-1cycle NMA'!AU337</f>
        <v>5.3937242259081176E-3</v>
      </c>
      <c r="X336" s="41">
        <f t="shared" si="107"/>
        <v>9.0989884245964402E-3</v>
      </c>
      <c r="Y336" s="41">
        <f t="shared" si="108"/>
        <v>5.6878263958838812E-3</v>
      </c>
      <c r="Z336" s="41">
        <f t="shared" si="109"/>
        <v>3.4111620287125594E-3</v>
      </c>
      <c r="AA336" s="41">
        <f>'Survival-1cycle NMA'!AZ337</f>
        <v>1.4910338554977179E-3</v>
      </c>
      <c r="AB336" s="12">
        <f t="shared" si="110"/>
        <v>1.491019922654657E-3</v>
      </c>
      <c r="AC336" s="41">
        <f>'Survival-1cycle NMA'!BA337</f>
        <v>1.3932843060838329E-8</v>
      </c>
      <c r="AD336" s="41">
        <f>'Survival-1cycle NMA'!AV337</f>
        <v>9.1515296687670784E-3</v>
      </c>
      <c r="AE336" s="12">
        <f t="shared" si="111"/>
        <v>4.3213000351705385E-3</v>
      </c>
      <c r="AF336" s="41">
        <f>'Survival-1cycle NMA'!AW337</f>
        <v>4.8302296335965399E-3</v>
      </c>
      <c r="AG336" s="12">
        <v>6.6259668552342398E-3</v>
      </c>
      <c r="AH336" s="12">
        <f t="shared" si="112"/>
        <v>6.6109105946639806E-3</v>
      </c>
      <c r="AI336" s="12">
        <v>1.50562605702589E-5</v>
      </c>
      <c r="AJ336" s="41">
        <f>'Survival-1cycle NMA'!AX337</f>
        <v>2.2877057653998118E-3</v>
      </c>
      <c r="AK336" s="12">
        <f t="shared" si="113"/>
        <v>2.2836858188142804E-3</v>
      </c>
      <c r="AL336" s="41">
        <f>'Survival-1cycle NMA'!AY337</f>
        <v>4.0199465855313499E-6</v>
      </c>
      <c r="AM336" s="41">
        <f t="shared" si="114"/>
        <v>1.4910338554977179E-3</v>
      </c>
      <c r="AN336" s="41">
        <f t="shared" si="115"/>
        <v>1.491019922654657E-3</v>
      </c>
      <c r="AO336" s="41">
        <f t="shared" si="116"/>
        <v>1.3932843060838329E-8</v>
      </c>
    </row>
    <row r="337" spans="1:41">
      <c r="A337" s="12">
        <v>334</v>
      </c>
      <c r="B337" s="12">
        <f t="shared" si="98"/>
        <v>19.158904109589042</v>
      </c>
      <c r="C337" s="41">
        <f>'Survival-1cycle NMA'!AP338</f>
        <v>4.9490210446067988E-3</v>
      </c>
      <c r="D337" s="41">
        <f>'Survival-1cycle NMA'!AQ338</f>
        <v>5.2288070313803031E-3</v>
      </c>
      <c r="E337" s="12">
        <f t="shared" si="99"/>
        <v>0</v>
      </c>
      <c r="F337" s="12">
        <v>6.5796826954100497E-3</v>
      </c>
      <c r="G337" s="12">
        <v>1.4840755907593699E-5</v>
      </c>
      <c r="H337" s="12">
        <f t="shared" si="100"/>
        <v>6.5648419395024559E-3</v>
      </c>
      <c r="I337" s="41">
        <f>'Survival-1cycle NMA'!AR338</f>
        <v>9.0332387185155724E-3</v>
      </c>
      <c r="J337" s="12">
        <f t="shared" si="101"/>
        <v>5.6440699195684282E-3</v>
      </c>
      <c r="K337" s="41">
        <f>'Survival-1cycle NMA'!AS338</f>
        <v>3.3891687989471438E-3</v>
      </c>
      <c r="L337" s="12">
        <v>3.7490742953759301E-3</v>
      </c>
      <c r="M337" s="12">
        <v>6.5796826954100497E-3</v>
      </c>
      <c r="N337" s="12">
        <v>1.4840755907593699E-5</v>
      </c>
      <c r="O337" s="41">
        <f t="shared" si="102"/>
        <v>9.0332387185155724E-3</v>
      </c>
      <c r="P337" s="41">
        <f t="shared" si="103"/>
        <v>5.6440699195684282E-3</v>
      </c>
      <c r="Q337" s="41">
        <f t="shared" si="104"/>
        <v>3.3891687989471438E-3</v>
      </c>
      <c r="R337" s="12">
        <v>6.5796826954100497E-3</v>
      </c>
      <c r="S337" s="12">
        <f t="shared" si="105"/>
        <v>6.5648419395024559E-3</v>
      </c>
      <c r="T337" s="12">
        <v>1.4840755907593699E-5</v>
      </c>
      <c r="U337" s="41">
        <f>'Survival-1cycle NMA'!AT338</f>
        <v>6.9847484820061336E-3</v>
      </c>
      <c r="V337" s="12">
        <f t="shared" si="106"/>
        <v>1.6301776019353974E-3</v>
      </c>
      <c r="W337" s="41">
        <f>'Survival-1cycle NMA'!AU338</f>
        <v>5.3545708800707362E-3</v>
      </c>
      <c r="X337" s="41">
        <f t="shared" si="107"/>
        <v>9.0332387185155724E-3</v>
      </c>
      <c r="Y337" s="41">
        <f t="shared" si="108"/>
        <v>5.6440699195684282E-3</v>
      </c>
      <c r="Z337" s="41">
        <f t="shared" si="109"/>
        <v>3.3891687989471438E-3</v>
      </c>
      <c r="AA337" s="41">
        <f>'Survival-1cycle NMA'!AZ338</f>
        <v>1.474377371071212E-3</v>
      </c>
      <c r="AB337" s="12">
        <f t="shared" si="110"/>
        <v>1.4743639646371827E-3</v>
      </c>
      <c r="AC337" s="41">
        <f>'Survival-1cycle NMA'!BA338</f>
        <v>1.3406434029394183E-8</v>
      </c>
      <c r="AD337" s="41">
        <f>'Survival-1cycle NMA'!AV338</f>
        <v>9.0677410863461375E-3</v>
      </c>
      <c r="AE337" s="12">
        <f t="shared" si="111"/>
        <v>4.2701846494093369E-3</v>
      </c>
      <c r="AF337" s="41">
        <f>'Survival-1cycle NMA'!AW338</f>
        <v>4.7975564369368007E-3</v>
      </c>
      <c r="AG337" s="12">
        <v>6.5796826954100497E-3</v>
      </c>
      <c r="AH337" s="12">
        <f t="shared" si="112"/>
        <v>6.5648419395024559E-3</v>
      </c>
      <c r="AI337" s="12">
        <v>1.4840755907593699E-5</v>
      </c>
      <c r="AJ337" s="41">
        <f>'Survival-1cycle NMA'!AX338</f>
        <v>2.2622407031809475E-3</v>
      </c>
      <c r="AK337" s="12">
        <f t="shared" si="113"/>
        <v>2.2583357357909683E-3</v>
      </c>
      <c r="AL337" s="41">
        <f>'Survival-1cycle NMA'!AY338</f>
        <v>3.9049673899793853E-6</v>
      </c>
      <c r="AM337" s="41">
        <f t="shared" si="114"/>
        <v>1.474377371071212E-3</v>
      </c>
      <c r="AN337" s="41">
        <f t="shared" si="115"/>
        <v>1.4743639646371827E-3</v>
      </c>
      <c r="AO337" s="41">
        <f t="shared" si="116"/>
        <v>1.3406434029394183E-8</v>
      </c>
    </row>
    <row r="338" spans="1:41">
      <c r="A338" s="12">
        <v>335</v>
      </c>
      <c r="B338" s="12">
        <f t="shared" si="98"/>
        <v>19.216438356164385</v>
      </c>
      <c r="C338" s="41">
        <f>'Survival-1cycle NMA'!AP339</f>
        <v>4.9026589244030548E-3</v>
      </c>
      <c r="D338" s="41">
        <f>'Survival-1cycle NMA'!AQ339</f>
        <v>5.2050674993855068E-3</v>
      </c>
      <c r="E338" s="12">
        <f t="shared" si="99"/>
        <v>0</v>
      </c>
      <c r="F338" s="12">
        <v>6.5338219466530099E-3</v>
      </c>
      <c r="G338" s="12">
        <v>1.46288171791236E-5</v>
      </c>
      <c r="H338" s="12">
        <f t="shared" si="100"/>
        <v>6.519193129473886E-3</v>
      </c>
      <c r="I338" s="41">
        <f>'Survival-1cycle NMA'!AR339</f>
        <v>8.968093228206124E-3</v>
      </c>
      <c r="J338" s="12">
        <f t="shared" si="101"/>
        <v>5.6007208984489567E-3</v>
      </c>
      <c r="K338" s="41">
        <f>'Survival-1cycle NMA'!AS339</f>
        <v>3.3673723297571673E-3</v>
      </c>
      <c r="L338" s="12">
        <v>3.7170542057746499E-3</v>
      </c>
      <c r="M338" s="12">
        <v>6.5338219466530099E-3</v>
      </c>
      <c r="N338" s="12">
        <v>1.46288171791236E-5</v>
      </c>
      <c r="O338" s="41">
        <f t="shared" si="102"/>
        <v>8.968093228206124E-3</v>
      </c>
      <c r="P338" s="41">
        <f t="shared" si="103"/>
        <v>5.6007208984489567E-3</v>
      </c>
      <c r="Q338" s="41">
        <f t="shared" si="104"/>
        <v>3.3673723297571673E-3</v>
      </c>
      <c r="R338" s="12">
        <v>6.5338219466530099E-3</v>
      </c>
      <c r="S338" s="12">
        <f t="shared" si="105"/>
        <v>6.519193129473886E-3</v>
      </c>
      <c r="T338" s="12">
        <v>1.46288171791236E-5</v>
      </c>
      <c r="U338" s="41">
        <f>'Survival-1cycle NMA'!AT339</f>
        <v>6.9277701940310514E-3</v>
      </c>
      <c r="V338" s="12">
        <f t="shared" si="106"/>
        <v>1.6119853431759033E-3</v>
      </c>
      <c r="W338" s="41">
        <f>'Survival-1cycle NMA'!AU339</f>
        <v>5.3157848508551481E-3</v>
      </c>
      <c r="X338" s="41">
        <f t="shared" si="107"/>
        <v>8.968093228206124E-3</v>
      </c>
      <c r="Y338" s="41">
        <f t="shared" si="108"/>
        <v>5.6007208984489567E-3</v>
      </c>
      <c r="Z338" s="41">
        <f t="shared" si="109"/>
        <v>3.3673723297571673E-3</v>
      </c>
      <c r="AA338" s="41">
        <f>'Survival-1cycle NMA'!AZ339</f>
        <v>1.4579355667629886E-3</v>
      </c>
      <c r="AB338" s="12">
        <f t="shared" si="110"/>
        <v>1.4579226662393802E-3</v>
      </c>
      <c r="AC338" s="41">
        <f>'Survival-1cycle NMA'!BA339</f>
        <v>1.290052360842154E-8</v>
      </c>
      <c r="AD338" s="41">
        <f>'Survival-1cycle NMA'!AV339</f>
        <v>8.9848401269430611E-3</v>
      </c>
      <c r="AE338" s="12">
        <f t="shared" si="111"/>
        <v>4.2196608500218846E-3</v>
      </c>
      <c r="AF338" s="41">
        <f>'Survival-1cycle NMA'!AW339</f>
        <v>4.7651792769211766E-3</v>
      </c>
      <c r="AG338" s="12">
        <v>6.5338219466530099E-3</v>
      </c>
      <c r="AH338" s="12">
        <f t="shared" si="112"/>
        <v>6.519193129473886E-3</v>
      </c>
      <c r="AI338" s="12">
        <v>1.46288171791236E-5</v>
      </c>
      <c r="AJ338" s="41">
        <f>'Survival-1cycle NMA'!AX339</f>
        <v>2.2370992352213894E-3</v>
      </c>
      <c r="AK338" s="12">
        <f t="shared" si="113"/>
        <v>2.2333058493474566E-3</v>
      </c>
      <c r="AL338" s="41">
        <f>'Survival-1cycle NMA'!AY339</f>
        <v>3.7933858739327009E-6</v>
      </c>
      <c r="AM338" s="41">
        <f t="shared" si="114"/>
        <v>1.4579355667629886E-3</v>
      </c>
      <c r="AN338" s="41">
        <f t="shared" si="115"/>
        <v>1.4579226662393802E-3</v>
      </c>
      <c r="AO338" s="41">
        <f t="shared" si="116"/>
        <v>1.290052360842154E-8</v>
      </c>
    </row>
    <row r="339" spans="1:41">
      <c r="A339" s="12">
        <v>336</v>
      </c>
      <c r="B339" s="12">
        <f t="shared" si="98"/>
        <v>19.273972602739725</v>
      </c>
      <c r="C339" s="41">
        <f>'Survival-1cycle NMA'!AP340</f>
        <v>4.8568077065461405E-3</v>
      </c>
      <c r="D339" s="41">
        <f>'Survival-1cycle NMA'!AQ340</f>
        <v>5.1815062220292541E-3</v>
      </c>
      <c r="E339" s="12">
        <f t="shared" si="99"/>
        <v>0</v>
      </c>
      <c r="F339" s="12">
        <v>6.4883797691449698E-3</v>
      </c>
      <c r="G339" s="12">
        <v>1.4420377211845101E-5</v>
      </c>
      <c r="H339" s="12">
        <f t="shared" si="100"/>
        <v>6.4739593919331245E-3</v>
      </c>
      <c r="I339" s="41">
        <f>'Survival-1cycle NMA'!AR340</f>
        <v>8.9035451263059871E-3</v>
      </c>
      <c r="J339" s="12">
        <f t="shared" si="101"/>
        <v>5.5577747698835438E-3</v>
      </c>
      <c r="K339" s="41">
        <f>'Survival-1cycle NMA'!AS340</f>
        <v>3.3457703564224433E-3</v>
      </c>
      <c r="L339" s="12">
        <v>3.6853741008820899E-3</v>
      </c>
      <c r="M339" s="12">
        <v>6.4883797691449698E-3</v>
      </c>
      <c r="N339" s="12">
        <v>1.4420377211845101E-5</v>
      </c>
      <c r="O339" s="41">
        <f t="shared" si="102"/>
        <v>8.9035451263059871E-3</v>
      </c>
      <c r="P339" s="41">
        <f t="shared" si="103"/>
        <v>5.5577747698835438E-3</v>
      </c>
      <c r="Q339" s="41">
        <f t="shared" si="104"/>
        <v>3.3457703564224433E-3</v>
      </c>
      <c r="R339" s="12">
        <v>6.4883797691449698E-3</v>
      </c>
      <c r="S339" s="12">
        <f t="shared" si="105"/>
        <v>6.4739593919331245E-3</v>
      </c>
      <c r="T339" s="12">
        <v>1.4420377211845101E-5</v>
      </c>
      <c r="U339" s="41">
        <f>'Survival-1cycle NMA'!AT340</f>
        <v>6.8713598115988685E-3</v>
      </c>
      <c r="V339" s="12">
        <f t="shared" si="106"/>
        <v>1.5939979473713149E-3</v>
      </c>
      <c r="W339" s="41">
        <f>'Survival-1cycle NMA'!AU340</f>
        <v>5.2773618642275536E-3</v>
      </c>
      <c r="X339" s="41">
        <f t="shared" si="107"/>
        <v>8.9035451263059871E-3</v>
      </c>
      <c r="Y339" s="41">
        <f t="shared" si="108"/>
        <v>5.5577747698835438E-3</v>
      </c>
      <c r="Z339" s="41">
        <f t="shared" si="109"/>
        <v>3.3457703564224433E-3</v>
      </c>
      <c r="AA339" s="41">
        <f>'Survival-1cycle NMA'!AZ340</f>
        <v>1.4417052819995638E-3</v>
      </c>
      <c r="AB339" s="12">
        <f t="shared" si="110"/>
        <v>1.4416928677104786E-3</v>
      </c>
      <c r="AC339" s="41">
        <f>'Survival-1cycle NMA'!BA340</f>
        <v>1.2414289085132175E-8</v>
      </c>
      <c r="AD339" s="41">
        <f>'Survival-1cycle NMA'!AV340</f>
        <v>8.9028159780004182E-3</v>
      </c>
      <c r="AE339" s="12">
        <f t="shared" si="111"/>
        <v>4.1697212183060134E-3</v>
      </c>
      <c r="AF339" s="41">
        <f>'Survival-1cycle NMA'!AW340</f>
        <v>4.7330947596944048E-3</v>
      </c>
      <c r="AG339" s="12">
        <v>6.4883797691449698E-3</v>
      </c>
      <c r="AH339" s="12">
        <f t="shared" si="112"/>
        <v>6.4739593919331245E-3</v>
      </c>
      <c r="AI339" s="12">
        <v>1.4420377211845101E-5</v>
      </c>
      <c r="AJ339" s="41">
        <f>'Survival-1cycle NMA'!AX340</f>
        <v>2.2122766998624597E-3</v>
      </c>
      <c r="AK339" s="12">
        <f t="shared" si="113"/>
        <v>2.2085916016003522E-3</v>
      </c>
      <c r="AL339" s="41">
        <f>'Survival-1cycle NMA'!AY340</f>
        <v>3.6850982621074079E-6</v>
      </c>
      <c r="AM339" s="41">
        <f t="shared" si="114"/>
        <v>1.4417052819995638E-3</v>
      </c>
      <c r="AN339" s="41">
        <f t="shared" si="115"/>
        <v>1.4416928677104786E-3</v>
      </c>
      <c r="AO339" s="41">
        <f t="shared" si="116"/>
        <v>1.2414289085132175E-8</v>
      </c>
    </row>
    <row r="340" spans="1:41">
      <c r="A340" s="12">
        <v>337</v>
      </c>
      <c r="B340" s="12">
        <f t="shared" si="98"/>
        <v>19.331506849315069</v>
      </c>
      <c r="C340" s="41">
        <f>'Survival-1cycle NMA'!AP341</f>
        <v>4.8114608458078648E-3</v>
      </c>
      <c r="D340" s="41">
        <f>'Survival-1cycle NMA'!AQ341</f>
        <v>5.1581213483972805E-3</v>
      </c>
      <c r="E340" s="12">
        <f t="shared" si="99"/>
        <v>0</v>
      </c>
      <c r="F340" s="12">
        <v>6.4433513898403899E-3</v>
      </c>
      <c r="G340" s="12">
        <v>1.4215370254984501E-5</v>
      </c>
      <c r="H340" s="12">
        <f t="shared" si="100"/>
        <v>6.4291360195854056E-3</v>
      </c>
      <c r="I340" s="41">
        <f>'Survival-1cycle NMA'!AR341</f>
        <v>8.8395876777578267E-3</v>
      </c>
      <c r="J340" s="12">
        <f t="shared" si="101"/>
        <v>5.515227031574985E-3</v>
      </c>
      <c r="K340" s="41">
        <f>'Survival-1cycle NMA'!AS341</f>
        <v>3.3243606461828413E-3</v>
      </c>
      <c r="L340" s="12">
        <v>3.6540296307417102E-3</v>
      </c>
      <c r="M340" s="12">
        <v>6.4433513898403899E-3</v>
      </c>
      <c r="N340" s="12">
        <v>1.4215370254984501E-5</v>
      </c>
      <c r="O340" s="41">
        <f t="shared" si="102"/>
        <v>8.8395876777578267E-3</v>
      </c>
      <c r="P340" s="41">
        <f t="shared" si="103"/>
        <v>5.515227031574985E-3</v>
      </c>
      <c r="Q340" s="41">
        <f t="shared" si="104"/>
        <v>3.3243606461828413E-3</v>
      </c>
      <c r="R340" s="12">
        <v>6.4433513898403899E-3</v>
      </c>
      <c r="S340" s="12">
        <f t="shared" si="105"/>
        <v>6.4291360195854056E-3</v>
      </c>
      <c r="T340" s="12">
        <v>1.4215370254984501E-5</v>
      </c>
      <c r="U340" s="41">
        <f>'Survival-1cycle NMA'!AT341</f>
        <v>6.8155105636477737E-3</v>
      </c>
      <c r="V340" s="12">
        <f t="shared" si="106"/>
        <v>1.5762128577249887E-3</v>
      </c>
      <c r="W340" s="41">
        <f>'Survival-1cycle NMA'!AU341</f>
        <v>5.239297705922785E-3</v>
      </c>
      <c r="X340" s="41">
        <f t="shared" si="107"/>
        <v>8.8395876777578267E-3</v>
      </c>
      <c r="Y340" s="41">
        <f t="shared" si="108"/>
        <v>5.515227031574985E-3</v>
      </c>
      <c r="Z340" s="41">
        <f t="shared" si="109"/>
        <v>3.3243606461828413E-3</v>
      </c>
      <c r="AA340" s="41">
        <f>'Survival-1cycle NMA'!AZ341</f>
        <v>1.4256834088535919E-3</v>
      </c>
      <c r="AB340" s="12">
        <f t="shared" si="110"/>
        <v>1.4256714619118129E-3</v>
      </c>
      <c r="AC340" s="41">
        <f>'Survival-1cycle NMA'!BA341</f>
        <v>1.1946941778853117E-8</v>
      </c>
      <c r="AD340" s="41">
        <f>'Survival-1cycle NMA'!AV341</f>
        <v>8.8216579773475294E-3</v>
      </c>
      <c r="AE340" s="12">
        <f t="shared" si="111"/>
        <v>4.1203584386411271E-3</v>
      </c>
      <c r="AF340" s="41">
        <f>'Survival-1cycle NMA'!AW341</f>
        <v>4.7012995387064023E-3</v>
      </c>
      <c r="AG340" s="12">
        <v>6.4433513898403899E-3</v>
      </c>
      <c r="AH340" s="12">
        <f t="shared" si="112"/>
        <v>6.4291360195854056E-3</v>
      </c>
      <c r="AI340" s="12">
        <v>1.4215370254984501E-5</v>
      </c>
      <c r="AJ340" s="41">
        <f>'Survival-1cycle NMA'!AX341</f>
        <v>2.1877685110360174E-3</v>
      </c>
      <c r="AK340" s="12">
        <f t="shared" si="113"/>
        <v>2.1841885069794377E-3</v>
      </c>
      <c r="AL340" s="41">
        <f>'Survival-1cycle NMA'!AY341</f>
        <v>3.5800040565797063E-6</v>
      </c>
      <c r="AM340" s="41">
        <f t="shared" si="114"/>
        <v>1.4256834088535919E-3</v>
      </c>
      <c r="AN340" s="41">
        <f t="shared" si="115"/>
        <v>1.4256714619118129E-3</v>
      </c>
      <c r="AO340" s="41">
        <f t="shared" si="116"/>
        <v>1.1946941778853117E-8</v>
      </c>
    </row>
    <row r="341" spans="1:41">
      <c r="A341" s="12">
        <v>338</v>
      </c>
      <c r="B341" s="12">
        <f t="shared" si="98"/>
        <v>19.389041095890413</v>
      </c>
      <c r="C341" s="41">
        <f>'Survival-1cycle NMA'!AP342</f>
        <v>4.7666118933313789E-3</v>
      </c>
      <c r="D341" s="41">
        <f>'Survival-1cycle NMA'!AQ342</f>
        <v>5.1349110520489023E-3</v>
      </c>
      <c r="E341" s="12">
        <f t="shared" si="99"/>
        <v>0</v>
      </c>
      <c r="F341" s="12">
        <v>6.3987321013831699E-3</v>
      </c>
      <c r="G341" s="12">
        <v>1.4013731946514899E-5</v>
      </c>
      <c r="H341" s="12">
        <f t="shared" si="100"/>
        <v>6.384718369436655E-3</v>
      </c>
      <c r="I341" s="41">
        <f>'Survival-1cycle NMA'!AR342</f>
        <v>8.776214238348564E-3</v>
      </c>
      <c r="J341" s="12">
        <f t="shared" si="101"/>
        <v>5.4730732406451481E-3</v>
      </c>
      <c r="K341" s="41">
        <f>'Survival-1cycle NMA'!AS342</f>
        <v>3.303140997703416E-3</v>
      </c>
      <c r="L341" s="12">
        <v>3.6230165108446198E-3</v>
      </c>
      <c r="M341" s="12">
        <v>6.3987321013831699E-3</v>
      </c>
      <c r="N341" s="12">
        <v>1.4013731946514899E-5</v>
      </c>
      <c r="O341" s="41">
        <f t="shared" si="102"/>
        <v>8.776214238348564E-3</v>
      </c>
      <c r="P341" s="41">
        <f t="shared" si="103"/>
        <v>5.4730732406451481E-3</v>
      </c>
      <c r="Q341" s="41">
        <f t="shared" si="104"/>
        <v>3.303140997703416E-3</v>
      </c>
      <c r="R341" s="12">
        <v>6.3987321013831699E-3</v>
      </c>
      <c r="S341" s="12">
        <f t="shared" si="105"/>
        <v>6.384718369436655E-3</v>
      </c>
      <c r="T341" s="12">
        <v>1.4013731946514899E-5</v>
      </c>
      <c r="U341" s="41">
        <f>'Survival-1cycle NMA'!AT342</f>
        <v>6.7602157738945803E-3</v>
      </c>
      <c r="V341" s="12">
        <f t="shared" si="106"/>
        <v>1.5586275534303605E-3</v>
      </c>
      <c r="W341" s="41">
        <f>'Survival-1cycle NMA'!AU342</f>
        <v>5.2015882204642198E-3</v>
      </c>
      <c r="X341" s="41">
        <f t="shared" si="107"/>
        <v>8.776214238348564E-3</v>
      </c>
      <c r="Y341" s="41">
        <f t="shared" si="108"/>
        <v>5.4730732406451481E-3</v>
      </c>
      <c r="Z341" s="41">
        <f t="shared" si="109"/>
        <v>3.303140997703416E-3</v>
      </c>
      <c r="AA341" s="41">
        <f>'Survival-1cycle NMA'!AZ342</f>
        <v>1.409866891060472E-3</v>
      </c>
      <c r="AB341" s="12">
        <f t="shared" si="110"/>
        <v>1.4098553933348818E-3</v>
      </c>
      <c r="AC341" s="41">
        <f>'Survival-1cycle NMA'!BA342</f>
        <v>1.1497725590154453E-8</v>
      </c>
      <c r="AD341" s="41">
        <f>'Survival-1cycle NMA'!AV342</f>
        <v>8.7413556108303717E-3</v>
      </c>
      <c r="AE341" s="12">
        <f t="shared" si="111"/>
        <v>4.0715652968966601E-3</v>
      </c>
      <c r="AF341" s="41">
        <f>'Survival-1cycle NMA'!AW342</f>
        <v>4.6697903139337115E-3</v>
      </c>
      <c r="AG341" s="12">
        <v>6.3987321013831699E-3</v>
      </c>
      <c r="AH341" s="12">
        <f t="shared" si="112"/>
        <v>6.384718369436655E-3</v>
      </c>
      <c r="AI341" s="12">
        <v>1.4013731946514899E-5</v>
      </c>
      <c r="AJ341" s="41">
        <f>'Survival-1cycle NMA'!AX342</f>
        <v>2.1635701568945061E-3</v>
      </c>
      <c r="AK341" s="12">
        <f t="shared" si="113"/>
        <v>2.1600921509647799E-3</v>
      </c>
      <c r="AL341" s="41">
        <f>'Survival-1cycle NMA'!AY342</f>
        <v>3.4780059297261315E-6</v>
      </c>
      <c r="AM341" s="41">
        <f t="shared" si="114"/>
        <v>1.409866891060472E-3</v>
      </c>
      <c r="AN341" s="41">
        <f t="shared" si="115"/>
        <v>1.4098553933348818E-3</v>
      </c>
      <c r="AO341" s="41">
        <f t="shared" si="116"/>
        <v>1.1497725590154453E-8</v>
      </c>
    </row>
    <row r="342" spans="1:41">
      <c r="A342" s="12">
        <v>339</v>
      </c>
      <c r="B342" s="12">
        <f t="shared" si="98"/>
        <v>19.446575342465753</v>
      </c>
      <c r="C342" s="41">
        <f>'Survival-1cycle NMA'!AP343</f>
        <v>4.7222544950178301E-3</v>
      </c>
      <c r="D342" s="41">
        <f>'Survival-1cycle NMA'!AQ343</f>
        <v>5.1118735306245411E-3</v>
      </c>
      <c r="E342" s="12">
        <f t="shared" si="99"/>
        <v>0</v>
      </c>
      <c r="F342" s="12">
        <v>6.35451726104376E-3</v>
      </c>
      <c r="G342" s="12">
        <v>1.3815399280541101E-5</v>
      </c>
      <c r="H342" s="12">
        <f t="shared" si="100"/>
        <v>6.3407018617632187E-3</v>
      </c>
      <c r="I342" s="41">
        <f>'Survival-1cycle NMA'!AR343</f>
        <v>8.7134182532754203E-3</v>
      </c>
      <c r="J342" s="12">
        <f t="shared" si="101"/>
        <v>5.4313090127256266E-3</v>
      </c>
      <c r="K342" s="41">
        <f>'Survival-1cycle NMA'!AS343</f>
        <v>3.2821092405497937E-3</v>
      </c>
      <c r="L342" s="12">
        <v>3.5923305209938998E-3</v>
      </c>
      <c r="M342" s="12">
        <v>6.35451726104376E-3</v>
      </c>
      <c r="N342" s="12">
        <v>1.3815399280541101E-5</v>
      </c>
      <c r="O342" s="41">
        <f t="shared" si="102"/>
        <v>8.7134182532754203E-3</v>
      </c>
      <c r="P342" s="41">
        <f t="shared" si="103"/>
        <v>5.4313090127256266E-3</v>
      </c>
      <c r="Q342" s="41">
        <f t="shared" si="104"/>
        <v>3.2821092405497937E-3</v>
      </c>
      <c r="R342" s="12">
        <v>6.35451726104376E-3</v>
      </c>
      <c r="S342" s="12">
        <f t="shared" si="105"/>
        <v>6.3407018617632187E-3</v>
      </c>
      <c r="T342" s="12">
        <v>1.3815399280541101E-5</v>
      </c>
      <c r="U342" s="41">
        <f>'Survival-1cycle NMA'!AT343</f>
        <v>6.7054688593024166E-3</v>
      </c>
      <c r="V342" s="12">
        <f t="shared" si="106"/>
        <v>1.5412395491003856E-3</v>
      </c>
      <c r="W342" s="41">
        <f>'Survival-1cycle NMA'!AU343</f>
        <v>5.1642293102020309E-3</v>
      </c>
      <c r="X342" s="41">
        <f t="shared" si="107"/>
        <v>8.7134182532754203E-3</v>
      </c>
      <c r="Y342" s="41">
        <f t="shared" si="108"/>
        <v>5.4313090127256266E-3</v>
      </c>
      <c r="Z342" s="41">
        <f t="shared" si="109"/>
        <v>3.2821092405497937E-3</v>
      </c>
      <c r="AA342" s="41">
        <f>'Survival-1cycle NMA'!AZ343</f>
        <v>1.39425272305539E-3</v>
      </c>
      <c r="AB342" s="12">
        <f t="shared" si="110"/>
        <v>1.3942416571397762E-3</v>
      </c>
      <c r="AC342" s="41">
        <f>'Survival-1cycle NMA'!BA343</f>
        <v>1.1065915613719938E-8</v>
      </c>
      <c r="AD342" s="41">
        <f>'Survival-1cycle NMA'!AV343</f>
        <v>8.6618985099832149E-3</v>
      </c>
      <c r="AE342" s="12">
        <f t="shared" si="111"/>
        <v>4.0233346788675593E-3</v>
      </c>
      <c r="AF342" s="41">
        <f>'Survival-1cycle NMA'!AW343</f>
        <v>4.6385638311156555E-3</v>
      </c>
      <c r="AG342" s="12">
        <v>6.35451726104376E-3</v>
      </c>
      <c r="AH342" s="12">
        <f t="shared" si="112"/>
        <v>6.3407018617632187E-3</v>
      </c>
      <c r="AI342" s="12">
        <v>1.3815399280541101E-5</v>
      </c>
      <c r="AJ342" s="41">
        <f>'Survival-1cycle NMA'!AX343</f>
        <v>2.1396771984685341E-3</v>
      </c>
      <c r="AK342" s="12">
        <f t="shared" si="113"/>
        <v>2.1362981888477521E-3</v>
      </c>
      <c r="AL342" s="41">
        <f>'Survival-1cycle NMA'!AY343</f>
        <v>3.3790096207818071E-6</v>
      </c>
      <c r="AM342" s="41">
        <f t="shared" si="114"/>
        <v>1.39425272305539E-3</v>
      </c>
      <c r="AN342" s="41">
        <f t="shared" si="115"/>
        <v>1.3942416571397762E-3</v>
      </c>
      <c r="AO342" s="41">
        <f t="shared" si="116"/>
        <v>1.1065915613719938E-8</v>
      </c>
    </row>
    <row r="343" spans="1:41">
      <c r="A343" s="12">
        <v>340</v>
      </c>
      <c r="B343" s="12">
        <f t="shared" si="98"/>
        <v>19.504109589041096</v>
      </c>
      <c r="C343" s="41">
        <f>'Survival-1cycle NMA'!AP344</f>
        <v>4.6783823899434977E-3</v>
      </c>
      <c r="D343" s="41">
        <f>'Survival-1cycle NMA'!AQ344</f>
        <v>5.089007005460524E-3</v>
      </c>
      <c r="E343" s="12">
        <f t="shared" si="99"/>
        <v>0</v>
      </c>
      <c r="F343" s="12">
        <v>6.3107022896760597E-3</v>
      </c>
      <c r="G343" s="12">
        <v>1.3620310575528599E-5</v>
      </c>
      <c r="H343" s="12">
        <f t="shared" si="100"/>
        <v>6.2970819791005311E-3</v>
      </c>
      <c r="I343" s="41">
        <f>'Survival-1cycle NMA'!AR344</f>
        <v>8.6511932557379861E-3</v>
      </c>
      <c r="J343" s="12">
        <f t="shared" si="101"/>
        <v>5.3899300210642253E-3</v>
      </c>
      <c r="K343" s="41">
        <f>'Survival-1cycle NMA'!AS344</f>
        <v>3.2612632346737608E-3</v>
      </c>
      <c r="L343" s="12">
        <v>3.5619675041912899E-3</v>
      </c>
      <c r="M343" s="12">
        <v>6.3107022896760597E-3</v>
      </c>
      <c r="N343" s="12">
        <v>1.3620310575528599E-5</v>
      </c>
      <c r="O343" s="41">
        <f t="shared" si="102"/>
        <v>8.6511932557379861E-3</v>
      </c>
      <c r="P343" s="41">
        <f t="shared" si="103"/>
        <v>5.3899300210642253E-3</v>
      </c>
      <c r="Q343" s="41">
        <f t="shared" si="104"/>
        <v>3.2612632346737608E-3</v>
      </c>
      <c r="R343" s="12">
        <v>6.3107022896760597E-3</v>
      </c>
      <c r="S343" s="12">
        <f t="shared" si="105"/>
        <v>6.2970819791005311E-3</v>
      </c>
      <c r="T343" s="12">
        <v>1.3620310575528599E-5</v>
      </c>
      <c r="U343" s="41">
        <f>'Survival-1cycle NMA'!AT344</f>
        <v>6.6512633285765897E-3</v>
      </c>
      <c r="V343" s="12">
        <f t="shared" si="106"/>
        <v>1.5240463942069772E-3</v>
      </c>
      <c r="W343" s="41">
        <f>'Survival-1cycle NMA'!AU344</f>
        <v>5.1272169343696125E-3</v>
      </c>
      <c r="X343" s="41">
        <f t="shared" si="107"/>
        <v>8.6511932557379861E-3</v>
      </c>
      <c r="Y343" s="41">
        <f t="shared" si="108"/>
        <v>5.3899300210642253E-3</v>
      </c>
      <c r="Z343" s="41">
        <f t="shared" si="109"/>
        <v>3.2612632346737608E-3</v>
      </c>
      <c r="AA343" s="41">
        <f>'Survival-1cycle NMA'!AZ344</f>
        <v>1.3788379490303206E-3</v>
      </c>
      <c r="AB343" s="12">
        <f t="shared" si="110"/>
        <v>1.3788272982135086E-3</v>
      </c>
      <c r="AC343" s="41">
        <f>'Survival-1cycle NMA'!BA344</f>
        <v>1.0650816812076706E-8</v>
      </c>
      <c r="AD343" s="41">
        <f>'Survival-1cycle NMA'!AV344</f>
        <v>8.5832764497417273E-3</v>
      </c>
      <c r="AE343" s="12">
        <f t="shared" si="111"/>
        <v>3.975659568736749E-3</v>
      </c>
      <c r="AF343" s="41">
        <f>'Survival-1cycle NMA'!AW344</f>
        <v>4.6076168810049783E-3</v>
      </c>
      <c r="AG343" s="12">
        <v>6.3107022896760597E-3</v>
      </c>
      <c r="AH343" s="12">
        <f t="shared" si="112"/>
        <v>6.2970819791005311E-3</v>
      </c>
      <c r="AI343" s="12">
        <v>1.3620310575528599E-5</v>
      </c>
      <c r="AJ343" s="41">
        <f>'Survival-1cycle NMA'!AX344</f>
        <v>2.1160852683514042E-3</v>
      </c>
      <c r="AK343" s="12">
        <f t="shared" si="113"/>
        <v>2.1128023445155129E-3</v>
      </c>
      <c r="AL343" s="41">
        <f>'Survival-1cycle NMA'!AY344</f>
        <v>3.2829238358911029E-6</v>
      </c>
      <c r="AM343" s="41">
        <f t="shared" si="114"/>
        <v>1.3788379490303206E-3</v>
      </c>
      <c r="AN343" s="41">
        <f t="shared" si="115"/>
        <v>1.3788272982135086E-3</v>
      </c>
      <c r="AO343" s="41">
        <f t="shared" si="116"/>
        <v>1.0650816812076706E-8</v>
      </c>
    </row>
    <row r="344" spans="1:41">
      <c r="A344" s="12">
        <v>341</v>
      </c>
      <c r="B344" s="12">
        <f t="shared" si="98"/>
        <v>19.561643835616437</v>
      </c>
      <c r="C344" s="41">
        <f>'Survival-1cycle NMA'!AP345</f>
        <v>4.6349894088067202E-3</v>
      </c>
      <c r="D344" s="41">
        <f>'Survival-1cycle NMA'!AQ345</f>
        <v>5.066309721211238E-3</v>
      </c>
      <c r="E344" s="12">
        <f t="shared" si="99"/>
        <v>0</v>
      </c>
      <c r="F344" s="12">
        <v>6.2672826706937296E-3</v>
      </c>
      <c r="G344" s="12">
        <v>1.34284054433527E-5</v>
      </c>
      <c r="H344" s="12">
        <f t="shared" si="100"/>
        <v>6.2538542652503769E-3</v>
      </c>
      <c r="I344" s="41">
        <f>'Survival-1cycle NMA'!AR345</f>
        <v>8.5895328655557473E-3</v>
      </c>
      <c r="J344" s="12">
        <f t="shared" si="101"/>
        <v>5.3489319956470218E-3</v>
      </c>
      <c r="K344" s="41">
        <f>'Survival-1cycle NMA'!AS345</f>
        <v>3.2406008699087255E-3</v>
      </c>
      <c r="L344" s="12">
        <v>3.5319233655458399E-3</v>
      </c>
      <c r="M344" s="12">
        <v>6.2672826706937296E-3</v>
      </c>
      <c r="N344" s="12">
        <v>1.34284054433527E-5</v>
      </c>
      <c r="O344" s="41">
        <f t="shared" si="102"/>
        <v>8.5895328655557473E-3</v>
      </c>
      <c r="P344" s="41">
        <f t="shared" si="103"/>
        <v>5.3489319956470218E-3</v>
      </c>
      <c r="Q344" s="41">
        <f t="shared" si="104"/>
        <v>3.2406008699087255E-3</v>
      </c>
      <c r="R344" s="12">
        <v>6.2672826706937296E-3</v>
      </c>
      <c r="S344" s="12">
        <f t="shared" si="105"/>
        <v>6.2538542652503769E-3</v>
      </c>
      <c r="T344" s="12">
        <v>1.34284054433527E-5</v>
      </c>
      <c r="U344" s="41">
        <f>'Survival-1cycle NMA'!AT345</f>
        <v>6.5975927806881558E-3</v>
      </c>
      <c r="V344" s="12">
        <f t="shared" si="106"/>
        <v>1.5070456725304899E-3</v>
      </c>
      <c r="W344" s="41">
        <f>'Survival-1cycle NMA'!AU345</f>
        <v>5.0905471081576659E-3</v>
      </c>
      <c r="X344" s="41">
        <f t="shared" si="107"/>
        <v>8.5895328655557473E-3</v>
      </c>
      <c r="Y344" s="41">
        <f t="shared" si="108"/>
        <v>5.3489319956470218E-3</v>
      </c>
      <c r="Z344" s="41">
        <f t="shared" si="109"/>
        <v>3.2406008699087255E-3</v>
      </c>
      <c r="AA344" s="41">
        <f>'Survival-1cycle NMA'!AZ345</f>
        <v>1.3636196620105485E-3</v>
      </c>
      <c r="AB344" s="12">
        <f t="shared" si="110"/>
        <v>1.363609410247801E-3</v>
      </c>
      <c r="AC344" s="41">
        <f>'Survival-1cycle NMA'!BA345</f>
        <v>1.0251762747431787E-8</v>
      </c>
      <c r="AD344" s="41">
        <f>'Survival-1cycle NMA'!AV345</f>
        <v>8.5054793461962347E-3</v>
      </c>
      <c r="AE344" s="12">
        <f t="shared" si="111"/>
        <v>3.9285330475635353E-3</v>
      </c>
      <c r="AF344" s="41">
        <f>'Survival-1cycle NMA'!AW345</f>
        <v>4.5769462986326994E-3</v>
      </c>
      <c r="AG344" s="12">
        <v>6.2672826706937296E-3</v>
      </c>
      <c r="AH344" s="12">
        <f t="shared" si="112"/>
        <v>6.2538542652503769E-3</v>
      </c>
      <c r="AI344" s="12">
        <v>1.34284054433527E-5</v>
      </c>
      <c r="AJ344" s="41">
        <f>'Survival-1cycle NMA'!AX345</f>
        <v>2.0927900694100378E-3</v>
      </c>
      <c r="AK344" s="12">
        <f t="shared" si="113"/>
        <v>2.0896004092585095E-3</v>
      </c>
      <c r="AL344" s="41">
        <f>'Survival-1cycle NMA'!AY345</f>
        <v>3.1896601515280909E-6</v>
      </c>
      <c r="AM344" s="41">
        <f t="shared" si="114"/>
        <v>1.3636196620105485E-3</v>
      </c>
      <c r="AN344" s="41">
        <f t="shared" si="115"/>
        <v>1.363609410247801E-3</v>
      </c>
      <c r="AO344" s="41">
        <f t="shared" si="116"/>
        <v>1.0251762747431787E-8</v>
      </c>
    </row>
    <row r="345" spans="1:41">
      <c r="A345" s="12">
        <v>342</v>
      </c>
      <c r="B345" s="12">
        <f t="shared" si="98"/>
        <v>19.61917808219178</v>
      </c>
      <c r="C345" s="41">
        <f>'Survival-1cycle NMA'!AP346</f>
        <v>4.5920694724038589E-3</v>
      </c>
      <c r="D345" s="41">
        <f>'Survival-1cycle NMA'!AQ346</f>
        <v>5.0437799454783111E-3</v>
      </c>
      <c r="E345" s="12">
        <f t="shared" si="99"/>
        <v>0</v>
      </c>
      <c r="F345" s="12">
        <v>6.2242539490654798E-3</v>
      </c>
      <c r="G345" s="12">
        <v>1.32396247591447E-5</v>
      </c>
      <c r="H345" s="12">
        <f t="shared" si="100"/>
        <v>6.2110143243063352E-3</v>
      </c>
      <c r="I345" s="41">
        <f>'Survival-1cycle NMA'!AR346</f>
        <v>8.5284307878105755E-3</v>
      </c>
      <c r="J345" s="12">
        <f t="shared" si="101"/>
        <v>5.3083107223356688E-3</v>
      </c>
      <c r="K345" s="41">
        <f>'Survival-1cycle NMA'!AS346</f>
        <v>3.2201200654749067E-3</v>
      </c>
      <c r="L345" s="12">
        <v>3.5021940712038901E-3</v>
      </c>
      <c r="M345" s="12">
        <v>6.2242539490654798E-3</v>
      </c>
      <c r="N345" s="12">
        <v>1.32396247591447E-5</v>
      </c>
      <c r="O345" s="41">
        <f t="shared" si="102"/>
        <v>8.5284307878105755E-3</v>
      </c>
      <c r="P345" s="41">
        <f t="shared" si="103"/>
        <v>5.3083107223356688E-3</v>
      </c>
      <c r="Q345" s="41">
        <f t="shared" si="104"/>
        <v>3.2201200654749067E-3</v>
      </c>
      <c r="R345" s="12">
        <v>6.2242539490654798E-3</v>
      </c>
      <c r="S345" s="12">
        <f t="shared" si="105"/>
        <v>6.2110143243063352E-3</v>
      </c>
      <c r="T345" s="12">
        <v>1.32396247591447E-5</v>
      </c>
      <c r="U345" s="41">
        <f>'Survival-1cycle NMA'!AT346</f>
        <v>6.5444509034244683E-3</v>
      </c>
      <c r="V345" s="12">
        <f t="shared" si="106"/>
        <v>1.4902350016188113E-3</v>
      </c>
      <c r="W345" s="41">
        <f>'Survival-1cycle NMA'!AU346</f>
        <v>5.054215901805657E-3</v>
      </c>
      <c r="X345" s="41">
        <f t="shared" si="107"/>
        <v>8.5284307878105755E-3</v>
      </c>
      <c r="Y345" s="41">
        <f t="shared" si="108"/>
        <v>5.3083107223356688E-3</v>
      </c>
      <c r="Z345" s="41">
        <f t="shared" si="109"/>
        <v>3.2201200654749067E-3</v>
      </c>
      <c r="AA345" s="41">
        <f>'Survival-1cycle NMA'!AZ346</f>
        <v>1.3485950029502197E-3</v>
      </c>
      <c r="AB345" s="12">
        <f t="shared" si="110"/>
        <v>1.3485851348358506E-3</v>
      </c>
      <c r="AC345" s="41">
        <f>'Survival-1cycle NMA'!BA346</f>
        <v>9.8681143689928695E-9</v>
      </c>
      <c r="AD345" s="41">
        <f>'Survival-1cycle NMA'!AV346</f>
        <v>8.428497254384635E-3</v>
      </c>
      <c r="AE345" s="12">
        <f t="shared" si="111"/>
        <v>3.8819482917978529E-3</v>
      </c>
      <c r="AF345" s="41">
        <f>'Survival-1cycle NMA'!AW346</f>
        <v>4.5465489625867821E-3</v>
      </c>
      <c r="AG345" s="12">
        <v>6.2242539490654798E-3</v>
      </c>
      <c r="AH345" s="12">
        <f t="shared" si="112"/>
        <v>6.2110143243063352E-3</v>
      </c>
      <c r="AI345" s="12">
        <v>1.32396247591447E-5</v>
      </c>
      <c r="AJ345" s="41">
        <f>'Survival-1cycle NMA'!AX346</f>
        <v>2.0697873735216164E-3</v>
      </c>
      <c r="AK345" s="12">
        <f t="shared" si="113"/>
        <v>2.0666882406004468E-3</v>
      </c>
      <c r="AL345" s="41">
        <f>'Survival-1cycle NMA'!AY346</f>
        <v>3.0991329211695857E-6</v>
      </c>
      <c r="AM345" s="41">
        <f t="shared" si="114"/>
        <v>1.3485950029502197E-3</v>
      </c>
      <c r="AN345" s="41">
        <f t="shared" si="115"/>
        <v>1.3485851348358506E-3</v>
      </c>
      <c r="AO345" s="41">
        <f t="shared" si="116"/>
        <v>9.8681143689928695E-9</v>
      </c>
    </row>
    <row r="346" spans="1:41">
      <c r="A346" s="12">
        <v>343</v>
      </c>
      <c r="B346" s="12">
        <f t="shared" si="98"/>
        <v>19.676712328767124</v>
      </c>
      <c r="C346" s="41">
        <f>'Survival-1cycle NMA'!AP347</f>
        <v>4.5496165901338925E-3</v>
      </c>
      <c r="D346" s="41">
        <f>'Survival-1cycle NMA'!AQ347</f>
        <v>5.0214159684467104E-3</v>
      </c>
      <c r="E346" s="12">
        <f t="shared" si="99"/>
        <v>0</v>
      </c>
      <c r="F346" s="12">
        <v>6.1816117303289597E-3</v>
      </c>
      <c r="G346" s="12">
        <v>1.3053910631912299E-5</v>
      </c>
      <c r="H346" s="12">
        <f t="shared" si="100"/>
        <v>6.1685578196970471E-3</v>
      </c>
      <c r="I346" s="41">
        <f>'Survival-1cycle NMA'!AR347</f>
        <v>8.4678808115137578E-3</v>
      </c>
      <c r="J346" s="12">
        <f t="shared" si="101"/>
        <v>5.2680620420197562E-3</v>
      </c>
      <c r="K346" s="41">
        <f>'Survival-1cycle NMA'!AS347</f>
        <v>3.1998187694940012E-3</v>
      </c>
      <c r="L346" s="12">
        <v>3.4727756472999402E-3</v>
      </c>
      <c r="M346" s="12">
        <v>6.1816117303289597E-3</v>
      </c>
      <c r="N346" s="12">
        <v>1.3053910631912299E-5</v>
      </c>
      <c r="O346" s="41">
        <f t="shared" si="102"/>
        <v>8.4678808115137578E-3</v>
      </c>
      <c r="P346" s="41">
        <f t="shared" si="103"/>
        <v>5.2680620420197562E-3</v>
      </c>
      <c r="Q346" s="41">
        <f t="shared" si="104"/>
        <v>3.1998187694940012E-3</v>
      </c>
      <c r="R346" s="12">
        <v>6.1816117303289597E-3</v>
      </c>
      <c r="S346" s="12">
        <f t="shared" si="105"/>
        <v>6.1685578196970471E-3</v>
      </c>
      <c r="T346" s="12">
        <v>1.3053910631912299E-5</v>
      </c>
      <c r="U346" s="41">
        <f>'Survival-1cycle NMA'!AT347</f>
        <v>6.4918314719662864E-3</v>
      </c>
      <c r="V346" s="12">
        <f t="shared" si="106"/>
        <v>1.4736120322560563E-3</v>
      </c>
      <c r="W346" s="41">
        <f>'Survival-1cycle NMA'!AU347</f>
        <v>5.01821943971023E-3</v>
      </c>
      <c r="X346" s="41">
        <f t="shared" si="107"/>
        <v>8.4678808115137578E-3</v>
      </c>
      <c r="Y346" s="41">
        <f t="shared" si="108"/>
        <v>5.2680620420197562E-3</v>
      </c>
      <c r="Z346" s="41">
        <f t="shared" si="109"/>
        <v>3.1998187694940012E-3</v>
      </c>
      <c r="AA346" s="41">
        <f>'Survival-1cycle NMA'!AZ347</f>
        <v>1.333761159846548E-3</v>
      </c>
      <c r="AB346" s="12">
        <f t="shared" si="110"/>
        <v>1.3337516605876948E-3</v>
      </c>
      <c r="AC346" s="41">
        <f>'Survival-1cycle NMA'!BA347</f>
        <v>9.499258853271526E-9</v>
      </c>
      <c r="AD346" s="41">
        <f>'Survival-1cycle NMA'!AV347</f>
        <v>8.3523203661241309E-3</v>
      </c>
      <c r="AE346" s="12">
        <f t="shared" si="111"/>
        <v>3.8358985718196896E-3</v>
      </c>
      <c r="AF346" s="41">
        <f>'Survival-1cycle NMA'!AW347</f>
        <v>4.5164217943044413E-3</v>
      </c>
      <c r="AG346" s="12">
        <v>6.1816117303289597E-3</v>
      </c>
      <c r="AH346" s="12">
        <f t="shared" si="112"/>
        <v>6.1685578196970471E-3</v>
      </c>
      <c r="AI346" s="12">
        <v>1.3053910631912299E-5</v>
      </c>
      <c r="AJ346" s="41">
        <f>'Survival-1cycle NMA'!AX347</f>
        <v>2.047073020335452E-3</v>
      </c>
      <c r="AK346" s="12">
        <f t="shared" si="113"/>
        <v>2.0440617611503448E-3</v>
      </c>
      <c r="AL346" s="41">
        <f>'Survival-1cycle NMA'!AY347</f>
        <v>3.0112591851072008E-6</v>
      </c>
      <c r="AM346" s="41">
        <f t="shared" si="114"/>
        <v>1.333761159846548E-3</v>
      </c>
      <c r="AN346" s="41">
        <f t="shared" si="115"/>
        <v>1.3337516605876948E-3</v>
      </c>
      <c r="AO346" s="41">
        <f t="shared" si="116"/>
        <v>9.499258853271526E-9</v>
      </c>
    </row>
    <row r="347" spans="1:41">
      <c r="A347" s="12">
        <v>344</v>
      </c>
      <c r="B347" s="12">
        <f t="shared" si="98"/>
        <v>19.734246575342464</v>
      </c>
      <c r="C347" s="41">
        <f>'Survival-1cycle NMA'!AP348</f>
        <v>4.5076248585308506E-3</v>
      </c>
      <c r="D347" s="41">
        <f>'Survival-1cycle NMA'!AQ348</f>
        <v>4.9992161025276911E-3</v>
      </c>
      <c r="E347" s="12">
        <f t="shared" si="99"/>
        <v>0</v>
      </c>
      <c r="F347" s="12">
        <v>6.1393516796228002E-3</v>
      </c>
      <c r="G347" s="12">
        <v>1.2871206375913199E-5</v>
      </c>
      <c r="H347" s="12">
        <f t="shared" si="100"/>
        <v>6.1264804732468871E-3</v>
      </c>
      <c r="I347" s="41">
        <f>'Survival-1cycle NMA'!AR348</f>
        <v>8.4078768082967541E-3</v>
      </c>
      <c r="J347" s="12">
        <f t="shared" si="101"/>
        <v>5.2281818497836204E-3</v>
      </c>
      <c r="K347" s="41">
        <f>'Survival-1cycle NMA'!AS348</f>
        <v>3.1796949585131337E-3</v>
      </c>
      <c r="L347" s="12">
        <v>3.4436641789281001E-3</v>
      </c>
      <c r="M347" s="12">
        <v>6.1393516796228002E-3</v>
      </c>
      <c r="N347" s="12">
        <v>1.2871206375913199E-5</v>
      </c>
      <c r="O347" s="41">
        <f t="shared" si="102"/>
        <v>8.4078768082967541E-3</v>
      </c>
      <c r="P347" s="41">
        <f t="shared" si="103"/>
        <v>5.2281818497836204E-3</v>
      </c>
      <c r="Q347" s="41">
        <f t="shared" si="104"/>
        <v>3.1796949585131337E-3</v>
      </c>
      <c r="R347" s="12">
        <v>6.1393516796228002E-3</v>
      </c>
      <c r="S347" s="12">
        <f t="shared" si="105"/>
        <v>6.1264804732468871E-3</v>
      </c>
      <c r="T347" s="12">
        <v>1.2871206375913199E-5</v>
      </c>
      <c r="U347" s="41">
        <f>'Survival-1cycle NMA'!AT348</f>
        <v>6.4397283474907736E-3</v>
      </c>
      <c r="V347" s="12">
        <f t="shared" si="106"/>
        <v>1.4571744479405322E-3</v>
      </c>
      <c r="W347" s="41">
        <f>'Survival-1cycle NMA'!AU348</f>
        <v>4.9825538995502414E-3</v>
      </c>
      <c r="X347" s="41">
        <f t="shared" si="107"/>
        <v>8.4078768082967541E-3</v>
      </c>
      <c r="Y347" s="41">
        <f t="shared" si="108"/>
        <v>5.2281818497836204E-3</v>
      </c>
      <c r="Z347" s="41">
        <f t="shared" si="109"/>
        <v>3.1796949585131337E-3</v>
      </c>
      <c r="AA347" s="41">
        <f>'Survival-1cycle NMA'!AZ348</f>
        <v>1.3191153668722082E-3</v>
      </c>
      <c r="AB347" s="12">
        <f t="shared" si="110"/>
        <v>1.3191062222637133E-3</v>
      </c>
      <c r="AC347" s="41">
        <f>'Survival-1cycle NMA'!BA348</f>
        <v>9.1446084949843501E-9</v>
      </c>
      <c r="AD347" s="41">
        <f>'Survival-1cycle NMA'!AV348</f>
        <v>8.2769390078808944E-3</v>
      </c>
      <c r="AE347" s="12">
        <f t="shared" si="111"/>
        <v>3.7903772505031904E-3</v>
      </c>
      <c r="AF347" s="41">
        <f>'Survival-1cycle NMA'!AW348</f>
        <v>4.486561757377704E-3</v>
      </c>
      <c r="AG347" s="12">
        <v>6.1393516796228002E-3</v>
      </c>
      <c r="AH347" s="12">
        <f t="shared" si="112"/>
        <v>6.1264804732468871E-3</v>
      </c>
      <c r="AI347" s="12">
        <v>1.2871206375913199E-5</v>
      </c>
      <c r="AJ347" s="41">
        <f>'Survival-1cycle NMA'!AX348</f>
        <v>2.0246429160595213E-3</v>
      </c>
      <c r="AK347" s="12">
        <f t="shared" si="113"/>
        <v>2.0217169574762322E-3</v>
      </c>
      <c r="AL347" s="41">
        <f>'Survival-1cycle NMA'!AY348</f>
        <v>2.925958583289212E-6</v>
      </c>
      <c r="AM347" s="41">
        <f t="shared" si="114"/>
        <v>1.3191153668722082E-3</v>
      </c>
      <c r="AN347" s="41">
        <f t="shared" si="115"/>
        <v>1.3191062222637133E-3</v>
      </c>
      <c r="AO347" s="41">
        <f t="shared" si="116"/>
        <v>9.1446084949843501E-9</v>
      </c>
    </row>
    <row r="348" spans="1:41">
      <c r="A348" s="12">
        <v>345</v>
      </c>
      <c r="B348" s="12">
        <f t="shared" si="98"/>
        <v>19.791780821917808</v>
      </c>
      <c r="C348" s="41">
        <f>'Survival-1cycle NMA'!AP349</f>
        <v>4.466088459823706E-3</v>
      </c>
      <c r="D348" s="41">
        <f>'Survival-1cycle NMA'!AQ349</f>
        <v>4.9771786820082221E-3</v>
      </c>
      <c r="E348" s="12">
        <f t="shared" si="99"/>
        <v>0</v>
      </c>
      <c r="F348" s="12">
        <v>6.0974695207365601E-3</v>
      </c>
      <c r="G348" s="12">
        <v>1.2691456482759699E-5</v>
      </c>
      <c r="H348" s="12">
        <f t="shared" si="100"/>
        <v>6.0847780642538001E-3</v>
      </c>
      <c r="I348" s="41">
        <f>'Survival-1cycle NMA'!AR349</f>
        <v>8.3484127311257202E-3</v>
      </c>
      <c r="J348" s="12">
        <f t="shared" si="101"/>
        <v>5.1886660940878727E-3</v>
      </c>
      <c r="K348" s="41">
        <f>'Survival-1cycle NMA'!AS349</f>
        <v>3.1597466370378476E-3</v>
      </c>
      <c r="L348" s="12">
        <v>3.4148558091334699E-3</v>
      </c>
      <c r="M348" s="12">
        <v>6.0974695207365601E-3</v>
      </c>
      <c r="N348" s="12">
        <v>1.2691456482759699E-5</v>
      </c>
      <c r="O348" s="41">
        <f t="shared" si="102"/>
        <v>8.3484127311257202E-3</v>
      </c>
      <c r="P348" s="41">
        <f t="shared" si="103"/>
        <v>5.1886660940878727E-3</v>
      </c>
      <c r="Q348" s="41">
        <f t="shared" si="104"/>
        <v>3.1597466370378476E-3</v>
      </c>
      <c r="R348" s="12">
        <v>6.0974695207365601E-3</v>
      </c>
      <c r="S348" s="12">
        <f t="shared" si="105"/>
        <v>6.0847780642538001E-3</v>
      </c>
      <c r="T348" s="12">
        <v>1.2691456482759699E-5</v>
      </c>
      <c r="U348" s="41">
        <f>'Survival-1cycle NMA'!AT349</f>
        <v>6.3881354758000275E-3</v>
      </c>
      <c r="V348" s="12">
        <f t="shared" si="106"/>
        <v>1.440919964372042E-3</v>
      </c>
      <c r="W348" s="41">
        <f>'Survival-1cycle NMA'!AU349</f>
        <v>4.9472155114279855E-3</v>
      </c>
      <c r="X348" s="41">
        <f t="shared" si="107"/>
        <v>8.3484127311257202E-3</v>
      </c>
      <c r="Y348" s="41">
        <f t="shared" si="108"/>
        <v>5.1886660940878727E-3</v>
      </c>
      <c r="Z348" s="41">
        <f t="shared" si="109"/>
        <v>3.1597466370378476E-3</v>
      </c>
      <c r="AA348" s="41">
        <f>'Survival-1cycle NMA'!AZ349</f>
        <v>1.3046549035255252E-3</v>
      </c>
      <c r="AB348" s="12">
        <f t="shared" si="110"/>
        <v>1.3046460999258788E-3</v>
      </c>
      <c r="AC348" s="41">
        <f>'Survival-1cycle NMA'!BA349</f>
        <v>8.803599646276949E-9</v>
      </c>
      <c r="AD348" s="41">
        <f>'Survival-1cycle NMA'!AV349</f>
        <v>8.202343638677119E-3</v>
      </c>
      <c r="AE348" s="12">
        <f t="shared" si="111"/>
        <v>3.7453777818052206E-3</v>
      </c>
      <c r="AF348" s="41">
        <f>'Survival-1cycle NMA'!AW349</f>
        <v>4.4569658568718983E-3</v>
      </c>
      <c r="AG348" s="12">
        <v>6.0974695207365601E-3</v>
      </c>
      <c r="AH348" s="12">
        <f t="shared" si="112"/>
        <v>6.0847780642538001E-3</v>
      </c>
      <c r="AI348" s="12">
        <v>1.2691456482759699E-5</v>
      </c>
      <c r="AJ348" s="41">
        <f>'Survival-1cycle NMA'!AX349</f>
        <v>2.0024930322710705E-3</v>
      </c>
      <c r="AK348" s="12">
        <f t="shared" si="113"/>
        <v>1.9996498789999835E-3</v>
      </c>
      <c r="AL348" s="41">
        <f>'Survival-1cycle NMA'!AY349</f>
        <v>2.8431532710869718E-6</v>
      </c>
      <c r="AM348" s="41">
        <f t="shared" si="114"/>
        <v>1.3046549035255252E-3</v>
      </c>
      <c r="AN348" s="41">
        <f t="shared" si="115"/>
        <v>1.3046460999258788E-3</v>
      </c>
      <c r="AO348" s="41">
        <f t="shared" si="116"/>
        <v>8.803599646276949E-9</v>
      </c>
    </row>
    <row r="349" spans="1:41">
      <c r="A349" s="12">
        <v>346</v>
      </c>
      <c r="B349" s="12">
        <f t="shared" si="98"/>
        <v>19.849315068493151</v>
      </c>
      <c r="C349" s="41">
        <f>'Survival-1cycle NMA'!AP350</f>
        <v>4.4250016605229007E-3</v>
      </c>
      <c r="D349" s="41">
        <f>'Survival-1cycle NMA'!AQ350</f>
        <v>4.9553020627070531E-3</v>
      </c>
      <c r="E349" s="12">
        <f t="shared" si="99"/>
        <v>0</v>
      </c>
      <c r="F349" s="12">
        <v>6.0559610351780101E-3</v>
      </c>
      <c r="G349" s="12">
        <v>1.25146065942351E-5</v>
      </c>
      <c r="H349" s="12">
        <f t="shared" si="100"/>
        <v>6.0434464285837753E-3</v>
      </c>
      <c r="I349" s="41">
        <f>'Survival-1cycle NMA'!AR350</f>
        <v>8.2894826130387542E-3</v>
      </c>
      <c r="J349" s="12">
        <f t="shared" si="101"/>
        <v>5.1495107759647312E-3</v>
      </c>
      <c r="K349" s="41">
        <f>'Survival-1cycle NMA'!AS350</f>
        <v>3.139971837074023E-3</v>
      </c>
      <c r="L349" s="12">
        <v>3.3863467379231099E-3</v>
      </c>
      <c r="M349" s="12">
        <v>6.0559610351780101E-3</v>
      </c>
      <c r="N349" s="12">
        <v>1.25146065942351E-5</v>
      </c>
      <c r="O349" s="41">
        <f t="shared" si="102"/>
        <v>8.2894826130387542E-3</v>
      </c>
      <c r="P349" s="41">
        <f t="shared" si="103"/>
        <v>5.1495107759647312E-3</v>
      </c>
      <c r="Q349" s="41">
        <f t="shared" si="104"/>
        <v>3.139971837074023E-3</v>
      </c>
      <c r="R349" s="12">
        <v>6.0559610351780101E-3</v>
      </c>
      <c r="S349" s="12">
        <f t="shared" si="105"/>
        <v>6.0434464285837753E-3</v>
      </c>
      <c r="T349" s="12">
        <v>1.25146065942351E-5</v>
      </c>
      <c r="U349" s="41">
        <f>'Survival-1cycle NMA'!AT350</f>
        <v>6.3370468859743718E-3</v>
      </c>
      <c r="V349" s="12">
        <f t="shared" si="106"/>
        <v>1.4248463289479934E-3</v>
      </c>
      <c r="W349" s="41">
        <f>'Survival-1cycle NMA'!AU350</f>
        <v>4.9122005570263784E-3</v>
      </c>
      <c r="X349" s="41">
        <f t="shared" si="107"/>
        <v>8.2894826130387542E-3</v>
      </c>
      <c r="Y349" s="41">
        <f t="shared" si="108"/>
        <v>5.1495107759647312E-3</v>
      </c>
      <c r="Z349" s="41">
        <f t="shared" si="109"/>
        <v>3.139971837074023E-3</v>
      </c>
      <c r="AA349" s="41">
        <f>'Survival-1cycle NMA'!AZ350</f>
        <v>1.2903770937980376E-3</v>
      </c>
      <c r="AB349" s="12">
        <f t="shared" si="110"/>
        <v>1.2903686181063355E-3</v>
      </c>
      <c r="AC349" s="41">
        <f>'Survival-1cycle NMA'!BA350</f>
        <v>8.4756917021029713E-9</v>
      </c>
      <c r="AD349" s="41">
        <f>'Survival-1cycle NMA'!AV350</f>
        <v>8.128524848034566E-3</v>
      </c>
      <c r="AE349" s="12">
        <f t="shared" si="111"/>
        <v>3.7008937093776237E-3</v>
      </c>
      <c r="AF349" s="41">
        <f>'Survival-1cycle NMA'!AW350</f>
        <v>4.4276311386569423E-3</v>
      </c>
      <c r="AG349" s="12">
        <v>6.0559610351780101E-3</v>
      </c>
      <c r="AH349" s="12">
        <f t="shared" si="112"/>
        <v>6.0434464285837753E-3</v>
      </c>
      <c r="AI349" s="12">
        <v>1.25146065942351E-5</v>
      </c>
      <c r="AJ349" s="41">
        <f>'Survival-1cycle NMA'!AX350</f>
        <v>1.9806194047508347E-3</v>
      </c>
      <c r="AK349" s="12">
        <f t="shared" si="113"/>
        <v>1.9778566369129504E-3</v>
      </c>
      <c r="AL349" s="41">
        <f>'Survival-1cycle NMA'!AY350</f>
        <v>2.7627678378842416E-6</v>
      </c>
      <c r="AM349" s="41">
        <f t="shared" si="114"/>
        <v>1.2903770937980376E-3</v>
      </c>
      <c r="AN349" s="41">
        <f t="shared" si="115"/>
        <v>1.2903686181063355E-3</v>
      </c>
      <c r="AO349" s="41">
        <f t="shared" si="116"/>
        <v>8.4756917021029713E-9</v>
      </c>
    </row>
    <row r="350" spans="1:41">
      <c r="A350" s="12">
        <v>347</v>
      </c>
      <c r="B350" s="12">
        <f t="shared" si="98"/>
        <v>19.906849315068492</v>
      </c>
      <c r="C350" s="41">
        <f>'Survival-1cycle NMA'!AP351</f>
        <v>4.3843588100332745E-3</v>
      </c>
      <c r="D350" s="41">
        <f>'Survival-1cycle NMA'!AQ351</f>
        <v>4.9335846216370998E-3</v>
      </c>
      <c r="E350" s="12">
        <f t="shared" si="99"/>
        <v>0</v>
      </c>
      <c r="F350" s="12">
        <v>6.0148220612575801E-3</v>
      </c>
      <c r="G350" s="12">
        <v>1.23406034758015E-5</v>
      </c>
      <c r="H350" s="12">
        <f t="shared" si="100"/>
        <v>6.0024814577817782E-3</v>
      </c>
      <c r="I350" s="41">
        <f>'Survival-1cycle NMA'!AR351</f>
        <v>8.2310805659058014E-3</v>
      </c>
      <c r="J350" s="12">
        <f t="shared" si="101"/>
        <v>5.1107119482273278E-3</v>
      </c>
      <c r="K350" s="41">
        <f>'Survival-1cycle NMA'!AS351</f>
        <v>3.1203686176784736E-3</v>
      </c>
      <c r="L350" s="12">
        <v>3.3581332212962401E-3</v>
      </c>
      <c r="M350" s="12">
        <v>6.0148220612575801E-3</v>
      </c>
      <c r="N350" s="12">
        <v>1.23406034758015E-5</v>
      </c>
      <c r="O350" s="41">
        <f t="shared" si="102"/>
        <v>8.2310805659058014E-3</v>
      </c>
      <c r="P350" s="41">
        <f t="shared" si="103"/>
        <v>5.1107119482273278E-3</v>
      </c>
      <c r="Q350" s="41">
        <f t="shared" si="104"/>
        <v>3.1203686176784736E-3</v>
      </c>
      <c r="R350" s="12">
        <v>6.0148220612575801E-3</v>
      </c>
      <c r="S350" s="12">
        <f t="shared" si="105"/>
        <v>6.0024814577817782E-3</v>
      </c>
      <c r="T350" s="12">
        <v>1.23406034758015E-5</v>
      </c>
      <c r="U350" s="41">
        <f>'Survival-1cycle NMA'!AT351</f>
        <v>6.2864566890501478E-3</v>
      </c>
      <c r="V350" s="12">
        <f t="shared" si="106"/>
        <v>1.4089513202683599E-3</v>
      </c>
      <c r="W350" s="41">
        <f>'Survival-1cycle NMA'!AU351</f>
        <v>4.877505368781788E-3</v>
      </c>
      <c r="X350" s="41">
        <f t="shared" si="107"/>
        <v>8.2310805659058014E-3</v>
      </c>
      <c r="Y350" s="41">
        <f t="shared" si="108"/>
        <v>5.1107119482273278E-3</v>
      </c>
      <c r="Z350" s="41">
        <f t="shared" si="109"/>
        <v>3.1203686176784736E-3</v>
      </c>
      <c r="AA350" s="41">
        <f>'Survival-1cycle NMA'!AZ351</f>
        <v>1.2762793053590731E-3</v>
      </c>
      <c r="AB350" s="12">
        <f t="shared" si="110"/>
        <v>1.2762711449929433E-3</v>
      </c>
      <c r="AC350" s="41">
        <f>'Survival-1cycle NMA'!BA351</f>
        <v>8.1603661296884428E-9</v>
      </c>
      <c r="AD350" s="41">
        <f>'Survival-1cycle NMA'!AV351</f>
        <v>8.0554733539539864E-3</v>
      </c>
      <c r="AE350" s="12">
        <f t="shared" si="111"/>
        <v>3.6569186652028523E-3</v>
      </c>
      <c r="AF350" s="41">
        <f>'Survival-1cycle NMA'!AW351</f>
        <v>4.3985546887511341E-3</v>
      </c>
      <c r="AG350" s="12">
        <v>6.0148220612575801E-3</v>
      </c>
      <c r="AH350" s="12">
        <f t="shared" si="112"/>
        <v>6.0024814577817782E-3</v>
      </c>
      <c r="AI350" s="12">
        <v>1.23406034758015E-5</v>
      </c>
      <c r="AJ350" s="41">
        <f>'Survival-1cycle NMA'!AX351</f>
        <v>1.9590181323402922E-3</v>
      </c>
      <c r="AK350" s="12">
        <f t="shared" si="113"/>
        <v>1.9563334031119004E-3</v>
      </c>
      <c r="AL350" s="41">
        <f>'Survival-1cycle NMA'!AY351</f>
        <v>2.6847292283918324E-6</v>
      </c>
      <c r="AM350" s="41">
        <f t="shared" si="114"/>
        <v>1.2762793053590731E-3</v>
      </c>
      <c r="AN350" s="41">
        <f t="shared" si="115"/>
        <v>1.2762711449929433E-3</v>
      </c>
      <c r="AO350" s="41">
        <f t="shared" si="116"/>
        <v>8.1603661296884428E-9</v>
      </c>
    </row>
    <row r="351" spans="1:41">
      <c r="A351" s="12">
        <v>348</v>
      </c>
      <c r="B351" s="12">
        <f t="shared" si="98"/>
        <v>19.964383561643835</v>
      </c>
      <c r="C351" s="41">
        <f>'Survival-1cycle NMA'!AP352</f>
        <v>4.344154339292472E-3</v>
      </c>
      <c r="D351" s="41">
        <f>'Survival-1cycle NMA'!AQ352</f>
        <v>4.9120247566739718E-3</v>
      </c>
      <c r="E351" s="12">
        <f t="shared" si="99"/>
        <v>0</v>
      </c>
      <c r="F351" s="12">
        <v>5.9740484931894702E-3</v>
      </c>
      <c r="G351" s="12">
        <v>1.21693949907794E-5</v>
      </c>
      <c r="H351" s="12">
        <f t="shared" si="100"/>
        <v>5.9618790981986912E-3</v>
      </c>
      <c r="I351" s="41">
        <f>'Survival-1cycle NMA'!AR352</f>
        <v>8.1732007792105644E-3</v>
      </c>
      <c r="J351" s="12">
        <f t="shared" si="101"/>
        <v>5.072265714692558E-3</v>
      </c>
      <c r="K351" s="41">
        <f>'Survival-1cycle NMA'!AS352</f>
        <v>3.1009350645180064E-3</v>
      </c>
      <c r="L351" s="12">
        <v>3.3302115702930801E-3</v>
      </c>
      <c r="M351" s="12">
        <v>5.9740484931894702E-3</v>
      </c>
      <c r="N351" s="12">
        <v>1.21693949907794E-5</v>
      </c>
      <c r="O351" s="41">
        <f t="shared" si="102"/>
        <v>8.1732007792105644E-3</v>
      </c>
      <c r="P351" s="41">
        <f t="shared" si="103"/>
        <v>5.072265714692558E-3</v>
      </c>
      <c r="Q351" s="41">
        <f t="shared" si="104"/>
        <v>3.1009350645180064E-3</v>
      </c>
      <c r="R351" s="12">
        <v>5.9740484931894702E-3</v>
      </c>
      <c r="S351" s="12">
        <f t="shared" si="105"/>
        <v>5.9618790981986912E-3</v>
      </c>
      <c r="T351" s="12">
        <v>1.21693949907794E-5</v>
      </c>
      <c r="U351" s="41">
        <f>'Survival-1cycle NMA'!AT352</f>
        <v>6.2363590767213414E-3</v>
      </c>
      <c r="V351" s="12">
        <f t="shared" si="106"/>
        <v>1.3932327476493776E-3</v>
      </c>
      <c r="W351" s="41">
        <f>'Survival-1cycle NMA'!AU352</f>
        <v>4.8431263290719638E-3</v>
      </c>
      <c r="X351" s="41">
        <f t="shared" si="107"/>
        <v>8.1732007792105644E-3</v>
      </c>
      <c r="Y351" s="41">
        <f t="shared" si="108"/>
        <v>5.072265714692558E-3</v>
      </c>
      <c r="Z351" s="41">
        <f t="shared" si="109"/>
        <v>3.1009350645180064E-3</v>
      </c>
      <c r="AA351" s="41">
        <f>'Survival-1cycle NMA'!AZ352</f>
        <v>1.2623589487569203E-3</v>
      </c>
      <c r="AB351" s="12">
        <f t="shared" si="110"/>
        <v>1.2623510916313803E-3</v>
      </c>
      <c r="AC351" s="41">
        <f>'Survival-1cycle NMA'!BA352</f>
        <v>7.8571255401078132E-9</v>
      </c>
      <c r="AD351" s="41">
        <f>'Survival-1cycle NMA'!AV352</f>
        <v>7.9831800009296343E-3</v>
      </c>
      <c r="AE351" s="12">
        <f t="shared" si="111"/>
        <v>3.6134463682526673E-3</v>
      </c>
      <c r="AF351" s="41">
        <f>'Survival-1cycle NMA'!AW352</f>
        <v>4.369733632676967E-3</v>
      </c>
      <c r="AG351" s="12">
        <v>5.9740484931894702E-3</v>
      </c>
      <c r="AH351" s="12">
        <f t="shared" si="112"/>
        <v>5.9618790981986912E-3</v>
      </c>
      <c r="AI351" s="12">
        <v>1.21693949907794E-5</v>
      </c>
      <c r="AJ351" s="41">
        <f>'Survival-1cycle NMA'!AX352</f>
        <v>1.9376853758214907E-3</v>
      </c>
      <c r="AK351" s="12">
        <f t="shared" si="113"/>
        <v>1.9350764091548981E-3</v>
      </c>
      <c r="AL351" s="41">
        <f>'Survival-1cycle NMA'!AY352</f>
        <v>2.608966666592649E-6</v>
      </c>
      <c r="AM351" s="41">
        <f t="shared" si="114"/>
        <v>1.2623589487569203E-3</v>
      </c>
      <c r="AN351" s="41">
        <f t="shared" si="115"/>
        <v>1.2623510916313803E-3</v>
      </c>
      <c r="AO351" s="41">
        <f t="shared" si="116"/>
        <v>7.8571255401078132E-9</v>
      </c>
    </row>
    <row r="352" spans="1:41">
      <c r="A352" s="12">
        <v>349</v>
      </c>
      <c r="B352" s="12">
        <f t="shared" si="98"/>
        <v>20.021917808219179</v>
      </c>
      <c r="C352" s="41">
        <f>'Survival-1cycle NMA'!AP353</f>
        <v>4.3043827594347441E-3</v>
      </c>
      <c r="D352" s="41">
        <f>'Survival-1cycle NMA'!AQ353</f>
        <v>4.8906208862307581E-3</v>
      </c>
      <c r="E352" s="12">
        <f t="shared" si="99"/>
        <v>0</v>
      </c>
      <c r="F352" s="12">
        <v>5.9336362802092403E-3</v>
      </c>
      <c r="G352" s="12">
        <v>1.20009300751815E-5</v>
      </c>
      <c r="H352" s="12">
        <f t="shared" si="100"/>
        <v>5.9216353501340586E-3</v>
      </c>
      <c r="I352" s="41">
        <f>'Survival-1cycle NMA'!AR353</f>
        <v>8.1158375188541704E-3</v>
      </c>
      <c r="J352" s="12">
        <f t="shared" si="101"/>
        <v>5.0341682294172529E-3</v>
      </c>
      <c r="K352" s="41">
        <f>'Survival-1cycle NMA'!AS353</f>
        <v>3.0816692894369176E-3</v>
      </c>
      <c r="L352" s="12">
        <v>3.3025781500621199E-3</v>
      </c>
      <c r="M352" s="12">
        <v>5.9336362802092403E-3</v>
      </c>
      <c r="N352" s="12">
        <v>1.20009300751815E-5</v>
      </c>
      <c r="O352" s="41">
        <f t="shared" si="102"/>
        <v>8.1158375188541704E-3</v>
      </c>
      <c r="P352" s="41">
        <f t="shared" si="103"/>
        <v>5.0341682294172529E-3</v>
      </c>
      <c r="Q352" s="41">
        <f t="shared" si="104"/>
        <v>3.0816692894369176E-3</v>
      </c>
      <c r="R352" s="12">
        <v>5.9336362802092403E-3</v>
      </c>
      <c r="S352" s="12">
        <f t="shared" si="105"/>
        <v>5.9216353501340586E-3</v>
      </c>
      <c r="T352" s="12">
        <v>1.20009300751815E-5</v>
      </c>
      <c r="U352" s="41">
        <f>'Survival-1cycle NMA'!AT353</f>
        <v>6.1867483200646976E-3</v>
      </c>
      <c r="V352" s="12">
        <f t="shared" si="106"/>
        <v>1.3776884506455723E-3</v>
      </c>
      <c r="W352" s="41">
        <f>'Survival-1cycle NMA'!AU353</f>
        <v>4.8090598694191253E-3</v>
      </c>
      <c r="X352" s="41">
        <f t="shared" si="107"/>
        <v>8.1158375188541704E-3</v>
      </c>
      <c r="Y352" s="41">
        <f t="shared" si="108"/>
        <v>5.0341682294172529E-3</v>
      </c>
      <c r="Z352" s="41">
        <f t="shared" si="109"/>
        <v>3.0816692894369176E-3</v>
      </c>
      <c r="AA352" s="41">
        <f>'Survival-1cycle NMA'!AZ353</f>
        <v>1.2486134766362508E-3</v>
      </c>
      <c r="AB352" s="12">
        <f t="shared" si="110"/>
        <v>1.2486059111434507E-3</v>
      </c>
      <c r="AC352" s="41">
        <f>'Survival-1cycle NMA'!BA353</f>
        <v>7.565492800090909E-9</v>
      </c>
      <c r="AD352" s="41">
        <f>'Survival-1cycle NMA'!AV353</f>
        <v>7.9116357579983934E-3</v>
      </c>
      <c r="AE352" s="12">
        <f t="shared" si="111"/>
        <v>3.5704706231692888E-3</v>
      </c>
      <c r="AF352" s="41">
        <f>'Survival-1cycle NMA'!AW353</f>
        <v>4.3411651348291046E-3</v>
      </c>
      <c r="AG352" s="12">
        <v>5.9336362802092403E-3</v>
      </c>
      <c r="AH352" s="12">
        <f t="shared" si="112"/>
        <v>5.9216353501340586E-3</v>
      </c>
      <c r="AI352" s="12">
        <v>1.20009300751815E-5</v>
      </c>
      <c r="AJ352" s="41">
        <f>'Survival-1cycle NMA'!AX353</f>
        <v>1.9166173568189704E-3</v>
      </c>
      <c r="AK352" s="12">
        <f t="shared" si="113"/>
        <v>1.9140819452367435E-3</v>
      </c>
      <c r="AL352" s="41">
        <f>'Survival-1cycle NMA'!AY353</f>
        <v>2.535411582226922E-6</v>
      </c>
      <c r="AM352" s="41">
        <f t="shared" si="114"/>
        <v>1.2486134766362508E-3</v>
      </c>
      <c r="AN352" s="41">
        <f t="shared" si="115"/>
        <v>1.2486059111434507E-3</v>
      </c>
      <c r="AO352" s="41">
        <f t="shared" si="116"/>
        <v>7.565492800090909E-9</v>
      </c>
    </row>
  </sheetData>
  <mergeCells count="20">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 ref="L2:N2"/>
    <mergeCell ref="O1:T1"/>
    <mergeCell ref="O2:Q2"/>
    <mergeCell ref="R2:T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f>
        <v>291581.804589612</v>
      </c>
      <c r="D5" s="84">
        <f t="shared" ref="D5:BB5" si="0">SUM(D6:D354)</f>
        <v>281934.22583380906</v>
      </c>
      <c r="E5" s="84">
        <f t="shared" si="0"/>
        <v>246839.99091688322</v>
      </c>
      <c r="F5" s="84">
        <f t="shared" si="0"/>
        <v>240782.33933412173</v>
      </c>
      <c r="G5" s="84">
        <f t="shared" si="0"/>
        <v>193194.75039511648</v>
      </c>
      <c r="H5" s="84">
        <f t="shared" si="0"/>
        <v>180281.92287286822</v>
      </c>
      <c r="I5" s="84">
        <f t="shared" si="0"/>
        <v>81582.000084362939</v>
      </c>
      <c r="J5" s="84">
        <f t="shared" si="0"/>
        <v>80175.809029388256</v>
      </c>
      <c r="K5" s="84">
        <f t="shared" si="0"/>
        <v>247933.22239343062</v>
      </c>
      <c r="L5" s="84">
        <f t="shared" si="0"/>
        <v>238654.14342784201</v>
      </c>
      <c r="M5" s="84">
        <f t="shared" si="0"/>
        <v>206902.36452498272</v>
      </c>
      <c r="N5" s="84">
        <f t="shared" si="0"/>
        <v>201884.60237837251</v>
      </c>
      <c r="O5" s="84">
        <f t="shared" si="0"/>
        <v>227368.57123699973</v>
      </c>
      <c r="P5" s="84">
        <f t="shared" si="0"/>
        <v>213831.39831431862</v>
      </c>
      <c r="Q5" s="84">
        <f t="shared" si="0"/>
        <v>66027.038531727507</v>
      </c>
      <c r="R5" s="84">
        <f t="shared" si="0"/>
        <v>65028.768219619167</v>
      </c>
      <c r="S5" s="84">
        <f t="shared" si="0"/>
        <v>317041.74580864364</v>
      </c>
      <c r="T5" s="84">
        <f t="shared" si="0"/>
        <v>305865.27344734344</v>
      </c>
      <c r="U5" s="84">
        <f t="shared" si="0"/>
        <v>276010.88794019661</v>
      </c>
      <c r="V5" s="84">
        <f t="shared" si="0"/>
        <v>269095.73239787371</v>
      </c>
      <c r="W5" s="84">
        <f t="shared" si="0"/>
        <v>193215.86019068232</v>
      </c>
      <c r="X5" s="84">
        <f t="shared" si="0"/>
        <v>180302.88955481694</v>
      </c>
      <c r="Y5" s="84">
        <f t="shared" si="0"/>
        <v>81603.109879928743</v>
      </c>
      <c r="Z5" s="84">
        <f t="shared" si="0"/>
        <v>80196.775711336973</v>
      </c>
      <c r="AA5" s="84">
        <f t="shared" si="0"/>
        <v>377991.89550542511</v>
      </c>
      <c r="AB5" s="84">
        <f t="shared" si="0"/>
        <v>365336.85647417669</v>
      </c>
      <c r="AC5" s="84">
        <f t="shared" si="0"/>
        <v>352014.73892950051</v>
      </c>
      <c r="AD5" s="84">
        <f t="shared" si="0"/>
        <v>341724.969551432</v>
      </c>
      <c r="AE5" s="84">
        <f t="shared" ref="AE5" si="1">SUM(AE6:AE354)</f>
        <v>213501.42905069332</v>
      </c>
      <c r="AF5" s="84">
        <f t="shared" ref="AF5" si="2">SUM(AF6:AF354)</f>
        <v>204332.49159086711</v>
      </c>
      <c r="AG5" s="84">
        <f t="shared" ref="AG5" si="3">SUM(AG6:AG354)</f>
        <v>172470.57118224548</v>
      </c>
      <c r="AH5" s="84">
        <f t="shared" ref="AH5" si="4">SUM(AH6:AH354)</f>
        <v>167562.95054139761</v>
      </c>
      <c r="AI5" s="84">
        <f t="shared" si="0"/>
        <v>192724.85980836736</v>
      </c>
      <c r="AJ5" s="84">
        <f t="shared" si="0"/>
        <v>183638.26382001728</v>
      </c>
      <c r="AK5" s="84">
        <f t="shared" si="0"/>
        <v>112001.70653809261</v>
      </c>
      <c r="AL5" s="84">
        <f t="shared" si="0"/>
        <v>110030.25377949981</v>
      </c>
      <c r="AM5" s="84">
        <f t="shared" si="0"/>
        <v>371969.15437824425</v>
      </c>
      <c r="AN5" s="84">
        <f t="shared" si="0"/>
        <v>358112.81442602299</v>
      </c>
      <c r="AO5" s="84">
        <f t="shared" si="0"/>
        <v>331836.91239759664</v>
      </c>
      <c r="AP5" s="84">
        <f t="shared" si="0"/>
        <v>322604.73642448807</v>
      </c>
      <c r="AQ5" s="84">
        <f t="shared" si="0"/>
        <v>193194.75039511648</v>
      </c>
      <c r="AR5" s="84">
        <f t="shared" si="0"/>
        <v>180281.92287286822</v>
      </c>
      <c r="AS5" s="84">
        <f t="shared" si="0"/>
        <v>81582.000084362939</v>
      </c>
      <c r="AT5" s="84">
        <f t="shared" si="0"/>
        <v>80175.809029388256</v>
      </c>
      <c r="AU5" s="84">
        <f t="shared" si="0"/>
        <v>390253.48470098985</v>
      </c>
      <c r="AV5" s="84">
        <f t="shared" si="0"/>
        <v>379202.70855413063</v>
      </c>
      <c r="AW5" s="84">
        <f t="shared" si="0"/>
        <v>358589.96198403271</v>
      </c>
      <c r="AX5" s="84">
        <f t="shared" si="0"/>
        <v>350833.07981215004</v>
      </c>
      <c r="AY5" s="84">
        <f t="shared" si="0"/>
        <v>192858.43531670331</v>
      </c>
      <c r="AZ5" s="84">
        <f t="shared" si="0"/>
        <v>183770.70832221894</v>
      </c>
      <c r="BA5" s="84">
        <f t="shared" si="0"/>
        <v>112135.28204642856</v>
      </c>
      <c r="BB5" s="84">
        <f t="shared" si="0"/>
        <v>110162.69828170147</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22776.298779285618</v>
      </c>
      <c r="D7" s="12">
        <f t="shared" si="5"/>
        <v>22737.597334717389</v>
      </c>
      <c r="E7" s="12">
        <f>C7-'Surv-rate CEA'!E5*'Unit cost and utilities'!$H$7-'Unit cost and utilities'!$G$14*('Surv-rate CEA'!C4-'Surv-rate CEA'!C5)</f>
        <v>22607.334293503922</v>
      </c>
      <c r="F7" s="12">
        <f t="shared" si="6"/>
        <v>22568.919953076002</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17357.393325286004</v>
      </c>
      <c r="L7" s="12">
        <f t="shared" si="9"/>
        <v>17327.899674797081</v>
      </c>
      <c r="M7" s="12">
        <f>K7-'Surv-rate CEA'!J5*'Unit cost and utilities'!$H$10-('Surv-rate CEA'!I4-'Surv-rate CEA'!I5)*'Unit cost and utilities'!$G$14</f>
        <v>17177.733185356898</v>
      </c>
      <c r="N7" s="12">
        <f t="shared" si="10"/>
        <v>17148.54481304394</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16595.448261461028</v>
      </c>
      <c r="T7" s="12">
        <f t="shared" si="13"/>
        <v>16567.24930660889</v>
      </c>
      <c r="U7" s="12">
        <f>S7-'Surv-rate CEA'!P5*'Unit cost and utilities'!$H$11-('Surv-rate CEA'!O4-'Surv-rate CEA'!O5)*'Unit cost and utilities'!$G$14</f>
        <v>16415.788121531921</v>
      </c>
      <c r="V7" s="12">
        <f t="shared" si="14"/>
        <v>16387.894444855749</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17278.388872930089</v>
      </c>
      <c r="AB7" s="12">
        <f t="shared" si="17"/>
        <v>17249.029466659824</v>
      </c>
      <c r="AC7" s="12">
        <f>AA7-'Surv-rate CEA'!V5*'Unit cost and utilities'!$H$6-('Surv-rate CEA'!U4-'Surv-rate CEA'!U5)*'Unit cost and utilities'!$G$14</f>
        <v>17134.903958209532</v>
      </c>
      <c r="AD7" s="12">
        <f t="shared" si="18"/>
        <v>17105.788361239771</v>
      </c>
      <c r="AE7" s="12">
        <f>'Surv-rate CEA'!Z5*'Unit cost and utilities'!$F$12+'Surv-rate CEA'!Y5*'Unit cost and utilities'!$H$12+('Surv-rate CEA'!X4-'Surv-rate CEA'!X5)*'Unit cost and utilities'!$G$14</f>
        <v>9993.3370850327665</v>
      </c>
      <c r="AF7" s="12">
        <f t="shared" si="19"/>
        <v>9976.3564252251344</v>
      </c>
      <c r="AG7" s="12">
        <f>AE7-'Surv-rate CEA'!Y5*'Unit cost and utilities'!$H$12-('Surv-rate CEA'!X4-'Surv-rate CEA'!X5)*'Unit cost and utilities'!$G$14</f>
        <v>9813.676945103658</v>
      </c>
      <c r="AH7" s="12">
        <f t="shared" si="20"/>
        <v>9797.0015634719912</v>
      </c>
      <c r="AI7" s="12">
        <f>'Surv-rate CEA'!AC5*'Unit cost and utilities'!$F$5+'Surv-rate CEA'!AB5*'Unit cost and utilities'!$H$5+('Surv-rate CEA'!AA4-'Surv-rate CEA'!AA5)*'Unit cost and utilities'!$G$14</f>
        <v>7945.2514628460749</v>
      </c>
      <c r="AJ7" s="12">
        <f t="shared" si="21"/>
        <v>7931.7509063223943</v>
      </c>
      <c r="AK7" s="12">
        <f>AI7-'Surv-rate CEA'!AB5*'Unit cost and utilities'!$H$5-('Surv-rate CEA'!AA4-'Surv-rate CEA'!AA5)*'Unit cost and utilities'!$G$14</f>
        <v>7780.3407666824824</v>
      </c>
      <c r="AL7" s="12">
        <f t="shared" si="22"/>
        <v>7767.1204261073253</v>
      </c>
      <c r="AM7" s="12">
        <f>'Surv-rate CEA'!AF5*'Unit cost and utilities'!$F$9+'Surv-rate CEA'!AE5*'Unit cost and utilities'!$H$9+('Surv-rate CEA'!AD4-'Surv-rate CEA'!AD5)*'Unit cost and utilities'!G14</f>
        <v>17831.610943822536</v>
      </c>
      <c r="AN7" s="12">
        <f t="shared" si="23"/>
        <v>17801.311503637276</v>
      </c>
      <c r="AO7" s="12">
        <f>AM7-'Surv-rate CEA'!AE5*'Unit cost and utilities'!$H$9-('Surv-rate CEA'!AD4-'Surv-rate CEA'!AD5)*'Unit cost and utilities'!G14</f>
        <v>17730.761163064191</v>
      </c>
      <c r="AP7" s="12">
        <f t="shared" si="24"/>
        <v>17700.63308663902</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18412.461264611884</v>
      </c>
      <c r="AV7" s="12">
        <f t="shared" si="27"/>
        <v>18381.174844640736</v>
      </c>
      <c r="AW7" s="12">
        <f>AU7-'Surv-rate CEA'!AK5*'Unit cost and utilities'!$H$8-('Surv-rate CEA'!AJ4-'Surv-rate CEA'!AJ5)*'Unit cost and utilities'!$G$14</f>
        <v>18289.087241396875</v>
      </c>
      <c r="AX7" s="12">
        <f t="shared" si="28"/>
        <v>18258.01045833675</v>
      </c>
      <c r="AY7" s="12">
        <f>'Surv-rate CEA'!AO5*'Unit cost and utilities'!$F$5+'Surv-rate CEA'!AN5*'Unit cost and utilities'!$H$5+('Surv-rate CEA'!AM4-'Surv-rate CEA'!AM5)*'Unit cost and utilities'!$G$14</f>
        <v>7945.2514628460749</v>
      </c>
      <c r="AZ7" s="12">
        <f t="shared" si="29"/>
        <v>7931.7509063223943</v>
      </c>
      <c r="BA7" s="12">
        <f>AY7-'Surv-rate CEA'!AN5*'Unit cost and utilities'!$H$5-('Surv-rate CEA'!AM4-'Surv-rate CEA'!AM5)*'Unit cost and utilities'!$G$14</f>
        <v>7780.3407666824824</v>
      </c>
      <c r="BB7" s="12">
        <f t="shared" si="30"/>
        <v>7767.1204261073253</v>
      </c>
    </row>
    <row r="8" spans="1:88">
      <c r="A8" s="12">
        <v>3</v>
      </c>
      <c r="B8" s="12">
        <f t="shared" si="31"/>
        <v>0.11506849315068493</v>
      </c>
      <c r="C8" s="12">
        <f>'Surv-rate CEA'!D6*'Unit cost and utilities'!$G$7+'Surv-rate CEA'!E6*'Unit cost and utilities'!$H$7+'Unit cost and utilities'!$G$14*('Surv-rate CEA'!C5-'Surv-rate CEA'!C6)</f>
        <v>15084.743528136598</v>
      </c>
      <c r="D8" s="12">
        <f t="shared" si="5"/>
        <v>15033.523145577085</v>
      </c>
      <c r="E8" s="12">
        <f>C8-'Surv-rate CEA'!E6*'Unit cost and utilities'!$H$7-'Unit cost and utilities'!$G$14*('Surv-rate CEA'!C5-'Surv-rate CEA'!C6)</f>
        <v>14729.807163071249</v>
      </c>
      <c r="F8" s="12">
        <f t="shared" si="6"/>
        <v>14679.791970137203</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16576.917605237468</v>
      </c>
      <c r="L8" s="12">
        <f t="shared" si="9"/>
        <v>16520.630532155046</v>
      </c>
      <c r="M8" s="12">
        <f>K8-'Surv-rate CEA'!J6*'Unit cost and utilities'!$H$10-('Surv-rate CEA'!I5-'Surv-rate CEA'!I6)*'Unit cost and utilities'!$G$14</f>
        <v>16236.450040832948</v>
      </c>
      <c r="N8" s="12">
        <f t="shared" si="10"/>
        <v>16181.319028432988</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15856.72461881948</v>
      </c>
      <c r="T8" s="12">
        <f t="shared" si="13"/>
        <v>15802.882967511199</v>
      </c>
      <c r="U8" s="12">
        <f>S8-'Surv-rate CEA'!P6*'Unit cost and utilities'!$H$11-('Surv-rate CEA'!O5-'Surv-rate CEA'!O6)*'Unit cost and utilities'!$G$14</f>
        <v>15516.25705441496</v>
      </c>
      <c r="V8" s="12">
        <f t="shared" si="14"/>
        <v>15463.571463789141</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16809.04897869876</v>
      </c>
      <c r="AB8" s="12">
        <f t="shared" si="17"/>
        <v>16751.973701446306</v>
      </c>
      <c r="AC8" s="12">
        <f>AA8-'Surv-rate CEA'!V6*'Unit cost and utilities'!$H$6-('Surv-rate CEA'!U5-'Surv-rate CEA'!U6)*'Unit cost and utilities'!$G$14</f>
        <v>16541.610231632807</v>
      </c>
      <c r="AD8" s="12">
        <f t="shared" si="18"/>
        <v>16485.44304505557</v>
      </c>
      <c r="AE8" s="12">
        <f>'Surv-rate CEA'!Z6*'Unit cost and utilities'!$F$12+'Surv-rate CEA'!Y6*'Unit cost and utilities'!$H$12+('Surv-rate CEA'!X5-'Surv-rate CEA'!X6)*'Unit cost and utilities'!$G$14</f>
        <v>9616.3873680651013</v>
      </c>
      <c r="AF8" s="12">
        <f t="shared" si="19"/>
        <v>9583.7348381156171</v>
      </c>
      <c r="AG8" s="12">
        <f>AE8-'Surv-rate CEA'!Y6*'Unit cost and utilities'!$H$12-('Surv-rate CEA'!X5-'Surv-rate CEA'!X6)*'Unit cost and utilities'!$G$14</f>
        <v>9275.9198036605812</v>
      </c>
      <c r="AH8" s="12">
        <f t="shared" si="20"/>
        <v>9244.4233343935593</v>
      </c>
      <c r="AI8" s="12">
        <f>'Surv-rate CEA'!AC6*'Unit cost and utilities'!$F$5+'Surv-rate CEA'!AB6*'Unit cost and utilities'!$H$5+('Surv-rate CEA'!AA5-'Surv-rate CEA'!AA6)*'Unit cost and utilities'!$G$14</f>
        <v>7814.5082502835403</v>
      </c>
      <c r="AJ8" s="12">
        <f t="shared" si="21"/>
        <v>7787.9740171129588</v>
      </c>
      <c r="AK8" s="12">
        <f>AI8-'Surv-rate CEA'!AB6*'Unit cost and utilities'!$H$5-('Surv-rate CEA'!AA5-'Surv-rate CEA'!AA6)*'Unit cost and utilities'!$G$14</f>
        <v>7472.8579607476859</v>
      </c>
      <c r="AL8" s="12">
        <f t="shared" si="22"/>
        <v>7447.4838042134061</v>
      </c>
      <c r="AM8" s="12">
        <f>'Surv-rate CEA'!AF6*'Unit cost and utilities'!$F$9+'Surv-rate CEA'!AE6*'Unit cost and utilities'!$H$9+('Surv-rate CEA'!AD5-'Surv-rate CEA'!AD6)*'Unit cost and utilities'!G15</f>
        <v>17050.464047401452</v>
      </c>
      <c r="AN8" s="12">
        <f t="shared" si="23"/>
        <v>16992.569043108131</v>
      </c>
      <c r="AO8" s="12">
        <f>AM8-'Surv-rate CEA'!AE6*'Unit cost and utilities'!$H$9-('Surv-rate CEA'!AD5-'Surv-rate CEA'!AD6)*'Unit cost and utilities'!G15</f>
        <v>16980.252614975263</v>
      </c>
      <c r="AP8" s="12">
        <f t="shared" si="24"/>
        <v>16922.596014233332</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18148.660831238736</v>
      </c>
      <c r="AV8" s="12">
        <f t="shared" si="27"/>
        <v>18087.036889871419</v>
      </c>
      <c r="AW8" s="12">
        <f>AU8-'Surv-rate CEA'!AK6*'Unit cost and utilities'!$H$8-('Surv-rate CEA'!AJ5-'Surv-rate CEA'!AJ6)*'Unit cost and utilities'!$G$14</f>
        <v>17922.249903939803</v>
      </c>
      <c r="AX8" s="12">
        <f t="shared" si="28"/>
        <v>17861.394742916033</v>
      </c>
      <c r="AY8" s="12">
        <f>'Surv-rate CEA'!AO6*'Unit cost and utilities'!$F$5+'Surv-rate CEA'!AN6*'Unit cost and utilities'!$H$5+('Surv-rate CEA'!AM5-'Surv-rate CEA'!AM6)*'Unit cost and utilities'!$G$14</f>
        <v>7814.5082502835403</v>
      </c>
      <c r="AZ8" s="12">
        <f t="shared" si="29"/>
        <v>7787.9740171129588</v>
      </c>
      <c r="BA8" s="12">
        <f>AY8-'Surv-rate CEA'!AN6*'Unit cost and utilities'!$H$5-('Surv-rate CEA'!AM5-'Surv-rate CEA'!AM6)*'Unit cost and utilities'!$G$14</f>
        <v>7472.8579607476859</v>
      </c>
      <c r="BB8" s="12">
        <f t="shared" si="30"/>
        <v>7447.4838042134061</v>
      </c>
    </row>
    <row r="9" spans="1:88">
      <c r="A9" s="12">
        <v>4</v>
      </c>
      <c r="B9" s="12">
        <f t="shared" si="31"/>
        <v>0.17260273972602741</v>
      </c>
      <c r="C9" s="12">
        <f>'Surv-rate CEA'!D7*'Unit cost and utilities'!$G$7+'Surv-rate CEA'!E7*'Unit cost and utilities'!$H$7+'Unit cost and utilities'!$G$14*('Surv-rate CEA'!C6-'Surv-rate CEA'!C7)</f>
        <v>13936.80378211244</v>
      </c>
      <c r="D9" s="12">
        <f t="shared" si="5"/>
        <v>13865.880258587526</v>
      </c>
      <c r="E9" s="12">
        <f>C9-'Surv-rate CEA'!E7*'Unit cost and utilities'!$H$7-'Unit cost and utilities'!$G$14*('Surv-rate CEA'!C6-'Surv-rate CEA'!C7)</f>
        <v>13441.322996026354</v>
      </c>
      <c r="F9" s="12">
        <f t="shared" si="6"/>
        <v>13372.920943258832</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15599.61089989635</v>
      </c>
      <c r="L9" s="12">
        <f t="shared" si="9"/>
        <v>15520.225454859208</v>
      </c>
      <c r="M9" s="12">
        <f>K9-'Surv-rate CEA'!J7*'Unit cost and utilities'!$H$10-('Surv-rate CEA'!I6-'Surv-rate CEA'!I7)*'Unit cost and utilities'!$G$14</f>
        <v>15156.268313208866</v>
      </c>
      <c r="N9" s="12">
        <f t="shared" si="10"/>
        <v>15079.139010890536</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14927.33105350191</v>
      </c>
      <c r="T9" s="12">
        <f t="shared" si="13"/>
        <v>14851.366798591753</v>
      </c>
      <c r="U9" s="12">
        <f>S9-'Surv-rate CEA'!P7*'Unit cost and utilities'!$H$11-('Surv-rate CEA'!O6-'Surv-rate CEA'!O7)*'Unit cost and utilities'!$G$14</f>
        <v>14483.988466814426</v>
      </c>
      <c r="V9" s="12">
        <f t="shared" si="14"/>
        <v>14410.280354623081</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16160.060692810021</v>
      </c>
      <c r="AB9" s="12">
        <f t="shared" si="17"/>
        <v>16077.823153799707</v>
      </c>
      <c r="AC9" s="12">
        <f>AA9-'Surv-rate CEA'!V7*'Unit cost and utilities'!$H$6-('Surv-rate CEA'!U6-'Surv-rate CEA'!U7)*'Unit cost and utilities'!$G$14</f>
        <v>15818.864250818728</v>
      </c>
      <c r="AD9" s="12">
        <f t="shared" si="18"/>
        <v>15738.363039180063</v>
      </c>
      <c r="AE9" s="12">
        <f>'Surv-rate CEA'!Z7*'Unit cost and utilities'!$F$12+'Surv-rate CEA'!Y7*'Unit cost and utilities'!$H$12+('Surv-rate CEA'!X6-'Surv-rate CEA'!X7)*'Unit cost and utilities'!$G$14</f>
        <v>9102.1521813047057</v>
      </c>
      <c r="AF9" s="12">
        <f t="shared" si="19"/>
        <v>9055.8318976549726</v>
      </c>
      <c r="AG9" s="12">
        <f>AE9-'Surv-rate CEA'!Y7*'Unit cost and utilities'!$H$12-('Surv-rate CEA'!X6-'Surv-rate CEA'!X7)*'Unit cost and utilities'!$G$14</f>
        <v>8658.8095946172216</v>
      </c>
      <c r="AH9" s="12">
        <f t="shared" si="20"/>
        <v>8614.7454536863006</v>
      </c>
      <c r="AI9" s="12">
        <f>'Surv-rate CEA'!AC7*'Unit cost and utilities'!$F$5+'Surv-rate CEA'!AB7*'Unit cost and utilities'!$H$5+('Surv-rate CEA'!AA6-'Surv-rate CEA'!AA7)*'Unit cost and utilities'!$G$14</f>
        <v>7547.4049088496849</v>
      </c>
      <c r="AJ9" s="12">
        <f t="shared" si="21"/>
        <v>7508.9966369120484</v>
      </c>
      <c r="AK9" s="12">
        <f>AI9-'Surv-rate CEA'!AB7*'Unit cost and utilities'!$H$5-('Surv-rate CEA'!AA6-'Surv-rate CEA'!AA7)*'Unit cost and utilities'!$G$14</f>
        <v>7061.2942981400229</v>
      </c>
      <c r="AL9" s="12">
        <f t="shared" si="22"/>
        <v>7025.3598127228379</v>
      </c>
      <c r="AM9" s="12">
        <f>'Surv-rate CEA'!AF7*'Unit cost and utilities'!$F$9+'Surv-rate CEA'!AE7*'Unit cost and utilities'!$H$9+('Surv-rate CEA'!AD6-'Surv-rate CEA'!AD7)*'Unit cost and utilities'!G16</f>
        <v>16213.972442930377</v>
      </c>
      <c r="AN9" s="12">
        <f t="shared" si="23"/>
        <v>16131.460550392689</v>
      </c>
      <c r="AO9" s="12">
        <f>AM9-'Surv-rate CEA'!AE7*'Unit cost and utilities'!$H$9-('Surv-rate CEA'!AD6-'Surv-rate CEA'!AD7)*'Unit cost and utilities'!G16</f>
        <v>16089.639311258641</v>
      </c>
      <c r="AP9" s="12">
        <f t="shared" si="24"/>
        <v>16007.760142258352</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17686.113105221539</v>
      </c>
      <c r="AV9" s="12">
        <f t="shared" si="27"/>
        <v>17596.109580848723</v>
      </c>
      <c r="AW9" s="12">
        <f>AU9-'Surv-rate CEA'!AK7*'Unit cost and utilities'!$H$8-('Surv-rate CEA'!AJ6-'Surv-rate CEA'!AJ7)*'Unit cost and utilities'!$G$14</f>
        <v>17405.177020237476</v>
      </c>
      <c r="AX9" s="12">
        <f t="shared" si="28"/>
        <v>17316.60316204522</v>
      </c>
      <c r="AY9" s="12">
        <f>'Surv-rate CEA'!AO7*'Unit cost and utilities'!$F$5+'Surv-rate CEA'!AN7*'Unit cost and utilities'!$H$5+('Surv-rate CEA'!AM6-'Surv-rate CEA'!AM7)*'Unit cost and utilities'!$G$14</f>
        <v>7547.4049088496849</v>
      </c>
      <c r="AZ9" s="12">
        <f t="shared" si="29"/>
        <v>7508.9966369120484</v>
      </c>
      <c r="BA9" s="12">
        <f>AY9-'Surv-rate CEA'!AN7*'Unit cost and utilities'!$H$5-('Surv-rate CEA'!AM6-'Surv-rate CEA'!AM7)*'Unit cost and utilities'!$G$14</f>
        <v>7061.2942981400229</v>
      </c>
      <c r="BB9" s="12">
        <f t="shared" si="30"/>
        <v>7025.3598127228379</v>
      </c>
    </row>
    <row r="10" spans="1:88">
      <c r="A10" s="12">
        <v>5</v>
      </c>
      <c r="B10" s="12">
        <f t="shared" si="31"/>
        <v>0.23013698630136986</v>
      </c>
      <c r="C10" s="12">
        <f>'Surv-rate CEA'!D8*'Unit cost and utilities'!$G$7+'Surv-rate CEA'!E8*'Unit cost and utilities'!$H$7+'Unit cost and utilities'!$G$14*('Surv-rate CEA'!C7-'Surv-rate CEA'!C8)</f>
        <v>12824.219711103535</v>
      </c>
      <c r="D10" s="12">
        <f t="shared" si="5"/>
        <v>12737.278060562558</v>
      </c>
      <c r="E10" s="12">
        <f>C10-'Surv-rate CEA'!E8*'Unit cost and utilities'!$H$7-'Unit cost and utilities'!$G$14*('Surv-rate CEA'!C7-'Surv-rate CEA'!C8)</f>
        <v>12226.060330642695</v>
      </c>
      <c r="F10" s="12">
        <f t="shared" si="6"/>
        <v>12143.173894765483</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14593.211284720866</v>
      </c>
      <c r="L10" s="12">
        <f t="shared" si="9"/>
        <v>14494.276776082626</v>
      </c>
      <c r="M10" s="12">
        <f>K10-'Surv-rate CEA'!J8*'Unit cost and utilities'!$H$10-('Surv-rate CEA'!I7-'Surv-rate CEA'!I8)*'Unit cost and utilities'!$G$14</f>
        <v>14082.538558929838</v>
      </c>
      <c r="N10" s="12">
        <f t="shared" si="10"/>
        <v>13987.066150182798</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13968.558391040555</v>
      </c>
      <c r="T10" s="12">
        <f t="shared" si="13"/>
        <v>13873.858709535287</v>
      </c>
      <c r="U10" s="12">
        <f>S10-'Surv-rate CEA'!P8*'Unit cost and utilities'!$H$11-('Surv-rate CEA'!O7-'Surv-rate CEA'!O8)*'Unit cost and utilities'!$G$14</f>
        <v>13457.885665249527</v>
      </c>
      <c r="V10" s="12">
        <f t="shared" si="14"/>
        <v>13366.648083635459</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15447.418907084799</v>
      </c>
      <c r="AB10" s="12">
        <f t="shared" si="17"/>
        <v>15342.693307661621</v>
      </c>
      <c r="AC10" s="12">
        <f>AA10-'Surv-rate CEA'!V8*'Unit cost and utilities'!$H$6-('Surv-rate CEA'!U7-'Surv-rate CEA'!U8)*'Unit cost and utilities'!$G$14</f>
        <v>15061.599940926228</v>
      </c>
      <c r="AD10" s="12">
        <f t="shared" si="18"/>
        <v>14959.489996761886</v>
      </c>
      <c r="AE10" s="12">
        <f>'Surv-rate CEA'!Z8*'Unit cost and utilities'!$F$12+'Surv-rate CEA'!Y8*'Unit cost and utilities'!$H$12+('Surv-rate CEA'!X7-'Surv-rate CEA'!X8)*'Unit cost and utilities'!$G$14</f>
        <v>8556.0581380008571</v>
      </c>
      <c r="AF10" s="12">
        <f t="shared" si="19"/>
        <v>8498.0524399233127</v>
      </c>
      <c r="AG10" s="12">
        <f>AE10-'Surv-rate CEA'!Y8*'Unit cost and utilities'!$H$12-('Surv-rate CEA'!X7-'Surv-rate CEA'!X8)*'Unit cost and utilities'!$G$14</f>
        <v>8045.3854122098282</v>
      </c>
      <c r="AH10" s="12">
        <f t="shared" si="20"/>
        <v>7990.8418140234835</v>
      </c>
      <c r="AI10" s="12">
        <f>'Surv-rate CEA'!AC8*'Unit cost and utilities'!$F$5+'Surv-rate CEA'!AB8*'Unit cost and utilities'!$H$5+('Surv-rate CEA'!AA7-'Surv-rate CEA'!AA8)*'Unit cost and utilities'!$G$14</f>
        <v>7213.0879189714342</v>
      </c>
      <c r="AJ10" s="12">
        <f t="shared" si="21"/>
        <v>7164.186872100755</v>
      </c>
      <c r="AK10" s="12">
        <f>AI10-'Surv-rate CEA'!AB8*'Unit cost and utilities'!$H$5-('Surv-rate CEA'!AA7-'Surv-rate CEA'!AA8)*'Unit cost and utilities'!$G$14</f>
        <v>6602.0382366001459</v>
      </c>
      <c r="AL10" s="12">
        <f t="shared" si="22"/>
        <v>6557.2797940472874</v>
      </c>
      <c r="AM10" s="12">
        <f>'Surv-rate CEA'!AF8*'Unit cost and utilities'!$G$9+'Surv-rate CEA'!AE8*'Unit cost and utilities'!$H$9+('Surv-rate CEA'!AD7-'Surv-rate CEA'!AD8)*'Unit cost and utilities'!G17</f>
        <v>15252.66401739243</v>
      </c>
      <c r="AN10" s="12">
        <f t="shared" si="23"/>
        <v>15149.258756511652</v>
      </c>
      <c r="AO10" s="12">
        <f>AM10-'Surv-rate CEA'!AE8*'Unit cost and utilities'!$H$9-('Surv-rate CEA'!AD7-'Surv-rate CEA'!AD8)*'Unit cost and utilities'!G17</f>
        <v>15075.848002867868</v>
      </c>
      <c r="AP10" s="12">
        <f t="shared" si="24"/>
        <v>14973.641464130904</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17105.698466597038</v>
      </c>
      <c r="AV10" s="12">
        <f t="shared" si="27"/>
        <v>16989.730579907249</v>
      </c>
      <c r="AW10" s="12">
        <f>AU10-'Surv-rate CEA'!AK8*'Unit cost and utilities'!$H$8-('Surv-rate CEA'!AJ7-'Surv-rate CEA'!AJ8)*'Unit cost and utilities'!$G$14</f>
        <v>16798.132680290386</v>
      </c>
      <c r="AX10" s="12">
        <f t="shared" si="28"/>
        <v>16684.249932323561</v>
      </c>
      <c r="AY10" s="12">
        <f>'Surv-rate CEA'!AO8*'Unit cost and utilities'!$F$5+'Surv-rate CEA'!AN8*'Unit cost and utilities'!$H$5+('Surv-rate CEA'!AM7-'Surv-rate CEA'!AM8)*'Unit cost and utilities'!$G$14</f>
        <v>7213.0879189714342</v>
      </c>
      <c r="AZ10" s="12">
        <f t="shared" si="29"/>
        <v>7164.186872100755</v>
      </c>
      <c r="BA10" s="12">
        <f>AY10-'Surv-rate CEA'!AN8*'Unit cost and utilities'!$H$5-('Surv-rate CEA'!AM7-'Surv-rate CEA'!AM8)*'Unit cost and utilities'!$G$14</f>
        <v>6602.0382366001459</v>
      </c>
      <c r="BB10" s="12">
        <f t="shared" si="30"/>
        <v>6557.2797940472874</v>
      </c>
    </row>
    <row r="11" spans="1:88">
      <c r="A11" s="12">
        <v>6</v>
      </c>
      <c r="B11" s="12">
        <f t="shared" si="31"/>
        <v>0.28767123287671231</v>
      </c>
      <c r="C11" s="12">
        <f>'Surv-rate CEA'!D9*'Unit cost and utilities'!$G$7+'Surv-rate CEA'!E9*'Unit cost and utilities'!$H$7+'Unit cost and utilities'!$G$14*('Surv-rate CEA'!C8-'Surv-rate CEA'!C9)</f>
        <v>11804.601705811254</v>
      </c>
      <c r="D11" s="12">
        <f t="shared" si="5"/>
        <v>11704.650171967671</v>
      </c>
      <c r="E11" s="12">
        <f>C11-'Surv-rate CEA'!E9*'Unit cost and utilities'!$H$7-'Unit cost and utilities'!$G$14*('Surv-rate CEA'!C8-'Surv-rate CEA'!C9)</f>
        <v>11132.674781180627</v>
      </c>
      <c r="F11" s="12">
        <f t="shared" si="6"/>
        <v>11038.412564810125</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7895.7406128747762</v>
      </c>
      <c r="L11" s="12">
        <f t="shared" si="9"/>
        <v>7828.8860586292567</v>
      </c>
      <c r="M11" s="12">
        <f>K11-'Surv-rate CEA'!J9*'Unit cost and utilities'!$H$10-('Surv-rate CEA'!I8-'Surv-rate CEA'!I9)*'Unit cost and utilities'!$G$14</f>
        <v>7340.4991699558504</v>
      </c>
      <c r="N11" s="12">
        <f t="shared" si="10"/>
        <v>7278.3459377249446</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12954.841878116293</v>
      </c>
      <c r="T11" s="12">
        <f t="shared" si="13"/>
        <v>12845.151068660065</v>
      </c>
      <c r="U11" s="12">
        <f>S11-'Surv-rate CEA'!P9*'Unit cost and utilities'!$H$11-('Surv-rate CEA'!O8-'Surv-rate CEA'!O9)*'Unit cost and utilities'!$G$14</f>
        <v>12399.600435197366</v>
      </c>
      <c r="V11" s="12">
        <f t="shared" si="14"/>
        <v>12294.610947755751</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14585.9787030594</v>
      </c>
      <c r="AB11" s="12">
        <f t="shared" si="17"/>
        <v>14462.476785729743</v>
      </c>
      <c r="AC11" s="12">
        <f>AA11-'Surv-rate CEA'!V9*'Unit cost and utilities'!$H$6-('Surv-rate CEA'!U8-'Surv-rate CEA'!U9)*'Unit cost and utilities'!$G$14</f>
        <v>14173.011476919351</v>
      </c>
      <c r="AD11" s="12">
        <f t="shared" si="18"/>
        <v>14053.006222053073</v>
      </c>
      <c r="AE11" s="12">
        <f>'Surv-rate CEA'!Z9*'Unit cost and utilities'!$G$12+'Surv-rate CEA'!Y9*'Unit cost and utilities'!$H$12+('Surv-rate CEA'!X8-'Surv-rate CEA'!X9)*'Unit cost and utilities'!$G$14</f>
        <v>7895.7406128747762</v>
      </c>
      <c r="AF11" s="12">
        <f t="shared" si="19"/>
        <v>7828.8860586292567</v>
      </c>
      <c r="AG11" s="12">
        <f>AE11-'Surv-rate CEA'!Y9*'Unit cost and utilities'!$H$12-('Surv-rate CEA'!X8-'Surv-rate CEA'!X9)*'Unit cost and utilities'!$G$14</f>
        <v>7340.4991699558504</v>
      </c>
      <c r="AH11" s="12">
        <f t="shared" si="20"/>
        <v>7278.3459377249446</v>
      </c>
      <c r="AI11" s="12">
        <f>'Surv-rate CEA'!AC9*'Unit cost and utilities'!$G$5+'Surv-rate CEA'!AB9*'Unit cost and utilities'!$H$5+('Surv-rate CEA'!AA8-'Surv-rate CEA'!AA9)*'Unit cost and utilities'!$G$14</f>
        <v>6717.4664194595116</v>
      </c>
      <c r="AJ11" s="12">
        <f t="shared" si="21"/>
        <v>6660.5885095646599</v>
      </c>
      <c r="AK11" s="12">
        <f>AI11-'Surv-rate CEA'!AB9*'Unit cost and utilities'!$H$5-('Surv-rate CEA'!AA8-'Surv-rate CEA'!AA9)*'Unit cost and utilities'!$G$14</f>
        <v>5996.0143311520151</v>
      </c>
      <c r="AL11" s="12">
        <f t="shared" si="22"/>
        <v>5945.2450765610938</v>
      </c>
      <c r="AM11" s="12">
        <f>'Surv-rate CEA'!AF9*'Unit cost and utilities'!$G$9+'Surv-rate CEA'!AE9*'Unit cost and utilities'!$H$9+('Surv-rate CEA'!AD8-'Surv-rate CEA'!AD9)*'Unit cost and utilities'!G18</f>
        <v>14424.23402747398</v>
      </c>
      <c r="AN11" s="12">
        <f t="shared" si="23"/>
        <v>14302.101629321563</v>
      </c>
      <c r="AO11" s="12">
        <f>AM11-'Surv-rate CEA'!AE9*'Unit cost and utilities'!$H$9-('Surv-rate CEA'!AD8-'Surv-rate CEA'!AD9)*'Unit cost and utilities'!G18</f>
        <v>14199.783997707291</v>
      </c>
      <c r="AP11" s="12">
        <f t="shared" si="24"/>
        <v>14079.55205543687</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16467.929564420498</v>
      </c>
      <c r="AV11" s="12">
        <f t="shared" si="27"/>
        <v>16328.492854888687</v>
      </c>
      <c r="AW11" s="12">
        <f>AU11-'Surv-rate CEA'!AK9*'Unit cost and utilities'!$H$8-('Surv-rate CEA'!AJ8-'Surv-rate CEA'!AJ9)*'Unit cost and utilities'!$G$14</f>
        <v>16141.583923576727</v>
      </c>
      <c r="AX11" s="12">
        <f t="shared" si="28"/>
        <v>16004.910437081018</v>
      </c>
      <c r="AY11" s="12">
        <f>'Surv-rate CEA'!AO9*'Unit cost and utilities'!$F$5+'Surv-rate CEA'!AN9*'Unit cost and utilities'!$H$5+('Surv-rate CEA'!AM8-'Surv-rate CEA'!AM9)*'Unit cost and utilities'!$G$14</f>
        <v>6851.0419277954643</v>
      </c>
      <c r="AZ11" s="12">
        <f t="shared" si="29"/>
        <v>6793.0330117663234</v>
      </c>
      <c r="BA11" s="12">
        <f>AY11-'Surv-rate CEA'!AN9*'Unit cost and utilities'!$H$5-('Surv-rate CEA'!AM8-'Surv-rate CEA'!AM9)*'Unit cost and utilities'!$G$14</f>
        <v>6129.5898394879678</v>
      </c>
      <c r="BB11" s="12">
        <f t="shared" si="30"/>
        <v>6077.6895787627573</v>
      </c>
    </row>
    <row r="12" spans="1:88">
      <c r="A12" s="12">
        <v>7</v>
      </c>
      <c r="B12" s="12">
        <f t="shared" si="31"/>
        <v>0.34520547945205482</v>
      </c>
      <c r="C12" s="12">
        <f>'Surv-rate CEA'!D10*'Unit cost and utilities'!$G$7+'Surv-rate CEA'!E10*'Unit cost and utilities'!$H$7+'Unit cost and utilities'!$G$14*('Surv-rate CEA'!C9-'Surv-rate CEA'!C10)</f>
        <v>10889.998970748013</v>
      </c>
      <c r="D12" s="12">
        <f>C12/(1+DISC)^($B12)</f>
        <v>10779.443943680299</v>
      </c>
      <c r="E12" s="12">
        <f>C12-'Surv-rate CEA'!E10*'Unit cost and utilities'!$H$7-'Unit cost and utilities'!$G$14*('Surv-rate CEA'!C9-'Surv-rate CEA'!C10)</f>
        <v>10166.098244813213</v>
      </c>
      <c r="F12" s="12">
        <f t="shared" si="6"/>
        <v>10062.892241796375</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7403.2874796649694</v>
      </c>
      <c r="L12" s="12">
        <f t="shared" si="9"/>
        <v>7328.1294700174976</v>
      </c>
      <c r="M12" s="12">
        <f>K12-'Surv-rate CEA'!J10*'Unit cost and utilities'!$H$10-('Surv-rate CEA'!I9-'Surv-rate CEA'!I10)*'Unit cost and utilities'!$G$14</f>
        <v>6818.8543007523531</v>
      </c>
      <c r="N12" s="12">
        <f t="shared" si="10"/>
        <v>6749.6294437238594</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12102.869023332831</v>
      </c>
      <c r="T12" s="12">
        <f t="shared" si="13"/>
        <v>11980.000966497775</v>
      </c>
      <c r="U12" s="12">
        <f>S12-'Surv-rate CEA'!P10*'Unit cost and utilities'!$H$11-('Surv-rate CEA'!O9-'Surv-rate CEA'!O10)*'Unit cost and utilities'!$G$14</f>
        <v>11518.435844420215</v>
      </c>
      <c r="V12" s="12">
        <f t="shared" si="14"/>
        <v>11401.500940204138</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13892.84456123505</v>
      </c>
      <c r="AB12" s="12">
        <f t="shared" si="17"/>
        <v>13751.804712595891</v>
      </c>
      <c r="AC12" s="12">
        <f>AA12-'Surv-rate CEA'!V10*'Unit cost and utilities'!$H$6-('Surv-rate CEA'!U9-'Surv-rate CEA'!U10)*'Unit cost and utilities'!$G$14</f>
        <v>13463.822548512559</v>
      </c>
      <c r="AD12" s="12">
        <f t="shared" si="18"/>
        <v>13327.138121793694</v>
      </c>
      <c r="AE12" s="12">
        <f>'Surv-rate CEA'!Z10*'Unit cost and utilities'!$G$12+'Surv-rate CEA'!Y10*'Unit cost and utilities'!$H$12+('Surv-rate CEA'!X9-'Surv-rate CEA'!X10)*'Unit cost and utilities'!$G$14</f>
        <v>7403.2874796649694</v>
      </c>
      <c r="AF12" s="12">
        <f t="shared" si="19"/>
        <v>7328.1294700174976</v>
      </c>
      <c r="AG12" s="12">
        <f>AE12-'Surv-rate CEA'!Y10*'Unit cost and utilities'!$H$12-('Surv-rate CEA'!X9-'Surv-rate CEA'!X10)*'Unit cost and utilities'!$G$14</f>
        <v>6818.8543007523531</v>
      </c>
      <c r="AH12" s="12">
        <f t="shared" si="20"/>
        <v>6749.6294437238594</v>
      </c>
      <c r="AI12" s="12">
        <f>'Surv-rate CEA'!AC10*'Unit cost and utilities'!$G$5+'Surv-rate CEA'!AB10*'Unit cost and utilities'!$H$5+('Surv-rate CEA'!AA9-'Surv-rate CEA'!AA10)*'Unit cost and utilities'!$G$14</f>
        <v>6359.8022918763754</v>
      </c>
      <c r="AJ12" s="12">
        <f t="shared" si="21"/>
        <v>6295.2377206204601</v>
      </c>
      <c r="AK12" s="12">
        <f>AI12-'Surv-rate CEA'!AB10*'Unit cost and utilities'!$H$5-('Surv-rate CEA'!AA9-'Surv-rate CEA'!AA10)*'Unit cost and utilities'!$G$14</f>
        <v>5540.7257410560624</v>
      </c>
      <c r="AL12" s="12">
        <f t="shared" si="22"/>
        <v>5484.4764167060193</v>
      </c>
      <c r="AM12" s="12">
        <f>'Surv-rate CEA'!AF10*'Unit cost and utilities'!$G$9+'Surv-rate CEA'!AE10*'Unit cost and utilities'!$H$9+('Surv-rate CEA'!AD9-'Surv-rate CEA'!AD10)*'Unit cost and utilities'!G19</f>
        <v>13640.904958928102</v>
      </c>
      <c r="AN12" s="12">
        <f t="shared" si="23"/>
        <v>13502.422795521725</v>
      </c>
      <c r="AO12" s="12">
        <f>AM12-'Surv-rate CEA'!AE10*'Unit cost and utilities'!$H$9-('Surv-rate CEA'!AD9-'Surv-rate CEA'!AD10)*'Unit cost and utilities'!G19</f>
        <v>13374.603612139204</v>
      </c>
      <c r="AP12" s="12">
        <f t="shared" si="24"/>
        <v>13238.824934075799</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15656.345529224545</v>
      </c>
      <c r="AV12" s="12">
        <f t="shared" si="27"/>
        <v>15497.402658025539</v>
      </c>
      <c r="AW12" s="12">
        <f>AU12-'Surv-rate CEA'!AK10*'Unit cost and utilities'!$H$8-('Surv-rate CEA'!AJ9-'Surv-rate CEA'!AJ10)*'Unit cost and utilities'!$G$14</f>
        <v>15317.501609060208</v>
      </c>
      <c r="AX12" s="12">
        <f t="shared" si="28"/>
        <v>15161.998673793805</v>
      </c>
      <c r="AY12" s="12">
        <f>'Surv-rate CEA'!AO10*'Unit cost and utilities'!$G$5+'Surv-rate CEA'!AN10*'Unit cost and utilities'!$H$5+('Surv-rate CEA'!AM9-'Surv-rate CEA'!AM10)*'Unit cost and utilities'!$G$14</f>
        <v>6359.8022918763754</v>
      </c>
      <c r="AZ12" s="12">
        <f t="shared" si="29"/>
        <v>6295.2377206204601</v>
      </c>
      <c r="BA12" s="12">
        <f>AY12-'Surv-rate CEA'!AN10*'Unit cost and utilities'!$H$5-('Surv-rate CEA'!AM9-'Surv-rate CEA'!AM10)*'Unit cost and utilities'!$G$14</f>
        <v>5540.7257410560624</v>
      </c>
      <c r="BB12" s="12">
        <f t="shared" si="30"/>
        <v>5484.4764167060193</v>
      </c>
    </row>
    <row r="13" spans="1:88">
      <c r="A13" s="12">
        <v>8</v>
      </c>
      <c r="B13" s="12">
        <f t="shared" si="31"/>
        <v>0.40273972602739727</v>
      </c>
      <c r="C13" s="12">
        <f>'Surv-rate CEA'!D11*'Unit cost and utilities'!$G$7+'Surv-rate CEA'!E11*'Unit cost and utilities'!$H$7+'Unit cost and utilities'!$G$14*('Surv-rate CEA'!C10-'Surv-rate CEA'!C11)</f>
        <v>10075.773825513204</v>
      </c>
      <c r="D13" s="12">
        <f t="shared" si="5"/>
        <v>9956.5378671583039</v>
      </c>
      <c r="E13" s="12">
        <f>C13-'Surv-rate CEA'!E11*'Unit cost and utilities'!$H$7-'Unit cost and utilities'!$G$14*('Surv-rate CEA'!C10-'Surv-rate CEA'!C11)</f>
        <v>9316.3381628090556</v>
      </c>
      <c r="F13" s="12">
        <f t="shared" si="6"/>
        <v>9206.0893096253858</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6947.1202328706277</v>
      </c>
      <c r="L13" s="12">
        <f t="shared" si="9"/>
        <v>6864.9085285273286</v>
      </c>
      <c r="M13" s="12">
        <f>K13-'Surv-rate CEA'!J11*'Unit cost and utilities'!$H$10-('Surv-rate CEA'!I10-'Surv-rate CEA'!I11)*'Unit cost and utilities'!$G$14</f>
        <v>6344.2879376969704</v>
      </c>
      <c r="N13" s="12">
        <f t="shared" si="10"/>
        <v>6269.2101059164224</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11319.628748916448</v>
      </c>
      <c r="T13" s="12">
        <f t="shared" si="13"/>
        <v>11185.673103873971</v>
      </c>
      <c r="U13" s="12">
        <f>S13-'Surv-rate CEA'!P11*'Unit cost and utilities'!$H$11-('Surv-rate CEA'!O10-'Surv-rate CEA'!O11)*'Unit cost and utilities'!$G$14</f>
        <v>10716.796453742791</v>
      </c>
      <c r="V13" s="12">
        <f t="shared" si="14"/>
        <v>10589.974681263064</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13231.13270752839</v>
      </c>
      <c r="AB13" s="12">
        <f t="shared" si="17"/>
        <v>13074.556466752892</v>
      </c>
      <c r="AC13" s="12">
        <f>AA13-'Surv-rate CEA'!V11*'Unit cost and utilities'!$H$6-('Surv-rate CEA'!U10-'Surv-rate CEA'!U11)*'Unit cost and utilities'!$G$14</f>
        <v>12793.42338335268</v>
      </c>
      <c r="AD13" s="12">
        <f t="shared" si="18"/>
        <v>12642.026962177421</v>
      </c>
      <c r="AE13" s="12">
        <f>'Surv-rate CEA'!Z11*'Unit cost and utilities'!$G$12+'Surv-rate CEA'!Y11*'Unit cost and utilities'!$H$12+('Surv-rate CEA'!X10-'Surv-rate CEA'!X11)*'Unit cost and utilities'!$G$14</f>
        <v>6947.1202328706277</v>
      </c>
      <c r="AF13" s="12">
        <f t="shared" si="19"/>
        <v>6864.9085285273286</v>
      </c>
      <c r="AG13" s="12">
        <f>AE13-'Surv-rate CEA'!Y11*'Unit cost and utilities'!$H$12-('Surv-rate CEA'!X10-'Surv-rate CEA'!X11)*'Unit cost and utilities'!$G$14</f>
        <v>6344.2879376969704</v>
      </c>
      <c r="AH13" s="12">
        <f t="shared" si="20"/>
        <v>6269.2101059164224</v>
      </c>
      <c r="AI13" s="12">
        <f>'Surv-rate CEA'!AC11*'Unit cost and utilities'!$G$5+'Surv-rate CEA'!AB11*'Unit cost and utilities'!$H$5+('Surv-rate CEA'!AA10-'Surv-rate CEA'!AA11)*'Unit cost and utilities'!$G$14</f>
        <v>6008.2521983796269</v>
      </c>
      <c r="AJ13" s="12">
        <f t="shared" si="21"/>
        <v>5937.1509885551559</v>
      </c>
      <c r="AK13" s="12">
        <f>AI13-'Surv-rate CEA'!AB11*'Unit cost and utilities'!$H$5-('Surv-rate CEA'!AA10-'Surv-rate CEA'!AA11)*'Unit cost and utilities'!$G$14</f>
        <v>5103.5255082375415</v>
      </c>
      <c r="AL13" s="12">
        <f t="shared" si="22"/>
        <v>5043.130766801155</v>
      </c>
      <c r="AM13" s="12">
        <f>'Surv-rate CEA'!AF11*'Unit cost and utilities'!$G$9+'Surv-rate CEA'!AE11*'Unit cost and utilities'!$H$9+('Surv-rate CEA'!AD10-'Surv-rate CEA'!AD11)*'Unit cost and utilities'!G20</f>
        <v>12909.444473015456</v>
      </c>
      <c r="AN13" s="12">
        <f t="shared" si="23"/>
        <v>12756.675066890863</v>
      </c>
      <c r="AO13" s="12">
        <f>AM13-'Surv-rate CEA'!AE11*'Unit cost and utilities'!$H$9-('Surv-rate CEA'!AD10-'Surv-rate CEA'!AD11)*'Unit cost and utilities'!G20</f>
        <v>12607.044640265836</v>
      </c>
      <c r="AP13" s="12">
        <f t="shared" si="24"/>
        <v>12457.853811279703</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14985.90958672534</v>
      </c>
      <c r="AV13" s="12">
        <f t="shared" si="27"/>
        <v>14808.567446822546</v>
      </c>
      <c r="AW13" s="12">
        <f>AU13-'Surv-rate CEA'!AK11*'Unit cost and utilities'!$H$8-('Surv-rate CEA'!AJ10-'Surv-rate CEA'!AJ11)*'Unit cost and utilities'!$G$14</f>
        <v>14638.910900869447</v>
      </c>
      <c r="AX13" s="12">
        <f t="shared" si="28"/>
        <v>14465.675117617013</v>
      </c>
      <c r="AY13" s="12">
        <f>'Surv-rate CEA'!AO11*'Unit cost and utilities'!$G$5+'Surv-rate CEA'!AN11*'Unit cost and utilities'!$H$5+('Surv-rate CEA'!AM10-'Surv-rate CEA'!AM11)*'Unit cost and utilities'!$G$14</f>
        <v>6008.2521983796269</v>
      </c>
      <c r="AZ13" s="12">
        <f t="shared" si="29"/>
        <v>5937.1509885551559</v>
      </c>
      <c r="BA13" s="12">
        <f>AY13-'Surv-rate CEA'!AN11*'Unit cost and utilities'!$H$5-('Surv-rate CEA'!AM10-'Surv-rate CEA'!AM11)*'Unit cost and utilities'!$G$14</f>
        <v>5103.5255082375415</v>
      </c>
      <c r="BB13" s="12">
        <f t="shared" si="30"/>
        <v>5043.130766801155</v>
      </c>
    </row>
    <row r="14" spans="1:88">
      <c r="A14" s="12">
        <v>9</v>
      </c>
      <c r="B14" s="12">
        <f t="shared" si="31"/>
        <v>0.46027397260273972</v>
      </c>
      <c r="C14" s="12">
        <f>'Surv-rate CEA'!D12*'Unit cost and utilities'!$G$7+'Surv-rate CEA'!E12*'Unit cost and utilities'!$H$7+'Unit cost and utilities'!$G$14*('Surv-rate CEA'!C11-'Surv-rate CEA'!C12)</f>
        <v>9351.8838389499615</v>
      </c>
      <c r="D14" s="12">
        <f t="shared" si="5"/>
        <v>9225.5116866393491</v>
      </c>
      <c r="E14" s="12">
        <f>C14-'Surv-rate CEA'!E12*'Unit cost and utilities'!$H$7-'Unit cost and utilities'!$G$14*('Surv-rate CEA'!C11-'Surv-rate CEA'!C12)</f>
        <v>8569.3648178091989</v>
      </c>
      <c r="F14" s="12">
        <f t="shared" si="6"/>
        <v>8453.5668572473842</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6527.7748326090586</v>
      </c>
      <c r="L14" s="12">
        <f t="shared" si="9"/>
        <v>6439.5649093890879</v>
      </c>
      <c r="M14" s="12">
        <f>K14-'Surv-rate CEA'!J12*'Unit cost and utilities'!$H$10-('Surv-rate CEA'!I11-'Surv-rate CEA'!I12)*'Unit cost and utilities'!$G$14</f>
        <v>5914.3201585924189</v>
      </c>
      <c r="N14" s="12">
        <f t="shared" si="10"/>
        <v>5834.399857959248</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10603.947842728514</v>
      </c>
      <c r="T14" s="12">
        <f t="shared" si="13"/>
        <v>10460.656529988519</v>
      </c>
      <c r="U14" s="12">
        <f>S14-'Surv-rate CEA'!P12*'Unit cost and utilities'!$H$11-('Surv-rate CEA'!O11-'Surv-rate CEA'!O12)*'Unit cost and utilities'!$G$14</f>
        <v>9990.4931687118751</v>
      </c>
      <c r="V14" s="12">
        <f t="shared" si="14"/>
        <v>9855.4914785586807</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12605.716115347956</v>
      </c>
      <c r="AB14" s="12">
        <f t="shared" si="17"/>
        <v>12435.374876689888</v>
      </c>
      <c r="AC14" s="12">
        <f>AA14-'Surv-rate CEA'!V12*'Unit cost and utilities'!$H$6-('Surv-rate CEA'!U11-'Surv-rate CEA'!U12)*'Unit cost and utilities'!$G$14</f>
        <v>12164.376662534156</v>
      </c>
      <c r="AD14" s="12">
        <f t="shared" si="18"/>
        <v>11999.999250791836</v>
      </c>
      <c r="AE14" s="12">
        <f>'Surv-rate CEA'!Z12*'Unit cost and utilities'!$G$12+'Surv-rate CEA'!Y12*'Unit cost and utilities'!$H$12+('Surv-rate CEA'!X11-'Surv-rate CEA'!X12)*'Unit cost and utilities'!$G$14</f>
        <v>6527.7748326090586</v>
      </c>
      <c r="AF14" s="12">
        <f t="shared" si="19"/>
        <v>6439.5649093890879</v>
      </c>
      <c r="AG14" s="12">
        <f>AE14-'Surv-rate CEA'!Y12*'Unit cost and utilities'!$H$12-('Surv-rate CEA'!X11-'Surv-rate CEA'!X12)*'Unit cost and utilities'!$G$14</f>
        <v>5914.3201585924189</v>
      </c>
      <c r="AH14" s="12">
        <f t="shared" si="20"/>
        <v>5834.399857959248</v>
      </c>
      <c r="AI14" s="12">
        <f>'Surv-rate CEA'!AC12*'Unit cost and utilities'!$G$5+'Surv-rate CEA'!AB12*'Unit cost and utilities'!$H$5+('Surv-rate CEA'!AA11-'Surv-rate CEA'!AA12)*'Unit cost and utilities'!$G$14</f>
        <v>5669.4535154515379</v>
      </c>
      <c r="AJ14" s="12">
        <f t="shared" si="21"/>
        <v>5592.842101589812</v>
      </c>
      <c r="AK14" s="12">
        <f>AI14-'Surv-rate CEA'!AB12*'Unit cost and utilities'!$H$5-('Surv-rate CEA'!AA11-'Surv-rate CEA'!AA12)*'Unit cost and utilities'!$G$14</f>
        <v>4690.4332400846606</v>
      </c>
      <c r="AL14" s="12">
        <f t="shared" si="22"/>
        <v>4627.0513424877272</v>
      </c>
      <c r="AM14" s="12">
        <f>'Surv-rate CEA'!AF12*'Unit cost and utilities'!$G$9+'Surv-rate CEA'!AE12*'Unit cost and utilities'!$H$9+('Surv-rate CEA'!AD11-'Surv-rate CEA'!AD12)*'Unit cost and utilities'!G21</f>
        <v>12230.488619109923</v>
      </c>
      <c r="AN14" s="12">
        <f t="shared" si="23"/>
        <v>12065.217835466301</v>
      </c>
      <c r="AO14" s="12">
        <f>AM14-'Surv-rate CEA'!AE12*'Unit cost and utilities'!$H$9-('Surv-rate CEA'!AD11-'Surv-rate CEA'!AD12)*'Unit cost and utilities'!G21</f>
        <v>11897.32669200776</v>
      </c>
      <c r="AP14" s="12">
        <f t="shared" si="24"/>
        <v>11736.557930686155</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14318.875471874562</v>
      </c>
      <c r="AV14" s="12">
        <f t="shared" si="27"/>
        <v>14125.384284087138</v>
      </c>
      <c r="AW14" s="12">
        <f>AU14-'Surv-rate CEA'!AK12*'Unit cost and utilities'!$H$8-('Surv-rate CEA'!AJ11-'Surv-rate CEA'!AJ12)*'Unit cost and utilities'!$G$14</f>
        <v>13966.37941971858</v>
      </c>
      <c r="AX14" s="12">
        <f t="shared" si="28"/>
        <v>13777.651516586855</v>
      </c>
      <c r="AY14" s="12">
        <f>'Surv-rate CEA'!AO12*'Unit cost and utilities'!$G$5+'Surv-rate CEA'!AN12*'Unit cost and utilities'!$H$5+('Surv-rate CEA'!AM11-'Surv-rate CEA'!AM12)*'Unit cost and utilities'!$G$14</f>
        <v>5669.4535154515379</v>
      </c>
      <c r="AZ14" s="12">
        <f t="shared" si="29"/>
        <v>5592.842101589812</v>
      </c>
      <c r="BA14" s="12">
        <f>AY14-'Surv-rate CEA'!AN12*'Unit cost and utilities'!$H$5-('Surv-rate CEA'!AM11-'Surv-rate CEA'!AM12)*'Unit cost and utilities'!$G$14</f>
        <v>4690.4332400846606</v>
      </c>
      <c r="BB14" s="12">
        <f t="shared" si="30"/>
        <v>4627.0513424877272</v>
      </c>
    </row>
    <row r="15" spans="1:88">
      <c r="A15" s="12">
        <v>10</v>
      </c>
      <c r="B15" s="12">
        <f t="shared" si="31"/>
        <v>0.51780821917808217</v>
      </c>
      <c r="C15" s="12">
        <f>'Surv-rate CEA'!D13*'Unit cost and utilities'!$G$7+'Surv-rate CEA'!E13*'Unit cost and utilities'!$H$7+'Unit cost and utilities'!$G$14*('Surv-rate CEA'!C12-'Surv-rate CEA'!C13)</f>
        <v>8707.2812845587287</v>
      </c>
      <c r="D15" s="12">
        <f t="shared" si="5"/>
        <v>8575.0241908673324</v>
      </c>
      <c r="E15" s="12">
        <f>C15-'Surv-rate CEA'!E13*'Unit cost and utilities'!$H$7-'Unit cost and utilities'!$G$14*('Surv-rate CEA'!C12-'Surv-rate CEA'!C13)</f>
        <v>7911.1551101268233</v>
      </c>
      <c r="F15" s="12">
        <f t="shared" si="6"/>
        <v>7790.990577890715</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6143.4835894097287</v>
      </c>
      <c r="L15" s="12">
        <f t="shared" si="9"/>
        <v>6050.1686661722051</v>
      </c>
      <c r="M15" s="12">
        <f>K15-'Surv-rate CEA'!J13*'Unit cost and utilities'!$H$10-('Surv-rate CEA'!I12-'Surv-rate CEA'!I13)*'Unit cost and utilities'!$G$14</f>
        <v>5525.1124061534665</v>
      </c>
      <c r="N15" s="12">
        <f t="shared" si="10"/>
        <v>5441.1900789338315</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9951.4130663284923</v>
      </c>
      <c r="T15" s="12">
        <f t="shared" si="13"/>
        <v>9800.2585409074272</v>
      </c>
      <c r="U15" s="12">
        <f>S15-'Surv-rate CEA'!P13*'Unit cost and utilities'!$H$11-('Surv-rate CEA'!O12-'Surv-rate CEA'!O13)*'Unit cost and utilities'!$G$14</f>
        <v>9333.0418830722283</v>
      </c>
      <c r="V15" s="12">
        <f t="shared" si="14"/>
        <v>9191.2799536690527</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12017.752251832764</v>
      </c>
      <c r="AB15" s="12">
        <f t="shared" si="17"/>
        <v>11835.211578850338</v>
      </c>
      <c r="AC15" s="12">
        <f>AA15-'Surv-rate CEA'!V13*'Unit cost and utilities'!$H$6-('Surv-rate CEA'!U12-'Surv-rate CEA'!U13)*'Unit cost and utilities'!$G$14</f>
        <v>11576.336137789229</v>
      </c>
      <c r="AD15" s="12">
        <f t="shared" si="18"/>
        <v>11400.500245603935</v>
      </c>
      <c r="AE15" s="12">
        <f>'Surv-rate CEA'!Z13*'Unit cost and utilities'!$G$12+'Surv-rate CEA'!Y13*'Unit cost and utilities'!$H$12+('Surv-rate CEA'!X12-'Surv-rate CEA'!X13)*'Unit cost and utilities'!$G$14</f>
        <v>6143.4835894097287</v>
      </c>
      <c r="AF15" s="12">
        <f t="shared" si="19"/>
        <v>6050.1686661722051</v>
      </c>
      <c r="AG15" s="12">
        <f>AE15-'Surv-rate CEA'!Y13*'Unit cost and utilities'!$H$12-('Surv-rate CEA'!X12-'Surv-rate CEA'!X13)*'Unit cost and utilities'!$G$14</f>
        <v>5525.1124061534665</v>
      </c>
      <c r="AH15" s="12">
        <f t="shared" si="20"/>
        <v>5441.1900789338315</v>
      </c>
      <c r="AI15" s="12">
        <f>'Surv-rate CEA'!AC13*'Unit cost and utilities'!$G$5+'Surv-rate CEA'!AB13*'Unit cost and utilities'!$H$5+('Surv-rate CEA'!AA12-'Surv-rate CEA'!AA13)*'Unit cost and utilities'!$G$14</f>
        <v>5346.8938054494729</v>
      </c>
      <c r="AJ15" s="12">
        <f t="shared" si="21"/>
        <v>5265.6784855494088</v>
      </c>
      <c r="AK15" s="12">
        <f>AI15-'Surv-rate CEA'!AB13*'Unit cost and utilities'!$H$5-('Surv-rate CEA'!AA12-'Surv-rate CEA'!AA13)*'Unit cost and utilities'!$G$14</f>
        <v>4304.2830581872768</v>
      </c>
      <c r="AL15" s="12">
        <f t="shared" si="22"/>
        <v>4238.9042161472826</v>
      </c>
      <c r="AM15" s="12">
        <f>'Surv-rate CEA'!AF13*'Unit cost and utilities'!$G$9+'Surv-rate CEA'!AE13*'Unit cost and utilities'!$H$9+('Surv-rate CEA'!AD12-'Surv-rate CEA'!AD13)*'Unit cost and utilities'!G22</f>
        <v>11601.867185599052</v>
      </c>
      <c r="AN15" s="12">
        <f t="shared" si="23"/>
        <v>11425.643495882949</v>
      </c>
      <c r="AO15" s="12">
        <f>AM15-'Surv-rate CEA'!AE13*'Unit cost and utilities'!$H$9-('Surv-rate CEA'!AD12-'Surv-rate CEA'!AD13)*'Unit cost and utilities'!G22</f>
        <v>11242.733111442838</v>
      </c>
      <c r="AP15" s="12">
        <f t="shared" si="24"/>
        <v>11071.964399846906</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13663.814574321821</v>
      </c>
      <c r="AV15" s="12">
        <f t="shared" si="27"/>
        <v>13456.271445154433</v>
      </c>
      <c r="AW15" s="12">
        <f>AU15-'Surv-rate CEA'!AK13*'Unit cost and utilities'!$H$8-('Surv-rate CEA'!AJ12-'Surv-rate CEA'!AJ13)*'Unit cost and utilities'!$G$14</f>
        <v>13307.51270583569</v>
      </c>
      <c r="AX15" s="12">
        <f t="shared" si="28"/>
        <v>13105.381535701526</v>
      </c>
      <c r="AY15" s="12">
        <f>'Surv-rate CEA'!AO13*'Unit cost and utilities'!$G$5+'Surv-rate CEA'!AN13*'Unit cost and utilities'!$H$5+('Surv-rate CEA'!AM12-'Surv-rate CEA'!AM13)*'Unit cost and utilities'!$G$14</f>
        <v>5346.8938054494729</v>
      </c>
      <c r="AZ15" s="12">
        <f t="shared" si="29"/>
        <v>5265.6784855494088</v>
      </c>
      <c r="BA15" s="12">
        <f>AY15-'Surv-rate CEA'!AN13*'Unit cost and utilities'!$H$5-('Surv-rate CEA'!AM12-'Surv-rate CEA'!AM13)*'Unit cost and utilities'!$G$14</f>
        <v>4304.2830581872768</v>
      </c>
      <c r="BB15" s="12">
        <f t="shared" si="30"/>
        <v>4238.9042161472826</v>
      </c>
    </row>
    <row r="16" spans="1:88">
      <c r="A16" s="12">
        <v>11</v>
      </c>
      <c r="B16" s="12">
        <f t="shared" si="31"/>
        <v>0.57534246575342463</v>
      </c>
      <c r="C16" s="12">
        <f>'Surv-rate CEA'!D14*'Unit cost and utilities'!$G$7+'Surv-rate CEA'!E14*'Unit cost and utilities'!$H$7+'Unit cost and utilities'!$G$14*('Surv-rate CEA'!C13-'Surv-rate CEA'!C14)</f>
        <v>8131.5638541791777</v>
      </c>
      <c r="D16" s="12">
        <f t="shared" si="5"/>
        <v>7994.4442116922055</v>
      </c>
      <c r="E16" s="12">
        <f>C16-'Surv-rate CEA'!E14*'Unit cost and utilities'!$H$7-'Unit cost and utilities'!$G$14*('Surv-rate CEA'!C13-'Surv-rate CEA'!C14)</f>
        <v>7329.0718543072098</v>
      </c>
      <c r="F16" s="12">
        <f t="shared" si="6"/>
        <v>7205.4843463634043</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5791.5720345443824</v>
      </c>
      <c r="L16" s="12">
        <f t="shared" si="9"/>
        <v>5693.9108341830124</v>
      </c>
      <c r="M16" s="12">
        <f>K16-'Surv-rate CEA'!J14*'Unit cost and utilities'!$H$10-('Surv-rate CEA'!I13-'Surv-rate CEA'!I14)*'Unit cost and utilities'!$G$14</f>
        <v>5172.5221273582047</v>
      </c>
      <c r="N16" s="12">
        <f t="shared" si="10"/>
        <v>5085.2997433767041</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9356.4948869455784</v>
      </c>
      <c r="T16" s="12">
        <f t="shared" si="13"/>
        <v>9198.7196721362179</v>
      </c>
      <c r="U16" s="12">
        <f>S16-'Surv-rate CEA'!P14*'Unit cost and utilities'!$H$11-('Surv-rate CEA'!O13-'Surv-rate CEA'!O14)*'Unit cost and utilities'!$G$14</f>
        <v>8737.4449797594007</v>
      </c>
      <c r="V16" s="12">
        <f t="shared" si="14"/>
        <v>8590.1085813299087</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11466.498021903932</v>
      </c>
      <c r="AB16" s="12">
        <f t="shared" si="17"/>
        <v>11273.142581605327</v>
      </c>
      <c r="AC16" s="12">
        <f>AA16-'Surv-rate CEA'!V14*'Unit cost and utilities'!$H$6-('Surv-rate CEA'!U13-'Surv-rate CEA'!U14)*'Unit cost and utilities'!$G$14</f>
        <v>11027.541561255024</v>
      </c>
      <c r="AD16" s="12">
        <f t="shared" si="18"/>
        <v>10841.588086191014</v>
      </c>
      <c r="AE16" s="12">
        <f>'Surv-rate CEA'!Z14*'Unit cost and utilities'!$G$12+'Surv-rate CEA'!Y14*'Unit cost and utilities'!$H$12+('Surv-rate CEA'!X13-'Surv-rate CEA'!X14)*'Unit cost and utilities'!$G$14</f>
        <v>5791.5720345443824</v>
      </c>
      <c r="AF16" s="12">
        <f t="shared" si="19"/>
        <v>5693.9108341830124</v>
      </c>
      <c r="AG16" s="12">
        <f>AE16-'Surv-rate CEA'!Y14*'Unit cost and utilities'!$H$12-('Surv-rate CEA'!X13-'Surv-rate CEA'!X14)*'Unit cost and utilities'!$G$14</f>
        <v>5172.5221273582047</v>
      </c>
      <c r="AH16" s="12">
        <f t="shared" si="20"/>
        <v>5085.2997433767041</v>
      </c>
      <c r="AI16" s="12">
        <f>'Surv-rate CEA'!AC14*'Unit cost and utilities'!$G$5+'Surv-rate CEA'!AB14*'Unit cost and utilities'!$H$5+('Surv-rate CEA'!AA13-'Surv-rate CEA'!AA14)*'Unit cost and utilities'!$G$14</f>
        <v>5042.1815190614197</v>
      </c>
      <c r="AJ16" s="12">
        <f t="shared" si="21"/>
        <v>4957.1570219724881</v>
      </c>
      <c r="AK16" s="12">
        <f>AI16-'Surv-rate CEA'!AB14*'Unit cost and utilities'!$H$5-('Surv-rate CEA'!AA13-'Surv-rate CEA'!AA14)*'Unit cost and utilities'!$G$14</f>
        <v>3945.9577690717083</v>
      </c>
      <c r="AL16" s="12">
        <f t="shared" si="22"/>
        <v>3879.4184995945679</v>
      </c>
      <c r="AM16" s="12">
        <f>'Surv-rate CEA'!AF14*'Unit cost and utilities'!$G$9+'Surv-rate CEA'!AE14*'Unit cost and utilities'!$H$9+('Surv-rate CEA'!AD13-'Surv-rate CEA'!AD14)*'Unit cost and utilities'!G23</f>
        <v>11020.223303730045</v>
      </c>
      <c r="AN16" s="12">
        <f t="shared" si="23"/>
        <v>10834.393233815825</v>
      </c>
      <c r="AO16" s="12">
        <f>AM16-'Surv-rate CEA'!AE14*'Unit cost and utilities'!$H$9-('Surv-rate CEA'!AD13-'Surv-rate CEA'!AD14)*'Unit cost and utilities'!G23</f>
        <v>10639.344486882255</v>
      </c>
      <c r="AP16" s="12">
        <f t="shared" si="24"/>
        <v>10459.937039741906</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13026.269241849761</v>
      </c>
      <c r="AV16" s="12">
        <f t="shared" si="27"/>
        <v>12806.611939341647</v>
      </c>
      <c r="AW16" s="12">
        <f>AU16-'Surv-rate CEA'!AK14*'Unit cost and utilities'!$H$8-('Surv-rate CEA'!AJ13-'Surv-rate CEA'!AJ14)*'Unit cost and utilities'!$G$14</f>
        <v>12667.287746346141</v>
      </c>
      <c r="AX16" s="12">
        <f t="shared" si="28"/>
        <v>12453.683819942009</v>
      </c>
      <c r="AY16" s="12">
        <f>'Surv-rate CEA'!AO14*'Unit cost and utilities'!$G$5+'Surv-rate CEA'!AN14*'Unit cost and utilities'!$H$5+('Surv-rate CEA'!AM13-'Surv-rate CEA'!AM14)*'Unit cost and utilities'!$G$14</f>
        <v>5042.1815190614197</v>
      </c>
      <c r="AZ16" s="12">
        <f t="shared" si="29"/>
        <v>4957.1570219724881</v>
      </c>
      <c r="BA16" s="12">
        <f>AY16-'Surv-rate CEA'!AN14*'Unit cost and utilities'!$H$5-('Surv-rate CEA'!AM13-'Surv-rate CEA'!AM14)*'Unit cost and utilities'!$G$14</f>
        <v>3945.9577690717083</v>
      </c>
      <c r="BB16" s="12">
        <f t="shared" si="30"/>
        <v>3879.4184995945679</v>
      </c>
    </row>
    <row r="17" spans="1:54">
      <c r="A17" s="12">
        <v>12</v>
      </c>
      <c r="B17" s="12">
        <f t="shared" si="31"/>
        <v>0.63287671232876708</v>
      </c>
      <c r="C17" s="12">
        <f>'Surv-rate CEA'!D15*'Unit cost and utilities'!$G$7+'Surv-rate CEA'!E15*'Unit cost and utilities'!$H$7+'Unit cost and utilities'!$G$14*('Surv-rate CEA'!C14-'Surv-rate CEA'!C15)</f>
        <v>7615.5079555733528</v>
      </c>
      <c r="D17" s="12">
        <f t="shared" si="5"/>
        <v>7474.3683284084145</v>
      </c>
      <c r="E17" s="12">
        <f>C17-'Surv-rate CEA'!E15*'Unit cost and utilities'!$H$7-'Unit cost and utilities'!$G$14*('Surv-rate CEA'!C14-'Surv-rate CEA'!C15)</f>
        <v>6812.1992851976947</v>
      </c>
      <c r="F17" s="12">
        <f t="shared" si="6"/>
        <v>6685.9475272197624</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5469.1181077178062</v>
      </c>
      <c r="L17" s="12">
        <f t="shared" si="9"/>
        <v>5367.7579233220449</v>
      </c>
      <c r="M17" s="12">
        <f>K17-'Surv-rate CEA'!J15*'Unit cost and utilities'!$H$10-('Surv-rate CEA'!I14-'Surv-rate CEA'!I15)*'Unit cost and utilities'!$G$14</f>
        <v>4852.5608418542579</v>
      </c>
      <c r="N17" s="12">
        <f t="shared" si="10"/>
        <v>4762.627428087254</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8813.5223677395334</v>
      </c>
      <c r="T17" s="12">
        <f t="shared" si="13"/>
        <v>8650.1797163695428</v>
      </c>
      <c r="U17" s="12">
        <f>S17-'Surv-rate CEA'!P15*'Unit cost and utilities'!$H$11-('Surv-rate CEA'!O14-'Surv-rate CEA'!O15)*'Unit cost and utilities'!$G$14</f>
        <v>8196.9651018759851</v>
      </c>
      <c r="V17" s="12">
        <f t="shared" si="14"/>
        <v>8045.0492211347528</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10950.268995399982</v>
      </c>
      <c r="AB17" s="12">
        <f t="shared" si="17"/>
        <v>10747.325620856533</v>
      </c>
      <c r="AC17" s="12">
        <f>AA17-'Surv-rate CEA'!V15*'Unit cost and utilities'!$H$6-('Surv-rate CEA'!U14-'Surv-rate CEA'!U15)*'Unit cost and utilities'!$G$14</f>
        <v>10515.599084985399</v>
      </c>
      <c r="AD17" s="12">
        <f t="shared" si="18"/>
        <v>10320.711528839571</v>
      </c>
      <c r="AE17" s="12">
        <f>'Surv-rate CEA'!Z15*'Unit cost and utilities'!$G$12+'Surv-rate CEA'!Y15*'Unit cost and utilities'!$H$12+('Surv-rate CEA'!X14-'Surv-rate CEA'!X15)*'Unit cost and utilities'!$G$14</f>
        <v>5469.1181077178062</v>
      </c>
      <c r="AF17" s="12">
        <f t="shared" si="19"/>
        <v>5367.7579233220449</v>
      </c>
      <c r="AG17" s="12">
        <f>AE17-'Surv-rate CEA'!Y15*'Unit cost and utilities'!$H$12-('Surv-rate CEA'!X14-'Surv-rate CEA'!X15)*'Unit cost and utilities'!$G$14</f>
        <v>4852.5608418542579</v>
      </c>
      <c r="AH17" s="12">
        <f t="shared" si="20"/>
        <v>4762.627428087254</v>
      </c>
      <c r="AI17" s="12">
        <f>'Surv-rate CEA'!AC15*'Unit cost and utilities'!$G$5+'Surv-rate CEA'!AB15*'Unit cost and utilities'!$H$5+('Surv-rate CEA'!AA14-'Surv-rate CEA'!AA15)*'Unit cost and utilities'!$G$14</f>
        <v>4755.7928131698454</v>
      </c>
      <c r="AJ17" s="12">
        <f t="shared" si="21"/>
        <v>4667.6528192994101</v>
      </c>
      <c r="AK17" s="12">
        <f>AI17-'Surv-rate CEA'!AB15*'Unit cost and utilities'!$H$5-('Surv-rate CEA'!AA14-'Surv-rate CEA'!AA15)*'Unit cost and utilities'!$G$14</f>
        <v>3615.1551499366278</v>
      </c>
      <c r="AL17" s="12">
        <f t="shared" si="22"/>
        <v>3548.154806298086</v>
      </c>
      <c r="AM17" s="12">
        <f>'Surv-rate CEA'!AF15*'Unit cost and utilities'!$G$9+'Surv-rate CEA'!AE15*'Unit cost and utilities'!$H$9+('Surv-rate CEA'!AD14-'Surv-rate CEA'!AD15)*'Unit cost and utilities'!G24</f>
        <v>10481.813447383307</v>
      </c>
      <c r="AN17" s="12">
        <f t="shared" si="23"/>
        <v>10287.552046751005</v>
      </c>
      <c r="AO17" s="12">
        <f>AM17-'Surv-rate CEA'!AE15*'Unit cost and utilities'!$H$9-('Surv-rate CEA'!AD14-'Surv-rate CEA'!AD15)*'Unit cost and utilities'!G24</f>
        <v>10082.88733544424</v>
      </c>
      <c r="AP17" s="12">
        <f t="shared" si="24"/>
        <v>9896.0193067358996</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12409.742419668015</v>
      </c>
      <c r="AV17" s="12">
        <f t="shared" si="27"/>
        <v>12179.750352357123</v>
      </c>
      <c r="AW17" s="12">
        <f>AU17-'Surv-rate CEA'!AK15*'Unit cost and utilities'!$H$8-('Surv-rate CEA'!AJ14-'Surv-rate CEA'!AJ15)*'Unit cost and utilities'!$G$14</f>
        <v>12048.871197815284</v>
      </c>
      <c r="AX17" s="12">
        <f t="shared" si="28"/>
        <v>11825.567224063479</v>
      </c>
      <c r="AY17" s="12">
        <f>'Surv-rate CEA'!AO15*'Unit cost and utilities'!$G$5+'Surv-rate CEA'!AN15*'Unit cost and utilities'!$H$5+('Surv-rate CEA'!AM14-'Surv-rate CEA'!AM15)*'Unit cost and utilities'!$G$14</f>
        <v>4755.7928131698454</v>
      </c>
      <c r="AZ17" s="12">
        <f t="shared" si="29"/>
        <v>4667.6528192994101</v>
      </c>
      <c r="BA17" s="12">
        <f>AY17-'Surv-rate CEA'!AN15*'Unit cost and utilities'!$H$5-('Surv-rate CEA'!AM14-'Surv-rate CEA'!AM15)*'Unit cost and utilities'!$G$14</f>
        <v>3615.1551499366278</v>
      </c>
      <c r="BB17" s="12">
        <f t="shared" si="30"/>
        <v>3548.154806298086</v>
      </c>
    </row>
    <row r="18" spans="1:54">
      <c r="A18" s="12">
        <v>13</v>
      </c>
      <c r="B18" s="12">
        <f t="shared" si="31"/>
        <v>0.69041095890410964</v>
      </c>
      <c r="C18" s="12">
        <f>'Surv-rate CEA'!D16*'Unit cost and utilities'!$G$7+'Surv-rate CEA'!E16*'Unit cost and utilities'!$H$7+'Unit cost and utilities'!$G$14*('Surv-rate CEA'!C15-'Surv-rate CEA'!C16)</f>
        <v>7151.1505519338834</v>
      </c>
      <c r="D18" s="12">
        <f t="shared" si="5"/>
        <v>7006.6909261311375</v>
      </c>
      <c r="E18" s="12">
        <f>C18-'Surv-rate CEA'!E16*'Unit cost and utilities'!$H$7-'Unit cost and utilities'!$G$14*('Surv-rate CEA'!C15-'Surv-rate CEA'!C16)</f>
        <v>6351.2825544336092</v>
      </c>
      <c r="F18" s="12">
        <f t="shared" si="6"/>
        <v>6222.9809763144258</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5173.2590326829149</v>
      </c>
      <c r="L18" s="12">
        <f t="shared" si="9"/>
        <v>5068.7545814600344</v>
      </c>
      <c r="M18" s="12">
        <f>K18-'Surv-rate CEA'!J16*'Unit cost and utilities'!$H$10-('Surv-rate CEA'!I15-'Surv-rate CEA'!I16)*'Unit cost and utilities'!$G$14</f>
        <v>4561.5762387055593</v>
      </c>
      <c r="N18" s="12">
        <f t="shared" si="10"/>
        <v>4469.4283260405273</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8317.1155452189323</v>
      </c>
      <c r="T18" s="12">
        <f t="shared" si="13"/>
        <v>8149.1023855609237</v>
      </c>
      <c r="U18" s="12">
        <f>S18-'Surv-rate CEA'!P16*'Unit cost and utilities'!$H$11-('Surv-rate CEA'!O15-'Surv-rate CEA'!O16)*'Unit cost and utilities'!$G$14</f>
        <v>7705.4327512415766</v>
      </c>
      <c r="V18" s="12">
        <f t="shared" si="14"/>
        <v>7549.7761301414157</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10466.95705886305</v>
      </c>
      <c r="AB18" s="12">
        <f t="shared" si="17"/>
        <v>10255.51518121892</v>
      </c>
      <c r="AC18" s="12">
        <f>AA18-'Surv-rate CEA'!V16*'Unit cost and utilities'!$H$6-('Surv-rate CEA'!U15-'Surv-rate CEA'!U16)*'Unit cost and utilities'!$G$14</f>
        <v>10037.893543780485</v>
      </c>
      <c r="AD18" s="12">
        <f t="shared" si="18"/>
        <v>9835.1191322153154</v>
      </c>
      <c r="AE18" s="12">
        <f>'Surv-rate CEA'!Z16*'Unit cost and utilities'!$G$12+'Surv-rate CEA'!Y16*'Unit cost and utilities'!$H$12+('Surv-rate CEA'!X15-'Surv-rate CEA'!X16)*'Unit cost and utilities'!$G$14</f>
        <v>5173.2590326829149</v>
      </c>
      <c r="AF18" s="12">
        <f t="shared" si="19"/>
        <v>5068.7545814600344</v>
      </c>
      <c r="AG18" s="12">
        <f>AE18-'Surv-rate CEA'!Y16*'Unit cost and utilities'!$H$12-('Surv-rate CEA'!X15-'Surv-rate CEA'!X16)*'Unit cost and utilities'!$G$14</f>
        <v>4561.5762387055593</v>
      </c>
      <c r="AH18" s="12">
        <f t="shared" si="20"/>
        <v>4469.4283260405273</v>
      </c>
      <c r="AI18" s="12">
        <f>'Surv-rate CEA'!AC16*'Unit cost and utilities'!$G$5+'Surv-rate CEA'!AB16*'Unit cost and utilities'!$H$5+('Surv-rate CEA'!AA15-'Surv-rate CEA'!AA16)*'Unit cost and utilities'!$G$14</f>
        <v>4487.5232087597587</v>
      </c>
      <c r="AJ18" s="12">
        <f t="shared" si="21"/>
        <v>4396.8712334152797</v>
      </c>
      <c r="AK18" s="12">
        <f>AI18-'Surv-rate CEA'!AB16*'Unit cost and utilities'!$H$5-('Surv-rate CEA'!AA15-'Surv-rate CEA'!AA16)*'Unit cost and utilities'!$G$14</f>
        <v>3310.8702178314184</v>
      </c>
      <c r="AL18" s="12">
        <f t="shared" si="22"/>
        <v>3243.9876834370002</v>
      </c>
      <c r="AM18" s="12">
        <f>'Surv-rate CEA'!AF16*'Unit cost and utilities'!$G$9+'Surv-rate CEA'!AE16*'Unit cost and utilities'!$H$9+('Surv-rate CEA'!AD15-'Surv-rate CEA'!AD16)*'Unit cost and utilities'!G25</f>
        <v>9982.900396936875</v>
      </c>
      <c r="AN18" s="12">
        <f t="shared" si="23"/>
        <v>9781.2368960366475</v>
      </c>
      <c r="AO18" s="12">
        <f>AM18-'Surv-rate CEA'!AE16*'Unit cost and utilities'!$H$9-('Surv-rate CEA'!AD15-'Surv-rate CEA'!AD16)*'Unit cost and utilities'!G25</f>
        <v>9569.1454201005454</v>
      </c>
      <c r="AP18" s="12">
        <f t="shared" si="24"/>
        <v>9375.8401391390144</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11816.340484869506</v>
      </c>
      <c r="AV18" s="12">
        <f t="shared" si="27"/>
        <v>11577.639857270433</v>
      </c>
      <c r="AW18" s="12">
        <f>AU18-'Surv-rate CEA'!AK16*'Unit cost and utilities'!$H$8-('Surv-rate CEA'!AJ15-'Surv-rate CEA'!AJ16)*'Unit cost and utilities'!$G$14</f>
        <v>11454.166924886922</v>
      </c>
      <c r="AX18" s="12">
        <f t="shared" si="28"/>
        <v>11222.782526553443</v>
      </c>
      <c r="AY18" s="12">
        <f>'Surv-rate CEA'!AO16*'Unit cost and utilities'!$G$5+'Surv-rate CEA'!AN16*'Unit cost and utilities'!$H$5+('Surv-rate CEA'!AM15-'Surv-rate CEA'!AM16)*'Unit cost and utilities'!$G$14</f>
        <v>4487.5232087597587</v>
      </c>
      <c r="AZ18" s="12">
        <f t="shared" si="29"/>
        <v>4396.8712334152797</v>
      </c>
      <c r="BA18" s="12">
        <f>AY18-'Surv-rate CEA'!AN16*'Unit cost and utilities'!$H$5-('Surv-rate CEA'!AM15-'Surv-rate CEA'!AM16)*'Unit cost and utilities'!$G$14</f>
        <v>3310.8702178314184</v>
      </c>
      <c r="BB18" s="12">
        <f t="shared" si="30"/>
        <v>3243.9876834370002</v>
      </c>
    </row>
    <row r="19" spans="1:54">
      <c r="A19" s="12">
        <v>14</v>
      </c>
      <c r="B19" s="12">
        <f t="shared" si="31"/>
        <v>0.74794520547945209</v>
      </c>
      <c r="C19" s="12">
        <f>'Surv-rate CEA'!D17*'Unit cost and utilities'!$G$7+'Surv-rate CEA'!E17*'Unit cost and utilities'!$H$7+'Unit cost and utilities'!$G$14*('Surv-rate CEA'!C16-'Surv-rate CEA'!C17)</f>
        <v>6731.6984191728352</v>
      </c>
      <c r="D19" s="12">
        <f t="shared" si="5"/>
        <v>6584.5046791976392</v>
      </c>
      <c r="E19" s="12">
        <f>C19-'Surv-rate CEA'!E17*'Unit cost and utilities'!$H$7-'Unit cost and utilities'!$G$14*('Surv-rate CEA'!C16-'Surv-rate CEA'!C17)</f>
        <v>5938.5345166283068</v>
      </c>
      <c r="F19" s="12">
        <f t="shared" si="6"/>
        <v>5808.6839126581835</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4901.3259330648198</v>
      </c>
      <c r="L19" s="12">
        <f t="shared" si="9"/>
        <v>4794.154688899981</v>
      </c>
      <c r="M19" s="12">
        <f>K19-'Surv-rate CEA'!J17*'Unit cost and utilities'!$H$10-('Surv-rate CEA'!I16-'Surv-rate CEA'!I17)*'Unit cost and utilities'!$G$14</f>
        <v>4296.3059808095977</v>
      </c>
      <c r="N19" s="12">
        <f t="shared" si="10"/>
        <v>4202.3639611267145</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7862.3571272838981</v>
      </c>
      <c r="T19" s="12">
        <f t="shared" si="13"/>
        <v>7690.4406689812749</v>
      </c>
      <c r="U19" s="12">
        <f>S19-'Surv-rate CEA'!P17*'Unit cost and utilities'!$H$11-('Surv-rate CEA'!O16-'Surv-rate CEA'!O17)*'Unit cost and utilities'!$G$14</f>
        <v>7257.337175028676</v>
      </c>
      <c r="V19" s="12">
        <f t="shared" si="14"/>
        <v>7098.6499412080084</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10014.312282269533</v>
      </c>
      <c r="AB19" s="12">
        <f t="shared" si="17"/>
        <v>9795.3416768858297</v>
      </c>
      <c r="AC19" s="12">
        <f>AA19-'Surv-rate CEA'!V17*'Unit cost and utilities'!$H$6-('Surv-rate CEA'!U16-'Surv-rate CEA'!U17)*'Unit cost and utilities'!$G$14</f>
        <v>9591.8053936109063</v>
      </c>
      <c r="AD19" s="12">
        <f t="shared" si="18"/>
        <v>9382.073224834794</v>
      </c>
      <c r="AE19" s="12">
        <f>'Surv-rate CEA'!Z17*'Unit cost and utilities'!$G$12+'Surv-rate CEA'!Y17*'Unit cost and utilities'!$H$12+('Surv-rate CEA'!X16-'Surv-rate CEA'!X17)*'Unit cost and utilities'!$G$14</f>
        <v>4901.3259330648198</v>
      </c>
      <c r="AF19" s="12">
        <f t="shared" si="19"/>
        <v>4794.154688899981</v>
      </c>
      <c r="AG19" s="12">
        <f>AE19-'Surv-rate CEA'!Y17*'Unit cost and utilities'!$H$12-('Surv-rate CEA'!X16-'Surv-rate CEA'!X17)*'Unit cost and utilities'!$G$14</f>
        <v>4296.3059808095977</v>
      </c>
      <c r="AH19" s="12">
        <f t="shared" si="20"/>
        <v>4202.3639611267145</v>
      </c>
      <c r="AI19" s="12">
        <f>'Surv-rate CEA'!AC17*'Unit cost and utilities'!$G$5+'Surv-rate CEA'!AB17*'Unit cost and utilities'!$H$5+('Surv-rate CEA'!AA16-'Surv-rate CEA'!AA17)*'Unit cost and utilities'!$G$14</f>
        <v>4236.7666992514933</v>
      </c>
      <c r="AJ19" s="12">
        <f t="shared" si="21"/>
        <v>4144.1265515453779</v>
      </c>
      <c r="AK19" s="12">
        <f>AI19-'Surv-rate CEA'!AB17*'Unit cost and utilities'!$H$5-('Surv-rate CEA'!AA16-'Surv-rate CEA'!AA17)*'Unit cost and utilities'!$G$14</f>
        <v>3031.7016125669834</v>
      </c>
      <c r="AL19" s="12">
        <f t="shared" si="22"/>
        <v>2965.4111356241078</v>
      </c>
      <c r="AM19" s="12">
        <f>'Surv-rate CEA'!AF17*'Unit cost and utilities'!$G$9+'Surv-rate CEA'!AE17*'Unit cost and utilities'!$H$9+('Surv-rate CEA'!AD16-'Surv-rate CEA'!AD17)*'Unit cost and utilities'!G26</f>
        <v>9519.9390739970731</v>
      </c>
      <c r="AN19" s="12">
        <f t="shared" si="23"/>
        <v>9311.7783173228581</v>
      </c>
      <c r="AO19" s="12">
        <f>AM19-'Surv-rate CEA'!AE17*'Unit cost and utilities'!$H$9-('Surv-rate CEA'!AD16-'Surv-rate CEA'!AD17)*'Unit cost and utilities'!G26</f>
        <v>9094.1498440807009</v>
      </c>
      <c r="AP19" s="12">
        <f t="shared" si="24"/>
        <v>8895.2992949187592</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11247.202032661475</v>
      </c>
      <c r="AV19" s="12">
        <f t="shared" si="27"/>
        <v>11001.273348938965</v>
      </c>
      <c r="AW19" s="12">
        <f>AU19-'Surv-rate CEA'!AK17*'Unit cost and utilities'!$H$8-('Surv-rate CEA'!AJ16-'Surv-rate CEA'!AJ17)*'Unit cost and utilities'!$G$14</f>
        <v>10884.190222860236</v>
      </c>
      <c r="AX19" s="12">
        <f t="shared" si="28"/>
        <v>10646.199070294444</v>
      </c>
      <c r="AY19" s="12">
        <f>'Surv-rate CEA'!AO17*'Unit cost and utilities'!$G$5+'Surv-rate CEA'!AN17*'Unit cost and utilities'!$H$5+('Surv-rate CEA'!AM16-'Surv-rate CEA'!AM17)*'Unit cost and utilities'!$G$14</f>
        <v>4236.7666992514933</v>
      </c>
      <c r="AZ19" s="12">
        <f t="shared" si="29"/>
        <v>4144.1265515453779</v>
      </c>
      <c r="BA19" s="12">
        <f>AY19-'Surv-rate CEA'!AN17*'Unit cost and utilities'!$H$5-('Surv-rate CEA'!AM16-'Surv-rate CEA'!AM17)*'Unit cost and utilities'!$G$14</f>
        <v>3031.7016125669834</v>
      </c>
      <c r="BB19" s="12">
        <f t="shared" si="30"/>
        <v>2965.4111356241078</v>
      </c>
    </row>
    <row r="20" spans="1:54">
      <c r="A20" s="12">
        <v>15</v>
      </c>
      <c r="B20" s="12">
        <f t="shared" si="31"/>
        <v>0.80547945205479454</v>
      </c>
      <c r="C20" s="12">
        <f>'Surv-rate CEA'!D18*'Unit cost and utilities'!$G$7+'Surv-rate CEA'!E18*'Unit cost and utilities'!$H$7+'Unit cost and utilities'!$G$14*('Surv-rate CEA'!C17-'Surv-rate CEA'!C18)</f>
        <v>6351.382602927365</v>
      </c>
      <c r="D20" s="12">
        <f t="shared" si="5"/>
        <v>6201.9484829137182</v>
      </c>
      <c r="E20" s="12">
        <f>C20-'Surv-rate CEA'!E18*'Unit cost and utilities'!$H$7-'Unit cost and utilities'!$G$14*('Surv-rate CEA'!C17-'Surv-rate CEA'!C18)</f>
        <v>5567.4159845409949</v>
      </c>
      <c r="F20" s="12">
        <f t="shared" si="6"/>
        <v>5436.4268817877864</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4650.8933841270091</v>
      </c>
      <c r="L20" s="12">
        <f t="shared" si="9"/>
        <v>4541.468050528938</v>
      </c>
      <c r="M20" s="12">
        <f>K20-'Surv-rate CEA'!J18*'Unit cost and utilities'!$H$10-('Surv-rate CEA'!I17-'Surv-rate CEA'!I18)*'Unit cost and utilities'!$G$14</f>
        <v>4053.8730894382697</v>
      </c>
      <c r="N20" s="12">
        <f t="shared" si="10"/>
        <v>3958.4943356078825</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7444.8388639994673</v>
      </c>
      <c r="T20" s="12">
        <f t="shared" si="13"/>
        <v>7269.6781133666209</v>
      </c>
      <c r="U20" s="12">
        <f>S20-'Surv-rate CEA'!P18*'Unit cost and utilities'!$H$11-('Surv-rate CEA'!O17-'Surv-rate CEA'!O18)*'Unit cost and utilities'!$G$14</f>
        <v>6847.818569310728</v>
      </c>
      <c r="V20" s="12">
        <f t="shared" si="14"/>
        <v>6686.7043984455659</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9590.0954414085754</v>
      </c>
      <c r="AB20" s="12">
        <f t="shared" si="17"/>
        <v>9364.4615026700612</v>
      </c>
      <c r="AC20" s="12">
        <f>AA20-'Surv-rate CEA'!V18*'Unit cost and utilities'!$H$6-('Surv-rate CEA'!U17-'Surv-rate CEA'!U18)*'Unit cost and utilities'!$G$14</f>
        <v>9174.8216826737898</v>
      </c>
      <c r="AD20" s="12">
        <f t="shared" si="18"/>
        <v>8958.958225825736</v>
      </c>
      <c r="AE20" s="12">
        <f>'Surv-rate CEA'!Z18*'Unit cost and utilities'!$G$12+'Surv-rate CEA'!Y18*'Unit cost and utilities'!$H$12+('Surv-rate CEA'!X17-'Surv-rate CEA'!X18)*'Unit cost and utilities'!$G$14</f>
        <v>4650.8933841270091</v>
      </c>
      <c r="AF20" s="12">
        <f t="shared" si="19"/>
        <v>4541.468050528938</v>
      </c>
      <c r="AG20" s="12">
        <f>AE20-'Surv-rate CEA'!Y18*'Unit cost and utilities'!$H$12-('Surv-rate CEA'!X17-'Surv-rate CEA'!X18)*'Unit cost and utilities'!$G$14</f>
        <v>4053.8730894382697</v>
      </c>
      <c r="AH20" s="12">
        <f t="shared" si="20"/>
        <v>3958.4943356078825</v>
      </c>
      <c r="AI20" s="12">
        <f>'Surv-rate CEA'!AC18*'Unit cost and utilities'!$G$5+'Surv-rate CEA'!AB18*'Unit cost and utilities'!$H$5+('Surv-rate CEA'!AA17-'Surv-rate CEA'!AA18)*'Unit cost and utilities'!$G$14</f>
        <v>4002.6908244023311</v>
      </c>
      <c r="AJ20" s="12">
        <f t="shared" si="21"/>
        <v>3908.5162771540549</v>
      </c>
      <c r="AK20" s="12">
        <f>AI20-'Surv-rate CEA'!AB18*'Unit cost and utilities'!$H$5-('Surv-rate CEA'!AA17-'Surv-rate CEA'!AA18)*'Unit cost and utilities'!$G$14</f>
        <v>2776.047053014127</v>
      </c>
      <c r="AL20" s="12">
        <f t="shared" si="22"/>
        <v>2710.7327467570221</v>
      </c>
      <c r="AM20" s="12">
        <f>'Surv-rate CEA'!AF18*'Unit cost and utilities'!$G$9+'Surv-rate CEA'!AE18*'Unit cost and utilities'!$H$9+('Surv-rate CEA'!AD17-'Surv-rate CEA'!AD18)*'Unit cost and utilities'!G27</f>
        <v>9089.6555176000493</v>
      </c>
      <c r="AN20" s="12">
        <f t="shared" si="23"/>
        <v>8875.7958340606401</v>
      </c>
      <c r="AO20" s="12">
        <f>AM20-'Surv-rate CEA'!AE18*'Unit cost and utilities'!$H$9-('Surv-rate CEA'!AD17-'Surv-rate CEA'!AD18)*'Unit cost and utilities'!G27</f>
        <v>8654.2559373398872</v>
      </c>
      <c r="AP20" s="12">
        <f t="shared" si="24"/>
        <v>8450.6402521860418</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10702.790314998481</v>
      </c>
      <c r="AV20" s="12">
        <f t="shared" si="27"/>
        <v>10450.977103230191</v>
      </c>
      <c r="AW20" s="12">
        <f>AU20-'Surv-rate CEA'!AK18*'Unit cost and utilities'!$H$8-('Surv-rate CEA'!AJ17-'Surv-rate CEA'!AJ18)*'Unit cost and utilities'!$G$14</f>
        <v>10339.328285683032</v>
      </c>
      <c r="AX20" s="12">
        <f t="shared" si="28"/>
        <v>10096.066539304986</v>
      </c>
      <c r="AY20" s="12">
        <f>'Surv-rate CEA'!AO18*'Unit cost and utilities'!$G$5+'Surv-rate CEA'!AN18*'Unit cost and utilities'!$H$5+('Surv-rate CEA'!AM17-'Surv-rate CEA'!AM18)*'Unit cost and utilities'!$G$14</f>
        <v>4002.6908244023311</v>
      </c>
      <c r="AZ20" s="12">
        <f t="shared" si="29"/>
        <v>3908.5162771540549</v>
      </c>
      <c r="BA20" s="12">
        <f>AY20-'Surv-rate CEA'!AN18*'Unit cost and utilities'!$H$5-('Surv-rate CEA'!AM17-'Surv-rate CEA'!AM18)*'Unit cost and utilities'!$G$14</f>
        <v>2776.047053014127</v>
      </c>
      <c r="BB20" s="12">
        <f t="shared" si="30"/>
        <v>2710.7327467570221</v>
      </c>
    </row>
    <row r="21" spans="1:54">
      <c r="A21" s="12">
        <v>16</v>
      </c>
      <c r="B21" s="12">
        <f t="shared" si="31"/>
        <v>0.86301369863013699</v>
      </c>
      <c r="C21" s="12">
        <f>'Surv-rate CEA'!D19*'Unit cost and utilities'!$G$7+'Surv-rate CEA'!E19*'Unit cost and utilities'!$H$7+'Unit cost and utilities'!$G$14*('Surv-rate CEA'!C18-'Surv-rate CEA'!C19)</f>
        <v>6005.3068816345021</v>
      </c>
      <c r="D21" s="12">
        <f t="shared" si="5"/>
        <v>5854.0510415941453</v>
      </c>
      <c r="E21" s="12">
        <f>C21-'Surv-rate CEA'!E19*'Unit cost and utilities'!$H$7-'Unit cost and utilities'!$G$14*('Surv-rate CEA'!C18-'Surv-rate CEA'!C19)</f>
        <v>5232.430012743238</v>
      </c>
      <c r="F21" s="12">
        <f t="shared" si="6"/>
        <v>5100.6406450008117</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4419.7873103574966</v>
      </c>
      <c r="L21" s="12">
        <f t="shared" si="9"/>
        <v>4308.4659981240948</v>
      </c>
      <c r="M21" s="12">
        <f>K21-'Surv-rate CEA'!J19*'Unit cost and utilities'!$H$10-('Surv-rate CEA'!I18-'Surv-rate CEA'!I19)*'Unit cost and utilities'!$G$14</f>
        <v>3831.756503032942</v>
      </c>
      <c r="N21" s="12">
        <f t="shared" si="10"/>
        <v>3735.2459399393538</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7060.6491541860205</v>
      </c>
      <c r="T21" s="12">
        <f t="shared" si="13"/>
        <v>6882.8123774656333</v>
      </c>
      <c r="U21" s="12">
        <f>S21-'Surv-rate CEA'!P19*'Unit cost and utilities'!$H$11-('Surv-rate CEA'!O18-'Surv-rate CEA'!O19)*'Unit cost and utilities'!$G$14</f>
        <v>6472.6183468614654</v>
      </c>
      <c r="V21" s="12">
        <f t="shared" si="14"/>
        <v>6309.5923192808923</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9192.1581754691815</v>
      </c>
      <c r="AB21" s="12">
        <f t="shared" si="17"/>
        <v>8960.6350186982163</v>
      </c>
      <c r="AC21" s="12">
        <f>AA21-'Surv-rate CEA'!V19*'Unit cost and utilities'!$H$6-('Surv-rate CEA'!U18-'Surv-rate CEA'!U19)*'Unit cost and utilities'!$G$14</f>
        <v>8784.5887496719024</v>
      </c>
      <c r="AD21" s="12">
        <f t="shared" si="18"/>
        <v>8563.3310559470083</v>
      </c>
      <c r="AE21" s="12">
        <f>'Surv-rate CEA'!Z19*'Unit cost and utilities'!$G$12+'Surv-rate CEA'!Y19*'Unit cost and utilities'!$H$12+('Surv-rate CEA'!X18-'Surv-rate CEA'!X19)*'Unit cost and utilities'!$G$14</f>
        <v>4419.7873103574966</v>
      </c>
      <c r="AF21" s="12">
        <f t="shared" si="19"/>
        <v>4308.4659981240948</v>
      </c>
      <c r="AG21" s="12">
        <f>AE21-'Surv-rate CEA'!Y19*'Unit cost and utilities'!$H$12-('Surv-rate CEA'!X18-'Surv-rate CEA'!X19)*'Unit cost and utilities'!$G$14</f>
        <v>3831.756503032942</v>
      </c>
      <c r="AH21" s="12">
        <f t="shared" si="20"/>
        <v>3735.2459399393538</v>
      </c>
      <c r="AI21" s="12">
        <f>'Surv-rate CEA'!AC19*'Unit cost and utilities'!$G$5+'Surv-rate CEA'!AB19*'Unit cost and utilities'!$H$5+('Surv-rate CEA'!AA18-'Surv-rate CEA'!AA19)*'Unit cost and utilities'!$G$14</f>
        <v>3784.3474150641473</v>
      </c>
      <c r="AJ21" s="12">
        <f t="shared" si="21"/>
        <v>3689.0309460556086</v>
      </c>
      <c r="AK21" s="12">
        <f>AI21-'Surv-rate CEA'!AB19*'Unit cost and utilities'!$H$5-('Surv-rate CEA'!AA18-'Surv-rate CEA'!AA19)*'Unit cost and utilities'!$G$14</f>
        <v>2542.2277563057987</v>
      </c>
      <c r="AL21" s="12">
        <f t="shared" si="22"/>
        <v>2478.1965914655957</v>
      </c>
      <c r="AM21" s="12">
        <f>'Surv-rate CEA'!AF19*'Unit cost and utilities'!$G$9+'Surv-rate CEA'!AE19*'Unit cost and utilities'!$H$9+('Surv-rate CEA'!AD18-'Surv-rate CEA'!AD19)*'Unit cost and utilities'!G28</f>
        <v>8689.0707175830321</v>
      </c>
      <c r="AN21" s="12">
        <f t="shared" si="23"/>
        <v>8470.2188393255856</v>
      </c>
      <c r="AO21" s="12">
        <f>AM21-'Surv-rate CEA'!AE19*'Unit cost and utilities'!$H$9-('Surv-rate CEA'!AD18-'Surv-rate CEA'!AD19)*'Unit cost and utilities'!G28</f>
        <v>8246.1623929736197</v>
      </c>
      <c r="AP21" s="12">
        <f t="shared" si="24"/>
        <v>8038.4660596400363</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10183.096392575533</v>
      </c>
      <c r="AV21" s="12">
        <f t="shared" si="27"/>
        <v>9926.6144459523966</v>
      </c>
      <c r="AW21" s="12">
        <f>AU21-'Surv-rate CEA'!AK19*'Unit cost and utilities'!$H$8-('Surv-rate CEA'!AJ18-'Surv-rate CEA'!AJ19)*'Unit cost and utilities'!$G$14</f>
        <v>9819.5243005713382</v>
      </c>
      <c r="AX21" s="12">
        <f t="shared" si="28"/>
        <v>9572.1996548614152</v>
      </c>
      <c r="AY21" s="12">
        <f>'Surv-rate CEA'!AO19*'Unit cost and utilities'!$G$5+'Surv-rate CEA'!AN19*'Unit cost and utilities'!$H$5+('Surv-rate CEA'!AM18-'Surv-rate CEA'!AM19)*'Unit cost and utilities'!$G$14</f>
        <v>3784.3474150641473</v>
      </c>
      <c r="AZ21" s="12">
        <f t="shared" si="29"/>
        <v>3689.0309460556086</v>
      </c>
      <c r="BA21" s="12">
        <f>AY21-'Surv-rate CEA'!AN19*'Unit cost and utilities'!$H$5-('Surv-rate CEA'!AM18-'Surv-rate CEA'!AM19)*'Unit cost and utilities'!$G$14</f>
        <v>2542.2277563057987</v>
      </c>
      <c r="BB21" s="12">
        <f t="shared" si="30"/>
        <v>2478.1965914655957</v>
      </c>
    </row>
    <row r="22" spans="1:54">
      <c r="A22" s="12">
        <v>17</v>
      </c>
      <c r="B22" s="12">
        <f t="shared" si="31"/>
        <v>0.92054794520547945</v>
      </c>
      <c r="C22" s="12">
        <f>'Surv-rate CEA'!D20*'Unit cost and utilities'!$G$7+'Surv-rate CEA'!E20*'Unit cost and utilities'!$H$7+'Unit cost and utilities'!$G$14*('Surv-rate CEA'!C19-'Surv-rate CEA'!C20)</f>
        <v>5689.309039728475</v>
      </c>
      <c r="D22" s="12">
        <f t="shared" si="5"/>
        <v>5536.588472867812</v>
      </c>
      <c r="E22" s="12">
        <f>C22-'Surv-rate CEA'!E20*'Unit cost and utilities'!$H$7-'Unit cost and utilities'!$G$14*('Surv-rate CEA'!C19-'Surv-rate CEA'!C20)</f>
        <v>4928.9432430191737</v>
      </c>
      <c r="F22" s="12">
        <f t="shared" si="6"/>
        <v>4796.63350191679</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4206.0732468223041</v>
      </c>
      <c r="L22" s="12">
        <f t="shared" si="9"/>
        <v>4093.1678155956624</v>
      </c>
      <c r="M22" s="12">
        <f>K22-'Surv-rate CEA'!J20*'Unit cost and utilities'!$H$10-('Surv-rate CEA'!I19-'Surv-rate CEA'!I20)*'Unit cost and utilities'!$G$14</f>
        <v>3627.752995983054</v>
      </c>
      <c r="N22" s="12">
        <f t="shared" si="10"/>
        <v>3530.3716637143743</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6706.3350610433063</v>
      </c>
      <c r="T22" s="12">
        <f t="shared" si="13"/>
        <v>6526.3140277459206</v>
      </c>
      <c r="U22" s="12">
        <f>S22-'Surv-rate CEA'!P20*'Unit cost and utilities'!$H$11-('Surv-rate CEA'!O19-'Surv-rate CEA'!O20)*'Unit cost and utilities'!$G$14</f>
        <v>6128.0148102040557</v>
      </c>
      <c r="V22" s="12">
        <f t="shared" si="14"/>
        <v>5963.5178758646325</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8818.4821695315823</v>
      </c>
      <c r="AB22" s="12">
        <f t="shared" si="17"/>
        <v>8581.763863955799</v>
      </c>
      <c r="AC22" s="12">
        <f>AA22-'Surv-rate CEA'!V20*'Unit cost and utilities'!$H$6-('Surv-rate CEA'!U19-'Surv-rate CEA'!U20)*'Unit cost and utilities'!$G$14</f>
        <v>8418.9327543334748</v>
      </c>
      <c r="AD22" s="12">
        <f t="shared" si="18"/>
        <v>8192.9397253689276</v>
      </c>
      <c r="AE22" s="12">
        <f>'Surv-rate CEA'!Z20*'Unit cost and utilities'!$G$12+'Surv-rate CEA'!Y20*'Unit cost and utilities'!$H$12+('Surv-rate CEA'!X19-'Surv-rate CEA'!X20)*'Unit cost and utilities'!$G$14</f>
        <v>4206.0732468223041</v>
      </c>
      <c r="AF22" s="12">
        <f t="shared" si="19"/>
        <v>4093.1678155956624</v>
      </c>
      <c r="AG22" s="12">
        <f>AE22-'Surv-rate CEA'!Y20*'Unit cost and utilities'!$H$12-('Surv-rate CEA'!X19-'Surv-rate CEA'!X20)*'Unit cost and utilities'!$G$14</f>
        <v>3627.752995983054</v>
      </c>
      <c r="AH22" s="12">
        <f t="shared" si="20"/>
        <v>3530.3716637143743</v>
      </c>
      <c r="AI22" s="12">
        <f>'Surv-rate CEA'!AC20*'Unit cost and utilities'!$G$5+'Surv-rate CEA'!AB20*'Unit cost and utilities'!$H$5+('Surv-rate CEA'!AA19-'Surv-rate CEA'!AA20)*'Unit cost and utilities'!$G$14</f>
        <v>3580.7427463139866</v>
      </c>
      <c r="AJ22" s="12">
        <f t="shared" si="21"/>
        <v>3484.6233303742647</v>
      </c>
      <c r="AK22" s="12">
        <f>AI22-'Surv-rate CEA'!AB20*'Unit cost and utilities'!$H$5-('Surv-rate CEA'!AA19-'Surv-rate CEA'!AA20)*'Unit cost and utilities'!$G$14</f>
        <v>2328.5668150916699</v>
      </c>
      <c r="AL22" s="12">
        <f t="shared" si="22"/>
        <v>2266.0600956481608</v>
      </c>
      <c r="AM22" s="12">
        <f>'Surv-rate CEA'!AF20*'Unit cost and utilities'!$G$9+'Surv-rate CEA'!AE20*'Unit cost and utilities'!$H$9+('Surv-rate CEA'!AD19-'Surv-rate CEA'!AD20)*'Unit cost and utilities'!G29</f>
        <v>8315.4965339066075</v>
      </c>
      <c r="AN22" s="12">
        <f t="shared" si="23"/>
        <v>8092.2800878464532</v>
      </c>
      <c r="AO22" s="12">
        <f>AM22-'Surv-rate CEA'!AE20*'Unit cost and utilities'!$H$9-('Surv-rate CEA'!AD19-'Surv-rate CEA'!AD20)*'Unit cost and utilities'!G29</f>
        <v>7866.9016869549705</v>
      </c>
      <c r="AP22" s="12">
        <f t="shared" si="24"/>
        <v>7655.7270651020835</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9687.782400407179</v>
      </c>
      <c r="AV22" s="12">
        <f t="shared" si="27"/>
        <v>9427.7290952551084</v>
      </c>
      <c r="AW22" s="12">
        <f>AU22-'Surv-rate CEA'!AK20*'Unit cost and utilities'!$H$8-('Surv-rate CEA'!AJ19-'Surv-rate CEA'!AJ20)*'Unit cost and utilities'!$G$14</f>
        <v>9324.4092209079663</v>
      </c>
      <c r="AX22" s="12">
        <f t="shared" si="28"/>
        <v>9074.1100981298114</v>
      </c>
      <c r="AY22" s="12">
        <f>'Surv-rate CEA'!AO20*'Unit cost and utilities'!$G$5+'Surv-rate CEA'!AN20*'Unit cost and utilities'!$H$5+('Surv-rate CEA'!AM19-'Surv-rate CEA'!AM20)*'Unit cost and utilities'!$G$14</f>
        <v>3580.7427463139866</v>
      </c>
      <c r="AZ22" s="12">
        <f t="shared" si="29"/>
        <v>3484.6233303742647</v>
      </c>
      <c r="BA22" s="12">
        <f>AY22-'Surv-rate CEA'!AN20*'Unit cost and utilities'!$H$5-('Surv-rate CEA'!AM19-'Surv-rate CEA'!AM20)*'Unit cost and utilities'!$G$14</f>
        <v>2328.5668150916699</v>
      </c>
      <c r="BB22" s="12">
        <f t="shared" si="30"/>
        <v>2266.0600956481608</v>
      </c>
    </row>
    <row r="23" spans="1:54">
      <c r="A23" s="12">
        <v>18</v>
      </c>
      <c r="B23" s="12">
        <f t="shared" si="31"/>
        <v>0.9780821917808219</v>
      </c>
      <c r="C23" s="12">
        <f>'Surv-rate CEA'!D21*'Unit cost and utilities'!$G$7+'Surv-rate CEA'!E21*'Unit cost and utilities'!$H$7+'Unit cost and utilities'!$G$14*('Surv-rate CEA'!C20-'Surv-rate CEA'!C21)</f>
        <v>5399.8407306924719</v>
      </c>
      <c r="D23" s="12">
        <f t="shared" si="5"/>
        <v>5245.9613858655657</v>
      </c>
      <c r="E23" s="12">
        <f>C23-'Surv-rate CEA'!E21*'Unit cost and utilities'!$H$7-'Unit cost and utilities'!$G$14*('Surv-rate CEA'!C20-'Surv-rate CEA'!C21)</f>
        <v>4653.0360624500327</v>
      </c>
      <c r="F23" s="12">
        <f t="shared" si="6"/>
        <v>4520.4384218055538</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4008.0362250935214</v>
      </c>
      <c r="L23" s="12">
        <f t="shared" si="9"/>
        <v>3893.8191547910042</v>
      </c>
      <c r="M23" s="12">
        <f>K23-'Surv-rate CEA'!J21*'Unit cost and utilities'!$H$10-('Surv-rate CEA'!I20-'Surv-rate CEA'!I21)*'Unit cost and utilities'!$G$14</f>
        <v>3439.93811329043</v>
      </c>
      <c r="N23" s="12">
        <f t="shared" si="10"/>
        <v>3341.9101436672677</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6378.8552740935365</v>
      </c>
      <c r="T23" s="12">
        <f t="shared" si="13"/>
        <v>6197.0769366800005</v>
      </c>
      <c r="U23" s="12">
        <f>S23-'Surv-rate CEA'!P21*'Unit cost and utilities'!$H$11-('Surv-rate CEA'!O20-'Surv-rate CEA'!O21)*'Unit cost and utilities'!$G$14</f>
        <v>5810.7571622904443</v>
      </c>
      <c r="V23" s="12">
        <f t="shared" si="14"/>
        <v>5645.1679255562631</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8467.1950614766065</v>
      </c>
      <c r="AB23" s="12">
        <f t="shared" si="17"/>
        <v>8225.9052728397201</v>
      </c>
      <c r="AC23" s="12">
        <f>AA23-'Surv-rate CEA'!V21*'Unit cost and utilities'!$H$6-('Surv-rate CEA'!U20-'Surv-rate CEA'!U21)*'Unit cost and utilities'!$G$14</f>
        <v>8075.8626116192036</v>
      </c>
      <c r="AD23" s="12">
        <f t="shared" si="18"/>
        <v>7845.7246298590062</v>
      </c>
      <c r="AE23" s="12">
        <f>'Surv-rate CEA'!Z21*'Unit cost and utilities'!$G$12+'Surv-rate CEA'!Y21*'Unit cost and utilities'!$H$12+('Surv-rate CEA'!X20-'Surv-rate CEA'!X21)*'Unit cost and utilities'!$G$14</f>
        <v>4008.0362250935214</v>
      </c>
      <c r="AF23" s="12">
        <f t="shared" si="19"/>
        <v>3893.8191547910042</v>
      </c>
      <c r="AG23" s="12">
        <f>AE23-'Surv-rate CEA'!Y21*'Unit cost and utilities'!$H$12-('Surv-rate CEA'!X20-'Surv-rate CEA'!X21)*'Unit cost and utilities'!$G$14</f>
        <v>3439.93811329043</v>
      </c>
      <c r="AH23" s="12">
        <f t="shared" si="20"/>
        <v>3341.9101436672677</v>
      </c>
      <c r="AI23" s="12">
        <f>'Surv-rate CEA'!AC21*'Unit cost and utilities'!$G$5+'Surv-rate CEA'!AB21*'Unit cost and utilities'!$H$5+('Surv-rate CEA'!AA20-'Surv-rate CEA'!AA21)*'Unit cost and utilities'!$G$14</f>
        <v>3390.8816700288212</v>
      </c>
      <c r="AJ23" s="12">
        <f t="shared" si="21"/>
        <v>3294.2516626280867</v>
      </c>
      <c r="AK23" s="12">
        <f>AI23-'Surv-rate CEA'!AB21*'Unit cost and utilities'!$H$5-('Surv-rate CEA'!AA20-'Surv-rate CEA'!AA21)*'Unit cost and utilities'!$G$14</f>
        <v>2133.4374763719711</v>
      </c>
      <c r="AL23" s="12">
        <f t="shared" si="22"/>
        <v>2072.6408756079354</v>
      </c>
      <c r="AM23" s="12">
        <f>'Surv-rate CEA'!AF21*'Unit cost and utilities'!$G$9+'Surv-rate CEA'!AE21*'Unit cost and utilities'!$H$9+('Surv-rate CEA'!AD20-'Surv-rate CEA'!AD21)*'Unit cost and utilities'!G30</f>
        <v>7966.5182209412496</v>
      </c>
      <c r="AN23" s="12">
        <f t="shared" si="23"/>
        <v>7739.4962279735337</v>
      </c>
      <c r="AO23" s="12">
        <f>AM23-'Surv-rate CEA'!AE21*'Unit cost and utilities'!$H$9-('Surv-rate CEA'!AD20-'Surv-rate CEA'!AD21)*'Unit cost and utilities'!G30</f>
        <v>7513.8171484653749</v>
      </c>
      <c r="AP23" s="12">
        <f t="shared" si="24"/>
        <v>7299.6957849623532</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9216.2838069540303</v>
      </c>
      <c r="AV23" s="12">
        <f t="shared" si="27"/>
        <v>8953.6472247504207</v>
      </c>
      <c r="AW23" s="12">
        <f>AU23-'Surv-rate CEA'!AK21*'Unit cost and utilities'!$H$8-('Surv-rate CEA'!AJ20-'Surv-rate CEA'!AJ21)*'Unit cost and utilities'!$G$14</f>
        <v>8853.3970527586807</v>
      </c>
      <c r="AX23" s="12">
        <f t="shared" si="28"/>
        <v>8601.1016600024832</v>
      </c>
      <c r="AY23" s="12">
        <f>'Surv-rate CEA'!AO21*'Unit cost and utilities'!$G$5+'Surv-rate CEA'!AN21*'Unit cost and utilities'!$H$5+('Surv-rate CEA'!AM20-'Surv-rate CEA'!AM21)*'Unit cost and utilities'!$G$14</f>
        <v>3390.8816700288212</v>
      </c>
      <c r="AZ23" s="12">
        <f t="shared" si="29"/>
        <v>3294.2516626280867</v>
      </c>
      <c r="BA23" s="12">
        <f>AY23-'Surv-rate CEA'!AN21*'Unit cost and utilities'!$H$5-('Surv-rate CEA'!AM20-'Surv-rate CEA'!AM21)*'Unit cost and utilities'!$G$14</f>
        <v>2133.4374763719711</v>
      </c>
      <c r="BB23" s="12">
        <f t="shared" si="30"/>
        <v>2072.6408756079354</v>
      </c>
    </row>
    <row r="24" spans="1:54">
      <c r="A24" s="12">
        <v>19</v>
      </c>
      <c r="B24" s="12">
        <f t="shared" si="31"/>
        <v>1.0356164383561643</v>
      </c>
      <c r="C24" s="12">
        <f>'Surv-rate CEA'!D22*'Unit cost and utilities'!$G$7+'Surv-rate CEA'!E22*'Unit cost and utilities'!$H$7+'Unit cost and utilities'!$G$14*('Surv-rate CEA'!C21-'Surv-rate CEA'!C22)</f>
        <v>5133.8662263926135</v>
      </c>
      <c r="D24" s="12">
        <f t="shared" si="5"/>
        <v>4979.0914976347012</v>
      </c>
      <c r="E24" s="12">
        <f>C24-'Surv-rate CEA'!E22*'Unit cost and utilities'!$H$7-'Unit cost and utilities'!$G$14*('Surv-rate CEA'!C21-'Surv-rate CEA'!C22)</f>
        <v>4401.3790468717862</v>
      </c>
      <c r="F24" s="12">
        <f t="shared" si="6"/>
        <v>4268.6871889035647</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3824.1580138423783</v>
      </c>
      <c r="L24" s="12">
        <f t="shared" si="9"/>
        <v>3708.8680952471004</v>
      </c>
      <c r="M24" s="12">
        <f>K24-'Surv-rate CEA'!J22*'Unit cost and utilities'!$H$10-('Surv-rate CEA'!I21-'Surv-rate CEA'!I22)*'Unit cost and utilities'!$G$14</f>
        <v>3266.6295480075642</v>
      </c>
      <c r="N24" s="12">
        <f t="shared" si="10"/>
        <v>3168.1478813746739</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6075.5321093590719</v>
      </c>
      <c r="T24" s="12">
        <f t="shared" si="13"/>
        <v>5892.3682338665894</v>
      </c>
      <c r="U24" s="12">
        <f>S24-'Surv-rate CEA'!P22*'Unit cost and utilities'!$H$11-('Surv-rate CEA'!O21-'Surv-rate CEA'!O22)*'Unit cost and utilities'!$G$14</f>
        <v>5518.0036435242573</v>
      </c>
      <c r="V24" s="12">
        <f t="shared" si="14"/>
        <v>5351.6480199941625</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8136.5732352145915</v>
      </c>
      <c r="AB24" s="12">
        <f t="shared" si="17"/>
        <v>7891.2735215163402</v>
      </c>
      <c r="AC24" s="12">
        <f>AA24-'Surv-rate CEA'!V22*'Unit cost and utilities'!$H$6-('Surv-rate CEA'!U21-'Surv-rate CEA'!U22)*'Unit cost and utilities'!$G$14</f>
        <v>7753.5635754498035</v>
      </c>
      <c r="AD24" s="12">
        <f t="shared" si="18"/>
        <v>7519.8107571297378</v>
      </c>
      <c r="AE24" s="12">
        <f>'Surv-rate CEA'!Z22*'Unit cost and utilities'!$G$12+'Surv-rate CEA'!Y22*'Unit cost and utilities'!$H$12+('Surv-rate CEA'!X21-'Surv-rate CEA'!X22)*'Unit cost and utilities'!$G$14</f>
        <v>3824.1580138423783</v>
      </c>
      <c r="AF24" s="12">
        <f t="shared" si="19"/>
        <v>3708.8680952471004</v>
      </c>
      <c r="AG24" s="12">
        <f>AE24-'Surv-rate CEA'!Y22*'Unit cost and utilities'!$H$12-('Surv-rate CEA'!X21-'Surv-rate CEA'!X22)*'Unit cost and utilities'!$G$14</f>
        <v>3266.6295480075642</v>
      </c>
      <c r="AH24" s="12">
        <f t="shared" si="20"/>
        <v>3168.1478813746739</v>
      </c>
      <c r="AI24" s="12">
        <f>'Surv-rate CEA'!AC22*'Unit cost and utilities'!$G$5+'Surv-rate CEA'!AB22*'Unit cost and utilities'!$H$5+('Surv-rate CEA'!AA21-'Surv-rate CEA'!AA22)*'Unit cost and utilities'!$G$14</f>
        <v>3213.7948725686383</v>
      </c>
      <c r="AJ24" s="12">
        <f t="shared" si="21"/>
        <v>3116.9060547166596</v>
      </c>
      <c r="AK24" s="12">
        <f>AI24-'Surv-rate CEA'!AB22*'Unit cost and utilities'!$H$5-('Surv-rate CEA'!AA21-'Surv-rate CEA'!AA22)*'Unit cost and utilities'!$G$14</f>
        <v>1955.2916477269052</v>
      </c>
      <c r="AL24" s="12">
        <f t="shared" si="22"/>
        <v>1896.343922742612</v>
      </c>
      <c r="AM24" s="12">
        <f>'Surv-rate CEA'!AF22*'Unit cost and utilities'!$G$9+'Surv-rate CEA'!AE22*'Unit cost and utilities'!$H$9+('Surv-rate CEA'!AD21-'Surv-rate CEA'!AD22)*'Unit cost and utilities'!G31</f>
        <v>7639.9713234895853</v>
      </c>
      <c r="AN24" s="12">
        <f t="shared" si="23"/>
        <v>7409.6430607015209</v>
      </c>
      <c r="AO24" s="12">
        <f>AM24-'Surv-rate CEA'!AE22*'Unit cost and utilities'!$H$9-('Surv-rate CEA'!AD21-'Surv-rate CEA'!AD22)*'Unit cost and utilities'!G31</f>
        <v>7184.5348192320407</v>
      </c>
      <c r="AP24" s="12">
        <f t="shared" si="24"/>
        <v>6967.9369612314113</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8767.8830895940137</v>
      </c>
      <c r="AV24" s="12">
        <f t="shared" si="27"/>
        <v>8503.5507780124262</v>
      </c>
      <c r="AW24" s="12">
        <f>AU24-'Surv-rate CEA'!AK22*'Unit cost and utilities'!$H$8-('Surv-rate CEA'!AJ21-'Surv-rate CEA'!AJ22)*'Unit cost and utilities'!$G$14</f>
        <v>8405.7543004152158</v>
      </c>
      <c r="AX24" s="12">
        <f t="shared" si="28"/>
        <v>8152.3393720783342</v>
      </c>
      <c r="AY24" s="12">
        <f>'Surv-rate CEA'!AO22*'Unit cost and utilities'!$G$5+'Surv-rate CEA'!AN22*'Unit cost and utilities'!$H$5+('Surv-rate CEA'!AM21-'Surv-rate CEA'!AM22)*'Unit cost and utilities'!$G$14</f>
        <v>3213.7948725686383</v>
      </c>
      <c r="AZ24" s="12">
        <f t="shared" si="29"/>
        <v>3116.9060547166596</v>
      </c>
      <c r="BA24" s="12">
        <f>AY24-'Surv-rate CEA'!AN22*'Unit cost and utilities'!$H$5-('Surv-rate CEA'!AM21-'Surv-rate CEA'!AM22)*'Unit cost and utilities'!$G$14</f>
        <v>1955.2916477269052</v>
      </c>
      <c r="BB24" s="12">
        <f t="shared" si="30"/>
        <v>1896.343922742612</v>
      </c>
    </row>
    <row r="25" spans="1:54">
      <c r="A25" s="12">
        <v>20</v>
      </c>
      <c r="B25" s="12">
        <f t="shared" si="31"/>
        <v>1.0931506849315069</v>
      </c>
      <c r="C25" s="12">
        <f>'Surv-rate CEA'!D23*'Unit cost and utilities'!$G$7+'Surv-rate CEA'!E23*'Unit cost and utilities'!$H$7+'Unit cost and utilities'!$G$14*('Surv-rate CEA'!C22-'Surv-rate CEA'!C23)</f>
        <v>4888.778238620981</v>
      </c>
      <c r="D25" s="12">
        <f t="shared" si="5"/>
        <v>4733.3358063177602</v>
      </c>
      <c r="E25" s="12">
        <f>C25-'Surv-rate CEA'!E23*'Unit cost and utilities'!$H$7-'Unit cost and utilities'!$G$14*('Surv-rate CEA'!C22-'Surv-rate CEA'!C23)</f>
        <v>4171.1318825160834</v>
      </c>
      <c r="F25" s="12">
        <f t="shared" si="6"/>
        <v>4038.5075633858492</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3653.0945570591125</v>
      </c>
      <c r="L25" s="12">
        <f t="shared" si="9"/>
        <v>3536.9416297495882</v>
      </c>
      <c r="M25" s="12">
        <f>K25-'Surv-rate CEA'!J23*'Unit cost and utilities'!$H$10-('Surv-rate CEA'!I22-'Surv-rate CEA'!I23)*'Unit cost and utilities'!$G$14</f>
        <v>3106.3542910295714</v>
      </c>
      <c r="N25" s="12">
        <f t="shared" si="10"/>
        <v>3007.5853874252653</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5794.006307088046</v>
      </c>
      <c r="T25" s="12">
        <f t="shared" si="13"/>
        <v>5609.7814580165486</v>
      </c>
      <c r="U25" s="12">
        <f>S25-'Surv-rate CEA'!P23*'Unit cost and utilities'!$H$11-('Surv-rate CEA'!O22-'Surv-rate CEA'!O23)*'Unit cost and utilities'!$G$14</f>
        <v>5247.2660410585049</v>
      </c>
      <c r="V25" s="12">
        <f t="shared" si="14"/>
        <v>5080.4252156922257</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7825.0374095926518</v>
      </c>
      <c r="AB25" s="12">
        <f t="shared" si="17"/>
        <v>7576.2343777427386</v>
      </c>
      <c r="AC25" s="12">
        <f>AA25-'Surv-rate CEA'!V23*'Unit cost and utilities'!$H$6-('Surv-rate CEA'!U22-'Surv-rate CEA'!U23)*'Unit cost and utilities'!$G$14</f>
        <v>7450.3861718021244</v>
      </c>
      <c r="AD25" s="12">
        <f t="shared" si="18"/>
        <v>7213.4954617686326</v>
      </c>
      <c r="AE25" s="12">
        <f>'Surv-rate CEA'!Z23*'Unit cost and utilities'!$G$12+'Surv-rate CEA'!Y23*'Unit cost and utilities'!$H$12+('Surv-rate CEA'!X22-'Surv-rate CEA'!X23)*'Unit cost and utilities'!$G$14</f>
        <v>3653.0945570591125</v>
      </c>
      <c r="AF25" s="12">
        <f t="shared" si="19"/>
        <v>3536.9416297495882</v>
      </c>
      <c r="AG25" s="12">
        <f>AE25-'Surv-rate CEA'!Y23*'Unit cost and utilities'!$H$12-('Surv-rate CEA'!X22-'Surv-rate CEA'!X23)*'Unit cost and utilities'!$G$14</f>
        <v>3106.3542910295714</v>
      </c>
      <c r="AH25" s="12">
        <f t="shared" si="20"/>
        <v>3007.5853874252653</v>
      </c>
      <c r="AI25" s="12">
        <f>'Surv-rate CEA'!AC23*'Unit cost and utilities'!$G$5+'Surv-rate CEA'!AB23*'Unit cost and utilities'!$H$5+('Surv-rate CEA'!AA22-'Surv-rate CEA'!AA23)*'Unit cost and utilities'!$G$14</f>
        <v>3048.5551058488527</v>
      </c>
      <c r="AJ25" s="12">
        <f t="shared" si="21"/>
        <v>2951.6239714153098</v>
      </c>
      <c r="AK25" s="12">
        <f>AI25-'Surv-rate CEA'!AB23*'Unit cost and utilities'!$H$5-('Surv-rate CEA'!AA22-'Surv-rate CEA'!AA23)*'Unit cost and utilities'!$G$14</f>
        <v>1792.6754036988389</v>
      </c>
      <c r="AL25" s="12">
        <f t="shared" si="22"/>
        <v>1735.6759221351772</v>
      </c>
      <c r="AM25" s="12">
        <f>'Surv-rate CEA'!AF23*'Unit cost and utilities'!$G$9+'Surv-rate CEA'!AE23*'Unit cost and utilities'!$H$9+('Surv-rate CEA'!AD22-'Surv-rate CEA'!AD23)*'Unit cost and utilities'!G32</f>
        <v>7333.9170601477726</v>
      </c>
      <c r="AN25" s="12">
        <f t="shared" si="23"/>
        <v>7100.7295743392469</v>
      </c>
      <c r="AO25" s="12">
        <f>AM25-'Surv-rate CEA'!AE23*'Unit cost and utilities'!$H$9-('Surv-rate CEA'!AD22-'Surv-rate CEA'!AD23)*'Unit cost and utilities'!G32</f>
        <v>6876.9343522280815</v>
      </c>
      <c r="AP25" s="12">
        <f t="shared" si="24"/>
        <v>6658.2769801151171</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8341.763177877403</v>
      </c>
      <c r="AV25" s="12">
        <f t="shared" si="27"/>
        <v>8076.5304561672701</v>
      </c>
      <c r="AW25" s="12">
        <f>AU25-'Surv-rate CEA'!AK23*'Unit cost and utilities'!$H$8-('Surv-rate CEA'!AJ22-'Surv-rate CEA'!AJ23)*'Unit cost and utilities'!$G$14</f>
        <v>7980.6508625800116</v>
      </c>
      <c r="AX25" s="12">
        <f t="shared" si="28"/>
        <v>7726.8999823207823</v>
      </c>
      <c r="AY25" s="12">
        <f>'Surv-rate CEA'!AO23*'Unit cost and utilities'!$G$5+'Surv-rate CEA'!AN23*'Unit cost and utilities'!$H$5+('Surv-rate CEA'!AM22-'Surv-rate CEA'!AM23)*'Unit cost and utilities'!$G$14</f>
        <v>3048.5551058488527</v>
      </c>
      <c r="AZ25" s="12">
        <f t="shared" si="29"/>
        <v>2951.6239714153098</v>
      </c>
      <c r="BA25" s="12">
        <f>AY25-'Surv-rate CEA'!AN23*'Unit cost and utilities'!$H$5-('Surv-rate CEA'!AM22-'Surv-rate CEA'!AM23)*'Unit cost and utilities'!$G$14</f>
        <v>1792.6754036988389</v>
      </c>
      <c r="BB25" s="12">
        <f t="shared" si="30"/>
        <v>1735.6759221351772</v>
      </c>
    </row>
    <row r="26" spans="1:54">
      <c r="A26" s="12">
        <v>21</v>
      </c>
      <c r="B26" s="12">
        <f t="shared" si="31"/>
        <v>1.1506849315068493</v>
      </c>
      <c r="C26" s="12">
        <f>'Surv-rate CEA'!D24*'Unit cost and utilities'!$G$7+'Surv-rate CEA'!E24*'Unit cost and utilities'!$H$7+'Unit cost and utilities'!$G$14*('Surv-rate CEA'!C23-'Surv-rate CEA'!C24)</f>
        <v>4662.3283806080699</v>
      </c>
      <c r="D26" s="12">
        <f t="shared" si="5"/>
        <v>4506.4157675278293</v>
      </c>
      <c r="E26" s="12">
        <f>C26-'Surv-rate CEA'!E24*'Unit cost and utilities'!$H$7-'Unit cost and utilities'!$G$14*('Surv-rate CEA'!C23-'Surv-rate CEA'!C24)</f>
        <v>3959.860914719914</v>
      </c>
      <c r="F26" s="12">
        <f t="shared" si="6"/>
        <v>3827.4394694145594</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3493.6549347465534</v>
      </c>
      <c r="L26" s="12">
        <f t="shared" si="9"/>
        <v>3376.8238525897077</v>
      </c>
      <c r="M26" s="12">
        <f>K26-'Surv-rate CEA'!J24*'Unit cost and utilities'!$H$10-('Surv-rate CEA'!I23-'Surv-rate CEA'!I24)*'Unit cost and utilities'!$G$14</f>
        <v>2957.8198595103645</v>
      </c>
      <c r="N26" s="12">
        <f t="shared" si="10"/>
        <v>2858.9076024426317</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5532.1961629577909</v>
      </c>
      <c r="T26" s="12">
        <f t="shared" si="13"/>
        <v>5347.1943592609996</v>
      </c>
      <c r="U26" s="12">
        <f>S26-'Surv-rate CEA'!P24*'Unit cost and utilities'!$H$11-('Surv-rate CEA'!O23-'Surv-rate CEA'!O24)*'Unit cost and utilities'!$G$14</f>
        <v>4996.3610877216015</v>
      </c>
      <c r="V26" s="12">
        <f t="shared" si="14"/>
        <v>4829.2781091139232</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7531.1444838430616</v>
      </c>
      <c r="AB26" s="12">
        <f t="shared" si="17"/>
        <v>7279.2959823851543</v>
      </c>
      <c r="AC26" s="12">
        <f>AA26-'Surv-rate CEA'!V24*'Unit cost and utilities'!$H$6-('Surv-rate CEA'!U23-'Surv-rate CEA'!U24)*'Unit cost and utilities'!$G$14</f>
        <v>7164.8331579977694</v>
      </c>
      <c r="AD26" s="12">
        <f t="shared" si="18"/>
        <v>6925.2344492080438</v>
      </c>
      <c r="AE26" s="12">
        <f>'Surv-rate CEA'!Z24*'Unit cost and utilities'!$G$12+'Surv-rate CEA'!Y24*'Unit cost and utilities'!$H$12+('Surv-rate CEA'!X23-'Surv-rate CEA'!X24)*'Unit cost and utilities'!$G$14</f>
        <v>3493.6549347465534</v>
      </c>
      <c r="AF26" s="12">
        <f t="shared" si="19"/>
        <v>3376.8238525897077</v>
      </c>
      <c r="AG26" s="12">
        <f>AE26-'Surv-rate CEA'!Y24*'Unit cost and utilities'!$H$12-('Surv-rate CEA'!X23-'Surv-rate CEA'!X24)*'Unit cost and utilities'!$G$14</f>
        <v>2957.8198595103645</v>
      </c>
      <c r="AH26" s="12">
        <f t="shared" si="20"/>
        <v>2858.9076024426317</v>
      </c>
      <c r="AI26" s="12">
        <f>'Surv-rate CEA'!AC24*'Unit cost and utilities'!$G$5+'Surv-rate CEA'!AB24*'Unit cost and utilities'!$H$5+('Surv-rate CEA'!AA23-'Surv-rate CEA'!AA24)*'Unit cost and utilities'!$G$14</f>
        <v>2894.286189564556</v>
      </c>
      <c r="AJ26" s="12">
        <f t="shared" si="21"/>
        <v>2797.4985577250736</v>
      </c>
      <c r="AK26" s="12">
        <f>AI26-'Surv-rate CEA'!AB24*'Unit cost and utilities'!$H$5-('Surv-rate CEA'!AA23-'Surv-rate CEA'!AA24)*'Unit cost and utilities'!$G$14</f>
        <v>1644.2359799998715</v>
      </c>
      <c r="AL26" s="12">
        <f t="shared" si="22"/>
        <v>1589.2511940228494</v>
      </c>
      <c r="AM26" s="12">
        <f>'Surv-rate CEA'!AF24*'Unit cost and utilities'!$G$9+'Surv-rate CEA'!AE24*'Unit cost and utilities'!$H$9+('Surv-rate CEA'!AD23-'Surv-rate CEA'!AD24)*'Unit cost and utilities'!G33</f>
        <v>7046.6183120727792</v>
      </c>
      <c r="AN26" s="12">
        <f t="shared" si="23"/>
        <v>6810.9728180779839</v>
      </c>
      <c r="AO26" s="12">
        <f>AM26-'Surv-rate CEA'!AE24*'Unit cost and utilities'!$H$9-('Surv-rate CEA'!AD23-'Surv-rate CEA'!AD24)*'Unit cost and utilities'!G33</f>
        <v>6589.1210872929487</v>
      </c>
      <c r="AP26" s="12">
        <f t="shared" si="24"/>
        <v>6368.774727543836</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7937.0463863582963</v>
      </c>
      <c r="AV26" s="12">
        <f t="shared" si="27"/>
        <v>7671.6241463926917</v>
      </c>
      <c r="AW26" s="12">
        <f>AU26-'Surv-rate CEA'!AK24*'Unit cost and utilities'!$H$8-('Surv-rate CEA'!AJ23-'Surv-rate CEA'!AJ24)*'Unit cost and utilities'!$G$14</f>
        <v>7577.1974578363815</v>
      </c>
      <c r="AX26" s="12">
        <f t="shared" si="28"/>
        <v>7323.8089019401641</v>
      </c>
      <c r="AY26" s="12">
        <f>'Surv-rate CEA'!AO24*'Unit cost and utilities'!$G$5+'Surv-rate CEA'!AN24*'Unit cost and utilities'!$H$5+('Surv-rate CEA'!AM23-'Surv-rate CEA'!AM24)*'Unit cost and utilities'!$G$14</f>
        <v>2894.286189564556</v>
      </c>
      <c r="AZ26" s="12">
        <f t="shared" si="29"/>
        <v>2797.4985577250736</v>
      </c>
      <c r="BA26" s="12">
        <f>AY26-'Surv-rate CEA'!AN24*'Unit cost and utilities'!$H$5-('Surv-rate CEA'!AM23-'Surv-rate CEA'!AM24)*'Unit cost and utilities'!$G$14</f>
        <v>1644.2359799998715</v>
      </c>
      <c r="BB26" s="12">
        <f t="shared" si="30"/>
        <v>1589.2511940228494</v>
      </c>
    </row>
    <row r="27" spans="1:54">
      <c r="A27" s="12">
        <v>22</v>
      </c>
      <c r="B27" s="12">
        <f t="shared" si="31"/>
        <v>1.2082191780821918</v>
      </c>
      <c r="C27" s="12">
        <f>'Surv-rate CEA'!D25*'Unit cost and utilities'!$G$7+'Surv-rate CEA'!E25*'Unit cost and utilities'!$H$7+'Unit cost and utilities'!$G$14*('Surv-rate CEA'!C24-'Surv-rate CEA'!C25)</f>
        <v>4452.569851929964</v>
      </c>
      <c r="D27" s="12">
        <f t="shared" si="5"/>
        <v>4296.3589687887534</v>
      </c>
      <c r="E27" s="12">
        <f>C27-'Surv-rate CEA'!E25*'Unit cost and utilities'!$H$7-'Unit cost and utilities'!$G$14*('Surv-rate CEA'!C24-'Surv-rate CEA'!C25)</f>
        <v>3765.4718877604419</v>
      </c>
      <c r="F27" s="12">
        <f t="shared" si="6"/>
        <v>3633.3666746832114</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3344.7823748782635</v>
      </c>
      <c r="L27" s="12">
        <f t="shared" si="9"/>
        <v>3227.4363418972384</v>
      </c>
      <c r="M27" s="12">
        <f>K27-'Surv-rate CEA'!J25*'Unit cost and utilities'!$H$10-('Surv-rate CEA'!I24-'Surv-rate CEA'!I25)*'Unit cost and utilities'!$G$14</f>
        <v>2819.8894327473386</v>
      </c>
      <c r="N27" s="12">
        <f t="shared" si="10"/>
        <v>2720.9583809505662</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5288.2614035856586</v>
      </c>
      <c r="T27" s="12">
        <f t="shared" si="13"/>
        <v>5102.7316956625746</v>
      </c>
      <c r="U27" s="12">
        <f>S27-'Surv-rate CEA'!P25*'Unit cost and utilities'!$H$11-('Surv-rate CEA'!O24-'Surv-rate CEA'!O25)*'Unit cost and utilities'!$G$14</f>
        <v>4763.3684614547346</v>
      </c>
      <c r="V27" s="12">
        <f t="shared" si="14"/>
        <v>4596.2537347159032</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7253.5776672006114</v>
      </c>
      <c r="AB27" s="12">
        <f t="shared" si="17"/>
        <v>6999.0981618795131</v>
      </c>
      <c r="AC27" s="12">
        <f>AA27-'Surv-rate CEA'!V25*'Unit cost and utilities'!$H$6-('Surv-rate CEA'!U24-'Surv-rate CEA'!U25)*'Unit cost and utilities'!$G$14</f>
        <v>6895.5460154687253</v>
      </c>
      <c r="AD27" s="12">
        <f t="shared" si="18"/>
        <v>6653.6274451513309</v>
      </c>
      <c r="AE27" s="12">
        <f>'Surv-rate CEA'!Z25*'Unit cost and utilities'!$G$12+'Surv-rate CEA'!Y25*'Unit cost and utilities'!$H$12+('Surv-rate CEA'!X24-'Surv-rate CEA'!X25)*'Unit cost and utilities'!$G$14</f>
        <v>3344.7823748782635</v>
      </c>
      <c r="AF27" s="12">
        <f t="shared" si="19"/>
        <v>3227.4363418972384</v>
      </c>
      <c r="AG27" s="12">
        <f>AE27-'Surv-rate CEA'!Y25*'Unit cost and utilities'!$H$12-('Surv-rate CEA'!X24-'Surv-rate CEA'!X25)*'Unit cost and utilities'!$G$14</f>
        <v>2819.8894327473386</v>
      </c>
      <c r="AH27" s="12">
        <f t="shared" si="20"/>
        <v>2720.9583809505662</v>
      </c>
      <c r="AI27" s="12">
        <f>'Surv-rate CEA'!AC25*'Unit cost and utilities'!$G$5+'Surv-rate CEA'!AB25*'Unit cost and utilities'!$H$5+('Surv-rate CEA'!AA24-'Surv-rate CEA'!AA25)*'Unit cost and utilities'!$G$14</f>
        <v>2750.1672816728619</v>
      </c>
      <c r="AJ27" s="12">
        <f t="shared" si="21"/>
        <v>2653.6823136335693</v>
      </c>
      <c r="AK27" s="12">
        <f>AI27-'Surv-rate CEA'!AB25*'Unit cost and utilities'!$H$5-('Surv-rate CEA'!AA24-'Surv-rate CEA'!AA25)*'Unit cost and utilities'!$G$14</f>
        <v>1508.7232520250566</v>
      </c>
      <c r="AL27" s="12">
        <f t="shared" si="22"/>
        <v>1455.7922482559952</v>
      </c>
      <c r="AM27" s="12">
        <f>'Surv-rate CEA'!AF25*'Unit cost and utilities'!$G$9+'Surv-rate CEA'!AE25*'Unit cost and utilities'!$H$9+('Surv-rate CEA'!AD24-'Surv-rate CEA'!AD25)*'Unit cost and utilities'!G34</f>
        <v>6776.5172371097942</v>
      </c>
      <c r="AN27" s="12">
        <f t="shared" si="23"/>
        <v>6538.7745901815879</v>
      </c>
      <c r="AO27" s="12">
        <f>AM27-'Surv-rate CEA'!AE25*'Unit cost and utilities'!$H$9-('Surv-rate CEA'!AD24-'Surv-rate CEA'!AD25)*'Unit cost and utilities'!G34</f>
        <v>6319.400290014406</v>
      </c>
      <c r="AP27" s="12">
        <f t="shared" si="24"/>
        <v>6097.6948181062917</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7552.8228233278387</v>
      </c>
      <c r="AV27" s="12">
        <f t="shared" si="27"/>
        <v>7287.8448077825606</v>
      </c>
      <c r="AW27" s="12">
        <f>AU27-'Surv-rate CEA'!AK25*'Unit cost and utilities'!$H$8-('Surv-rate CEA'!AJ24-'Surv-rate CEA'!AJ25)*'Unit cost and utilities'!$G$14</f>
        <v>7194.473169853869</v>
      </c>
      <c r="AX27" s="12">
        <f t="shared" si="28"/>
        <v>6942.0672458656163</v>
      </c>
      <c r="AY27" s="12">
        <f>'Surv-rate CEA'!AO25*'Unit cost and utilities'!$G$5+'Surv-rate CEA'!AN25*'Unit cost and utilities'!$H$5+('Surv-rate CEA'!AM24-'Surv-rate CEA'!AM25)*'Unit cost and utilities'!$G$14</f>
        <v>2750.1672816728619</v>
      </c>
      <c r="AZ27" s="12">
        <f t="shared" si="29"/>
        <v>2653.6823136335693</v>
      </c>
      <c r="BA27" s="12">
        <f>AY27-'Surv-rate CEA'!AN25*'Unit cost and utilities'!$H$5-('Surv-rate CEA'!AM24-'Surv-rate CEA'!AM25)*'Unit cost and utilities'!$G$14</f>
        <v>1508.7232520250566</v>
      </c>
      <c r="BB27" s="12">
        <f t="shared" si="30"/>
        <v>1455.7922482559952</v>
      </c>
    </row>
    <row r="28" spans="1:54">
      <c r="A28" s="12">
        <v>23</v>
      </c>
      <c r="B28" s="12">
        <f t="shared" si="31"/>
        <v>1.2657534246575342</v>
      </c>
      <c r="C28" s="12">
        <f>'Surv-rate CEA'!D26*'Unit cost and utilities'!$G$7+'Surv-rate CEA'!E26*'Unit cost and utilities'!$H$7+'Unit cost and utilities'!$G$14*('Surv-rate CEA'!C25-'Surv-rate CEA'!C26)</f>
        <v>4257.8101878714715</v>
      </c>
      <c r="D28" s="12">
        <f t="shared" si="5"/>
        <v>4101.4510779474986</v>
      </c>
      <c r="E28" s="12">
        <f>C28-'Surv-rate CEA'!E26*'Unit cost and utilities'!$H$7-'Unit cost and utilities'!$G$14*('Surv-rate CEA'!C25-'Surv-rate CEA'!C26)</f>
        <v>3586.1549776767733</v>
      </c>
      <c r="F28" s="12">
        <f t="shared" si="6"/>
        <v>3454.4609904820836</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3205.5374351025494</v>
      </c>
      <c r="L28" s="12">
        <f t="shared" si="9"/>
        <v>3087.8208253747748</v>
      </c>
      <c r="M28" s="12">
        <f>K28-'Surv-rate CEA'!J26*'Unit cost and utilities'!$H$10-('Surv-rate CEA'!I25-'Surv-rate CEA'!I26)*'Unit cost and utilities'!$G$14</f>
        <v>2691.5605242037986</v>
      </c>
      <c r="N28" s="12">
        <f t="shared" si="10"/>
        <v>2592.7186338184983</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5060.57166890595</v>
      </c>
      <c r="T28" s="12">
        <f t="shared" si="13"/>
        <v>4874.7328346360337</v>
      </c>
      <c r="U28" s="12">
        <f>S28-'Surv-rate CEA'!P26*'Unit cost and utilities'!$H$11-('Surv-rate CEA'!O25-'Surv-rate CEA'!O26)*'Unit cost and utilities'!$G$14</f>
        <v>4546.5947580071988</v>
      </c>
      <c r="V28" s="12">
        <f t="shared" si="14"/>
        <v>4379.6306430797567</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6991.1360706483738</v>
      </c>
      <c r="AB28" s="12">
        <f t="shared" si="17"/>
        <v>6734.4013255256878</v>
      </c>
      <c r="AC28" s="12">
        <f>AA28-'Surv-rate CEA'!V26*'Unit cost and utilities'!$H$6-('Surv-rate CEA'!U25-'Surv-rate CEA'!U26)*'Unit cost and utilities'!$G$14</f>
        <v>6641.2918012994824</v>
      </c>
      <c r="AD28" s="12">
        <f t="shared" si="18"/>
        <v>6397.4043500094831</v>
      </c>
      <c r="AE28" s="12">
        <f>'Surv-rate CEA'!Z26*'Unit cost and utilities'!$G$12+'Surv-rate CEA'!Y26*'Unit cost and utilities'!$H$12+('Surv-rate CEA'!X25-'Surv-rate CEA'!X26)*'Unit cost and utilities'!$G$14</f>
        <v>3205.5374351025494</v>
      </c>
      <c r="AF28" s="12">
        <f t="shared" si="19"/>
        <v>3087.8208253747748</v>
      </c>
      <c r="AG28" s="12">
        <f>AE28-'Surv-rate CEA'!Y26*'Unit cost and utilities'!$H$12-('Surv-rate CEA'!X25-'Surv-rate CEA'!X26)*'Unit cost and utilities'!$G$14</f>
        <v>2691.5605242037986</v>
      </c>
      <c r="AH28" s="12">
        <f t="shared" si="20"/>
        <v>2592.7186338184983</v>
      </c>
      <c r="AI28" s="12">
        <f>'Surv-rate CEA'!AC26*'Unit cost and utilities'!$G$5+'Surv-rate CEA'!AB26*'Unit cost and utilities'!$H$5+('Surv-rate CEA'!AA25-'Surv-rate CEA'!AA26)*'Unit cost and utilities'!$G$14</f>
        <v>2615.4340750200286</v>
      </c>
      <c r="AJ28" s="12">
        <f t="shared" si="21"/>
        <v>2519.3877681179829</v>
      </c>
      <c r="AK28" s="12">
        <f>AI28-'Surv-rate CEA'!AB26*'Unit cost and utilities'!$H$5-('Surv-rate CEA'!AA25-'Surv-rate CEA'!AA26)*'Unit cost and utilities'!$G$14</f>
        <v>1384.987708737689</v>
      </c>
      <c r="AL28" s="12">
        <f t="shared" si="22"/>
        <v>1334.1269526591927</v>
      </c>
      <c r="AM28" s="12">
        <f>'Surv-rate CEA'!AF26*'Unit cost and utilities'!$G$9+'Surv-rate CEA'!AE26*'Unit cost and utilities'!$H$9+('Surv-rate CEA'!AD25-'Surv-rate CEA'!AD26)*'Unit cost and utilities'!G35</f>
        <v>6522.214927943035</v>
      </c>
      <c r="AN28" s="12">
        <f t="shared" si="23"/>
        <v>6282.7003239874666</v>
      </c>
      <c r="AO28" s="12">
        <f>AM28-'Surv-rate CEA'!AE26*'Unit cost and utilities'!$H$9-('Surv-rate CEA'!AD25-'Surv-rate CEA'!AD26)*'Unit cost and utilities'!G35</f>
        <v>6066.25391749342</v>
      </c>
      <c r="AP28" s="12">
        <f t="shared" si="24"/>
        <v>5843.483521148848</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7188.1710941048314</v>
      </c>
      <c r="AV28" s="12">
        <f t="shared" si="27"/>
        <v>6924.2006528068532</v>
      </c>
      <c r="AW28" s="12">
        <f>AU28-'Surv-rate CEA'!AK26*'Unit cost and utilities'!$H$8-('Surv-rate CEA'!AJ25-'Surv-rate CEA'!AJ26)*'Unit cost and utilities'!$G$14</f>
        <v>6831.5456846150455</v>
      </c>
      <c r="AX28" s="12">
        <f t="shared" si="28"/>
        <v>6580.6715602367212</v>
      </c>
      <c r="AY28" s="12">
        <f>'Surv-rate CEA'!AO26*'Unit cost and utilities'!$G$5+'Surv-rate CEA'!AN26*'Unit cost and utilities'!$H$5+('Surv-rate CEA'!AM25-'Surv-rate CEA'!AM26)*'Unit cost and utilities'!$G$14</f>
        <v>2615.4340750200286</v>
      </c>
      <c r="AZ28" s="12">
        <f t="shared" si="29"/>
        <v>2519.3877681179829</v>
      </c>
      <c r="BA28" s="12">
        <f>AY28-'Surv-rate CEA'!AN26*'Unit cost and utilities'!$H$5-('Surv-rate CEA'!AM25-'Surv-rate CEA'!AM26)*'Unit cost and utilities'!$G$14</f>
        <v>1384.987708737689</v>
      </c>
      <c r="BB28" s="12">
        <f t="shared" si="30"/>
        <v>1334.1269526591927</v>
      </c>
    </row>
    <row r="29" spans="1:54">
      <c r="A29" s="12">
        <v>24</v>
      </c>
      <c r="B29" s="12">
        <f t="shared" si="31"/>
        <v>1.3232876712328767</v>
      </c>
      <c r="C29" s="12">
        <f>'Surv-rate CEA'!D27*'Unit cost and utilities'!$G$7+'Surv-rate CEA'!E27*'Unit cost and utilities'!$H$7+'Unit cost and utilities'!$G$14*('Surv-rate CEA'!C26-'Surv-rate CEA'!C27)</f>
        <v>4076.5722382721901</v>
      </c>
      <c r="D29" s="12">
        <f t="shared" si="5"/>
        <v>3920.196182246691</v>
      </c>
      <c r="E29" s="12">
        <f>C29-'Surv-rate CEA'!E27*'Unit cost and utilities'!$H$7-'Unit cost and utilities'!$G$14*('Surv-rate CEA'!C26-'Surv-rate CEA'!C27)</f>
        <v>3420.3397421225054</v>
      </c>
      <c r="F29" s="12">
        <f t="shared" si="6"/>
        <v>3289.1365626181764</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3075.0832698019353</v>
      </c>
      <c r="L29" s="12">
        <f t="shared" si="9"/>
        <v>2957.1240222833794</v>
      </c>
      <c r="M29" s="12">
        <f>K29-'Surv-rate CEA'!J27*'Unit cost and utilities'!$H$10-('Surv-rate CEA'!I26-'Surv-rate CEA'!I27)*'Unit cost and utilities'!$G$14</f>
        <v>2571.9467569748431</v>
      </c>
      <c r="N29" s="12">
        <f t="shared" si="10"/>
        <v>2473.2876711901245</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4847.6792188078798</v>
      </c>
      <c r="T29" s="12">
        <f t="shared" si="13"/>
        <v>4661.7237364060165</v>
      </c>
      <c r="U29" s="12">
        <f>S29-'Surv-rate CEA'!P27*'Unit cost and utilities'!$H$11-('Surv-rate CEA'!O26-'Surv-rate CEA'!O27)*'Unit cost and utilities'!$G$14</f>
        <v>4344.542705980788</v>
      </c>
      <c r="V29" s="12">
        <f t="shared" si="14"/>
        <v>4177.8873853127616</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6742.7244306190569</v>
      </c>
      <c r="AB29" s="12">
        <f t="shared" si="17"/>
        <v>6484.0755973105406</v>
      </c>
      <c r="AC29" s="12">
        <f>AA29-'Surv-rate CEA'!V27*'Unit cost and utilities'!$H$6-('Surv-rate CEA'!U26-'Surv-rate CEA'!U27)*'Unit cost and utilities'!$G$14</f>
        <v>6400.9507848282792</v>
      </c>
      <c r="AD29" s="12">
        <f t="shared" si="18"/>
        <v>6155.4122833520942</v>
      </c>
      <c r="AE29" s="12">
        <f>'Surv-rate CEA'!Z27*'Unit cost and utilities'!$G$12+'Surv-rate CEA'!Y27*'Unit cost and utilities'!$H$12+('Surv-rate CEA'!X26-'Surv-rate CEA'!X27)*'Unit cost and utilities'!$G$14</f>
        <v>3075.0832698019353</v>
      </c>
      <c r="AF29" s="12">
        <f t="shared" si="19"/>
        <v>2957.1240222833794</v>
      </c>
      <c r="AG29" s="12">
        <f>AE29-'Surv-rate CEA'!Y27*'Unit cost and utilities'!$H$12-('Surv-rate CEA'!X26-'Surv-rate CEA'!X27)*'Unit cost and utilities'!$G$14</f>
        <v>2571.9467569748431</v>
      </c>
      <c r="AH29" s="12">
        <f t="shared" si="20"/>
        <v>2473.2876711901245</v>
      </c>
      <c r="AI29" s="12">
        <f>'Surv-rate CEA'!AC27*'Unit cost and utilities'!$G$5+'Surv-rate CEA'!AB27*'Unit cost and utilities'!$H$5+('Surv-rate CEA'!AA26-'Surv-rate CEA'!AA27)*'Unit cost and utilities'!$G$14</f>
        <v>2489.3780285274051</v>
      </c>
      <c r="AJ29" s="12">
        <f t="shared" si="21"/>
        <v>2393.886253745894</v>
      </c>
      <c r="AK29" s="12">
        <f>AI29-'Surv-rate CEA'!AB27*'Unit cost and utilities'!$H$5-('Surv-rate CEA'!AA26-'Surv-rate CEA'!AA27)*'Unit cost and utilities'!$G$14</f>
        <v>1271.9762748440864</v>
      </c>
      <c r="AL29" s="12">
        <f t="shared" si="22"/>
        <v>1223.1836565382646</v>
      </c>
      <c r="AM29" s="12">
        <f>'Surv-rate CEA'!AF27*'Unit cost and utilities'!$G$9+'Surv-rate CEA'!AE27*'Unit cost and utilities'!$H$9+('Surv-rate CEA'!AD26-'Surv-rate CEA'!AD27)*'Unit cost and utilities'!G36</f>
        <v>6282.4532090722178</v>
      </c>
      <c r="AN29" s="12">
        <f t="shared" si="23"/>
        <v>6041.4602381207587</v>
      </c>
      <c r="AO29" s="12">
        <f>AM29-'Surv-rate CEA'!AE27*'Unit cost and utilities'!$H$9-('Surv-rate CEA'!AD26-'Surv-rate CEA'!AD27)*'Unit cost and utilities'!G36</f>
        <v>5828.3199451806149</v>
      </c>
      <c r="AP29" s="12">
        <f t="shared" si="24"/>
        <v>5604.7473864202211</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6842.1733181678746</v>
      </c>
      <c r="AV29" s="12">
        <f t="shared" si="27"/>
        <v>6579.7096561498347</v>
      </c>
      <c r="AW29" s="12">
        <f>AU29-'Surv-rate CEA'!AK27*'Unit cost and utilities'!$H$8-('Surv-rate CEA'!AJ26-'Surv-rate CEA'!AJ27)*'Unit cost and utilities'!$G$14</f>
        <v>6487.4860844213526</v>
      </c>
      <c r="AX29" s="12">
        <f t="shared" si="28"/>
        <v>6238.6281154939825</v>
      </c>
      <c r="AY29" s="12">
        <f>'Surv-rate CEA'!AO27*'Unit cost and utilities'!$G$5+'Surv-rate CEA'!AN27*'Unit cost and utilities'!$H$5+('Surv-rate CEA'!AM26-'Surv-rate CEA'!AM27)*'Unit cost and utilities'!$G$14</f>
        <v>2489.3780285274051</v>
      </c>
      <c r="AZ29" s="12">
        <f t="shared" si="29"/>
        <v>2393.886253745894</v>
      </c>
      <c r="BA29" s="12">
        <f>AY29-'Surv-rate CEA'!AN27*'Unit cost and utilities'!$H$5-('Surv-rate CEA'!AM26-'Surv-rate CEA'!AM27)*'Unit cost and utilities'!$G$14</f>
        <v>1271.9762748440864</v>
      </c>
      <c r="BB29" s="12">
        <f t="shared" si="30"/>
        <v>1223.1836565382646</v>
      </c>
    </row>
    <row r="30" spans="1:54">
      <c r="A30" s="12">
        <v>25</v>
      </c>
      <c r="B30" s="12">
        <f t="shared" si="31"/>
        <v>1.3808219178082193</v>
      </c>
      <c r="C30" s="12">
        <f>'Surv-rate CEA'!D28*'Unit cost and utilities'!$G$7+'Surv-rate CEA'!E28*'Unit cost and utilities'!$H$7+'Unit cost and utilities'!$G$14*('Surv-rate CEA'!C27-'Surv-rate CEA'!C28)</f>
        <v>3907.5618563251442</v>
      </c>
      <c r="D30" s="12">
        <f t="shared" si="5"/>
        <v>3751.2839623584418</v>
      </c>
      <c r="E30" s="12">
        <f>C30-'Surv-rate CEA'!E28*'Unit cost and utilities'!$H$7-'Unit cost and utilities'!$G$14*('Surv-rate CEA'!C27-'Surv-rate CEA'!C28)</f>
        <v>3266.6580682485128</v>
      </c>
      <c r="F30" s="12">
        <f t="shared" si="6"/>
        <v>3136.0122942375756</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2952.6728066745059</v>
      </c>
      <c r="L30" s="12">
        <f t="shared" si="9"/>
        <v>2834.584468020847</v>
      </c>
      <c r="M30" s="12">
        <f>K30-'Surv-rate CEA'!J28*'Unit cost and utilities'!$H$10-('Surv-rate CEA'!I27-'Surv-rate CEA'!I28)*'Unit cost and utilities'!$G$14</f>
        <v>2460.2623156244063</v>
      </c>
      <c r="N30" s="12">
        <f t="shared" si="10"/>
        <v>2361.8672991337367</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4648.2953938610826</v>
      </c>
      <c r="T30" s="12">
        <f t="shared" si="13"/>
        <v>4462.3928179333661</v>
      </c>
      <c r="U30" s="12">
        <f>S30-'Surv-rate CEA'!P28*'Unit cost and utilities'!$H$11-('Surv-rate CEA'!O27-'Surv-rate CEA'!O28)*'Unit cost and utilities'!$G$14</f>
        <v>4155.8849028109826</v>
      </c>
      <c r="V30" s="12">
        <f t="shared" si="14"/>
        <v>3989.6756490462553</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6507.3433292852587</v>
      </c>
      <c r="AB30" s="12">
        <f t="shared" si="17"/>
        <v>6247.0905301714502</v>
      </c>
      <c r="AC30" s="12">
        <f>AA30-'Surv-rate CEA'!V28*'Unit cost and utilities'!$H$6-('Surv-rate CEA'!U27-'Surv-rate CEA'!U28)*'Unit cost and utilities'!$G$14</f>
        <v>6173.5050628848676</v>
      </c>
      <c r="AD30" s="12">
        <f t="shared" si="18"/>
        <v>5926.6036944372427</v>
      </c>
      <c r="AE30" s="12">
        <f>'Surv-rate CEA'!Z28*'Unit cost and utilities'!$G$12+'Surv-rate CEA'!Y28*'Unit cost and utilities'!$H$12+('Surv-rate CEA'!X27-'Surv-rate CEA'!X28)*'Unit cost and utilities'!$G$14</f>
        <v>2952.6728066745059</v>
      </c>
      <c r="AF30" s="12">
        <f t="shared" si="19"/>
        <v>2834.584468020847</v>
      </c>
      <c r="AG30" s="12">
        <f>AE30-'Surv-rate CEA'!Y28*'Unit cost and utilities'!$H$12-('Surv-rate CEA'!X27-'Surv-rate CEA'!X28)*'Unit cost and utilities'!$G$14</f>
        <v>2460.2623156244063</v>
      </c>
      <c r="AH30" s="12">
        <f t="shared" si="20"/>
        <v>2361.8672991337367</v>
      </c>
      <c r="AI30" s="12">
        <f>'Surv-rate CEA'!AC28*'Unit cost and utilities'!$G$5+'Surv-rate CEA'!AB28*'Unit cost and utilities'!$H$5+('Surv-rate CEA'!AA27-'Surv-rate CEA'!AA28)*'Unit cost and utilities'!$G$14</f>
        <v>2371.3443770903727</v>
      </c>
      <c r="AJ30" s="12">
        <f t="shared" si="21"/>
        <v>2276.505518808041</v>
      </c>
      <c r="AK30" s="12">
        <f>AI30-'Surv-rate CEA'!AB28*'Unit cost and utilities'!$H$5-('Surv-rate CEA'!AA27-'Surv-rate CEA'!AA28)*'Unit cost and utilities'!$G$14</f>
        <v>1168.7268907203752</v>
      </c>
      <c r="AL30" s="12">
        <f t="shared" si="22"/>
        <v>1121.9851668988099</v>
      </c>
      <c r="AM30" s="12">
        <f>'Surv-rate CEA'!AF28*'Unit cost and utilities'!$G$9+'Surv-rate CEA'!AE28*'Unit cost and utilities'!$H$9+('Surv-rate CEA'!AD27-'Surv-rate CEA'!AD28)*'Unit cost and utilities'!G37</f>
        <v>6056.0984993587335</v>
      </c>
      <c r="AN30" s="12">
        <f t="shared" si="23"/>
        <v>5813.8926549131229</v>
      </c>
      <c r="AO30" s="12">
        <f>AM30-'Surv-rate CEA'!AE28*'Unit cost and utilities'!$H$9-('Surv-rate CEA'!AD27-'Surv-rate CEA'!AD28)*'Unit cost and utilities'!G37</f>
        <v>5604.374122946303</v>
      </c>
      <c r="AP30" s="12">
        <f t="shared" si="24"/>
        <v>5380.2344120117677</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6513.9259235871505</v>
      </c>
      <c r="AV30" s="12">
        <f t="shared" si="27"/>
        <v>6253.409862108685</v>
      </c>
      <c r="AW30" s="12">
        <f>AU30-'Surv-rate CEA'!AK28*'Unit cost and utilities'!$H$8-('Surv-rate CEA'!AJ27-'Surv-rate CEA'!AJ28)*'Unit cost and utilities'!$G$14</f>
        <v>6161.3795647821516</v>
      </c>
      <c r="AX30" s="12">
        <f t="shared" si="28"/>
        <v>5914.9631399839072</v>
      </c>
      <c r="AY30" s="12">
        <f>'Surv-rate CEA'!AO28*'Unit cost and utilities'!$G$5+'Surv-rate CEA'!AN28*'Unit cost and utilities'!$H$5+('Surv-rate CEA'!AM27-'Surv-rate CEA'!AM28)*'Unit cost and utilities'!$G$14</f>
        <v>2371.3443770903727</v>
      </c>
      <c r="AZ30" s="12">
        <f t="shared" si="29"/>
        <v>2276.505518808041</v>
      </c>
      <c r="BA30" s="12">
        <f>AY30-'Surv-rate CEA'!AN28*'Unit cost and utilities'!$H$5-('Surv-rate CEA'!AM27-'Surv-rate CEA'!AM28)*'Unit cost and utilities'!$G$14</f>
        <v>1168.7268907203752</v>
      </c>
      <c r="BB30" s="12">
        <f t="shared" si="30"/>
        <v>1121.9851668988099</v>
      </c>
    </row>
    <row r="31" spans="1:54">
      <c r="A31" s="12">
        <v>26</v>
      </c>
      <c r="B31" s="12">
        <f t="shared" si="31"/>
        <v>1.4383561643835616</v>
      </c>
      <c r="C31" s="12">
        <f>'Surv-rate CEA'!D29*'Unit cost and utilities'!$G$7+'Surv-rate CEA'!E29*'Unit cost and utilities'!$H$7+'Unit cost and utilities'!$G$14*('Surv-rate CEA'!C28-'Surv-rate CEA'!C29)</f>
        <v>3749.6410565544811</v>
      </c>
      <c r="D31" s="12">
        <f t="shared" si="5"/>
        <v>3593.5624333164269</v>
      </c>
      <c r="E31" s="12">
        <f>C31-'Surv-rate CEA'!E29*'Unit cost and utilities'!$H$7-'Unit cost and utilities'!$G$14*('Surv-rate CEA'!C28-'Surv-rate CEA'!C29)</f>
        <v>3123.9135803253057</v>
      </c>
      <c r="F31" s="12">
        <f t="shared" si="6"/>
        <v>2993.8808322894538</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2837.6376247137214</v>
      </c>
      <c r="L31" s="12">
        <f t="shared" si="9"/>
        <v>2719.5210991493268</v>
      </c>
      <c r="M31" s="12">
        <f>K31-'Surv-rate CEA'!J29*'Unit cost and utilities'!$H$10-('Surv-rate CEA'!I28-'Surv-rate CEA'!I29)*'Unit cost and utilities'!$G$14</f>
        <v>2355.8086827130078</v>
      </c>
      <c r="N31" s="12">
        <f t="shared" si="10"/>
        <v>2257.7482629916681</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4461.2703520575233</v>
      </c>
      <c r="T31" s="12">
        <f t="shared" si="13"/>
        <v>4275.5701946451973</v>
      </c>
      <c r="U31" s="12">
        <f>S31-'Surv-rate CEA'!P29*'Unit cost and utilities'!$H$11-('Surv-rate CEA'!O28-'Surv-rate CEA'!O29)*'Unit cost and utilities'!$G$14</f>
        <v>3979.4414100568097</v>
      </c>
      <c r="V31" s="12">
        <f t="shared" si="14"/>
        <v>3813.7973584875381</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6284.0800929522684</v>
      </c>
      <c r="AB31" s="12">
        <f t="shared" si="17"/>
        <v>6022.5055703693215</v>
      </c>
      <c r="AC31" s="12">
        <f>AA31-'Surv-rate CEA'!V29*'Unit cost and utilities'!$H$6-('Surv-rate CEA'!U28-'Surv-rate CEA'!U29)*'Unit cost and utilities'!$G$14</f>
        <v>5958.0282131903805</v>
      </c>
      <c r="AD31" s="12">
        <f t="shared" si="18"/>
        <v>5710.0255839513202</v>
      </c>
      <c r="AE31" s="12">
        <f>'Surv-rate CEA'!Z29*'Unit cost and utilities'!$G$12+'Surv-rate CEA'!Y29*'Unit cost and utilities'!$H$12+('Surv-rate CEA'!X28-'Surv-rate CEA'!X29)*'Unit cost and utilities'!$G$14</f>
        <v>2837.6376247137214</v>
      </c>
      <c r="AF31" s="12">
        <f t="shared" si="19"/>
        <v>2719.5210991493268</v>
      </c>
      <c r="AG31" s="12">
        <f>AE31-'Surv-rate CEA'!Y29*'Unit cost and utilities'!$H$12-('Surv-rate CEA'!X28-'Surv-rate CEA'!X29)*'Unit cost and utilities'!$G$14</f>
        <v>2355.8086827130078</v>
      </c>
      <c r="AH31" s="12">
        <f t="shared" si="20"/>
        <v>2257.7482629916681</v>
      </c>
      <c r="AI31" s="12">
        <f>'Surv-rate CEA'!AC29*'Unit cost and utilities'!$G$5+'Surv-rate CEA'!AB29*'Unit cost and utilities'!$H$5+('Surv-rate CEA'!AA28-'Surv-rate CEA'!AA29)*'Unit cost and utilities'!$G$14</f>
        <v>2260.7294203463825</v>
      </c>
      <c r="AJ31" s="12">
        <f t="shared" si="21"/>
        <v>2166.6266702112375</v>
      </c>
      <c r="AK31" s="12">
        <f>AI31-'Surv-rate CEA'!AB29*'Unit cost and utilities'!$H$5-('Surv-rate CEA'!AA28-'Surv-rate CEA'!AA29)*'Unit cost and utilities'!$G$14</f>
        <v>1074.3624586663334</v>
      </c>
      <c r="AL31" s="12">
        <f t="shared" si="22"/>
        <v>1029.6421745436242</v>
      </c>
      <c r="AM31" s="12">
        <f>'Surv-rate CEA'!AF29*'Unit cost and utilities'!$G$9+'Surv-rate CEA'!AE29*'Unit cost and utilities'!$H$9+('Surv-rate CEA'!AD28-'Surv-rate CEA'!AD29)*'Unit cost and utilities'!G38</f>
        <v>5842.1275862730135</v>
      </c>
      <c r="AN31" s="12">
        <f t="shared" si="23"/>
        <v>5598.949314888172</v>
      </c>
      <c r="AO31" s="12">
        <f>AM31-'Surv-rate CEA'!AE29*'Unit cost and utilities'!$H$9-('Surv-rate CEA'!AD28-'Surv-rate CEA'!AD29)*'Unit cost and utilities'!G38</f>
        <v>5393.313953273796</v>
      </c>
      <c r="AP31" s="12">
        <f t="shared" si="24"/>
        <v>5168.817527130258</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6202.5472902778865</v>
      </c>
      <c r="AV31" s="12">
        <f t="shared" si="27"/>
        <v>5944.366566567478</v>
      </c>
      <c r="AW31" s="12">
        <f>AU31-'Surv-rate CEA'!AK29*'Unit cost and utilities'!$H$8-('Surv-rate CEA'!AJ28-'Surv-rate CEA'!AJ29)*'Unit cost and utilities'!$G$14</f>
        <v>5852.3330843338545</v>
      </c>
      <c r="AX31" s="12">
        <f t="shared" si="28"/>
        <v>5608.7300095977671</v>
      </c>
      <c r="AY31" s="12">
        <f>'Surv-rate CEA'!AO29*'Unit cost and utilities'!$G$5+'Surv-rate CEA'!AN29*'Unit cost and utilities'!$H$5+('Surv-rate CEA'!AM28-'Surv-rate CEA'!AM29)*'Unit cost and utilities'!$G$14</f>
        <v>2260.7294203463825</v>
      </c>
      <c r="AZ31" s="12">
        <f t="shared" si="29"/>
        <v>2166.6266702112375</v>
      </c>
      <c r="BA31" s="12">
        <f>AY31-'Surv-rate CEA'!AN29*'Unit cost and utilities'!$H$5-('Surv-rate CEA'!AM28-'Surv-rate CEA'!AM29)*'Unit cost and utilities'!$G$14</f>
        <v>1074.3624586663334</v>
      </c>
      <c r="BB31" s="12">
        <f t="shared" si="30"/>
        <v>1029.6421745436242</v>
      </c>
    </row>
    <row r="32" spans="1:54">
      <c r="A32" s="12">
        <v>27</v>
      </c>
      <c r="B32" s="12">
        <f t="shared" si="31"/>
        <v>1.4958904109589042</v>
      </c>
      <c r="C32" s="12">
        <f>'Surv-rate CEA'!D30*'Unit cost and utilities'!$G$7+'Surv-rate CEA'!E30*'Unit cost and utilities'!$H$7+'Unit cost and utilities'!$G$14*('Surv-rate CEA'!C29-'Surv-rate CEA'!C30)</f>
        <v>3601.8056362036173</v>
      </c>
      <c r="D32" s="12">
        <f t="shared" si="5"/>
        <v>3446.0152258190069</v>
      </c>
      <c r="E32" s="12">
        <f>C32-'Surv-rate CEA'!E30*'Unit cost and utilities'!$H$7-'Unit cost and utilities'!$G$14*('Surv-rate CEA'!C29-'Surv-rate CEA'!C30)</f>
        <v>2991.0562779282532</v>
      </c>
      <c r="F32" s="12">
        <f t="shared" si="6"/>
        <v>2861.6828657879305</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2729.378323684914</v>
      </c>
      <c r="L32" s="12">
        <f t="shared" si="9"/>
        <v>2611.3233778911385</v>
      </c>
      <c r="M32" s="12">
        <f>K32-'Surv-rate CEA'!J30*'Unit cost and utilities'!$H$10-('Surv-rate CEA'!I29-'Surv-rate CEA'!I30)*'Unit cost and utilities'!$G$14</f>
        <v>2257.9633144494983</v>
      </c>
      <c r="N32" s="12">
        <f t="shared" si="10"/>
        <v>2160.2986798407705</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4285.5756335020724</v>
      </c>
      <c r="T32" s="12">
        <f t="shared" si="13"/>
        <v>4100.209832536395</v>
      </c>
      <c r="U32" s="12">
        <f>S32-'Surv-rate CEA'!P30*'Unit cost and utilities'!$H$11-('Surv-rate CEA'!O29-'Surv-rate CEA'!O30)*'Unit cost and utilities'!$G$14</f>
        <v>3814.1606242666567</v>
      </c>
      <c r="V32" s="12">
        <f t="shared" si="14"/>
        <v>3649.185134486027</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6072.1004410641299</v>
      </c>
      <c r="AB32" s="12">
        <f t="shared" si="17"/>
        <v>5809.4613330285738</v>
      </c>
      <c r="AC32" s="12">
        <f>AA32-'Surv-rate CEA'!V30*'Unit cost and utilities'!$H$6-('Surv-rate CEA'!U29-'Surv-rate CEA'!U30)*'Unit cost and utilities'!$G$14</f>
        <v>5753.6759702249192</v>
      </c>
      <c r="AD32" s="12">
        <f t="shared" si="18"/>
        <v>5504.8098094272464</v>
      </c>
      <c r="AE32" s="12">
        <f>'Surv-rate CEA'!Z30*'Unit cost and utilities'!$G$12+'Surv-rate CEA'!Y30*'Unit cost and utilities'!$H$12+('Surv-rate CEA'!X29-'Surv-rate CEA'!X30)*'Unit cost and utilities'!$G$14</f>
        <v>2729.378323684914</v>
      </c>
      <c r="AF32" s="12">
        <f t="shared" si="19"/>
        <v>2611.3233778911385</v>
      </c>
      <c r="AG32" s="12">
        <f>AE32-'Surv-rate CEA'!Y30*'Unit cost and utilities'!$H$12-('Surv-rate CEA'!X29-'Surv-rate CEA'!X30)*'Unit cost and utilities'!$G$14</f>
        <v>2257.9633144494983</v>
      </c>
      <c r="AH32" s="12">
        <f t="shared" si="20"/>
        <v>2160.2986798407705</v>
      </c>
      <c r="AI32" s="12">
        <f>'Surv-rate CEA'!AC30*'Unit cost and utilities'!$G$5+'Surv-rate CEA'!AB30*'Unit cost and utilities'!$H$5+('Surv-rate CEA'!AA29-'Surv-rate CEA'!AA30)*'Unit cost and utilities'!$G$14</f>
        <v>2156.9774256414853</v>
      </c>
      <c r="AJ32" s="12">
        <f t="shared" si="21"/>
        <v>2063.6807760518041</v>
      </c>
      <c r="AK32" s="12">
        <f>AI32-'Surv-rate CEA'!AB30*'Unit cost and utilities'!$H$5-('Surv-rate CEA'!AA29-'Surv-rate CEA'!AA30)*'Unit cost and utilities'!$G$14</f>
        <v>988.08455885336934</v>
      </c>
      <c r="AL32" s="12">
        <f t="shared" si="22"/>
        <v>945.3465228607572</v>
      </c>
      <c r="AM32" s="12">
        <f>'Surv-rate CEA'!AF30*'Unit cost and utilities'!$G$9+'Surv-rate CEA'!AE30*'Unit cost and utilities'!$H$9+('Surv-rate CEA'!AD29-'Surv-rate CEA'!AD30)*'Unit cost and utilities'!G39</f>
        <v>5639.6151259863727</v>
      </c>
      <c r="AN32" s="12">
        <f t="shared" si="23"/>
        <v>5395.682486740815</v>
      </c>
      <c r="AO32" s="12">
        <f>AM32-'Surv-rate CEA'!AE30*'Unit cost and utilities'!$H$9-('Surv-rate CEA'!AD29-'Surv-rate CEA'!AD30)*'Unit cost and utilities'!G39</f>
        <v>5194.1446589234956</v>
      </c>
      <c r="AP32" s="12">
        <f t="shared" si="24"/>
        <v>4969.4801406949</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5907.1830337071269</v>
      </c>
      <c r="AV32" s="12">
        <f t="shared" si="27"/>
        <v>5651.6771674860274</v>
      </c>
      <c r="AW32" s="12">
        <f>AU32-'Surv-rate CEA'!AK30*'Unit cost and utilities'!$H$8-('Surv-rate CEA'!AJ29-'Surv-rate CEA'!AJ30)*'Unit cost and utilities'!$G$14</f>
        <v>5559.4807008777325</v>
      </c>
      <c r="AX32" s="12">
        <f t="shared" si="28"/>
        <v>5319.0141495432281</v>
      </c>
      <c r="AY32" s="12">
        <f>'Surv-rate CEA'!AO30*'Unit cost and utilities'!$G$5+'Surv-rate CEA'!AN30*'Unit cost and utilities'!$H$5+('Surv-rate CEA'!AM29-'Surv-rate CEA'!AM30)*'Unit cost and utilities'!$G$14</f>
        <v>2156.9774256414853</v>
      </c>
      <c r="AZ32" s="12">
        <f t="shared" si="29"/>
        <v>2063.6807760518041</v>
      </c>
      <c r="BA32" s="12">
        <f>AY32-'Surv-rate CEA'!AN30*'Unit cost and utilities'!$H$5-('Surv-rate CEA'!AM29-'Surv-rate CEA'!AM30)*'Unit cost and utilities'!$G$14</f>
        <v>988.08455885336934</v>
      </c>
      <c r="BB32" s="12">
        <f t="shared" si="30"/>
        <v>945.3465228607572</v>
      </c>
    </row>
    <row r="33" spans="1:54">
      <c r="A33" s="12">
        <v>28</v>
      </c>
      <c r="B33" s="12">
        <f t="shared" si="31"/>
        <v>1.5534246575342465</v>
      </c>
      <c r="C33" s="12">
        <f>'Surv-rate CEA'!D31*'Unit cost and utilities'!$G$7+'Surv-rate CEA'!E31*'Unit cost and utilities'!$H$7+'Unit cost and utilities'!$G$14*('Surv-rate CEA'!C30-'Surv-rate CEA'!C31)</f>
        <v>3463.1664474509371</v>
      </c>
      <c r="D33" s="12">
        <f t="shared" si="5"/>
        <v>3307.7425794049327</v>
      </c>
      <c r="E33" s="12">
        <f>C33-'Surv-rate CEA'!E31*'Unit cost and utilities'!$H$7-'Unit cost and utilities'!$G$14*('Surv-rate CEA'!C30-'Surv-rate CEA'!C31)</f>
        <v>2867.1614230295045</v>
      </c>
      <c r="F33" s="12">
        <f t="shared" si="6"/>
        <v>2738.4857369366414</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2627.3561882456897</v>
      </c>
      <c r="L33" s="12">
        <f t="shared" si="9"/>
        <v>2509.442750440146</v>
      </c>
      <c r="M33" s="12">
        <f>K33-'Surv-rate CEA'!J31*'Unit cost and utilities'!$H$10-('Surv-rate CEA'!I30-'Surv-rate CEA'!I31)*'Unit cost and utilities'!$G$14</f>
        <v>2166.1699572883363</v>
      </c>
      <c r="N33" s="12">
        <f t="shared" si="10"/>
        <v>2068.9541524128267</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4120.2891506931865</v>
      </c>
      <c r="T33" s="12">
        <f t="shared" si="13"/>
        <v>3935.3741929555699</v>
      </c>
      <c r="U33" s="12">
        <f>S33-'Surv-rate CEA'!P31*'Unit cost and utilities'!$H$11-('Surv-rate CEA'!O30-'Surv-rate CEA'!O31)*'Unit cost and utilities'!$G$14</f>
        <v>3659.102919735833</v>
      </c>
      <c r="V33" s="12">
        <f t="shared" si="14"/>
        <v>3494.8855949282506</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5870.6408946217052</v>
      </c>
      <c r="AB33" s="12">
        <f t="shared" si="17"/>
        <v>5607.1716881610218</v>
      </c>
      <c r="AC33" s="12">
        <f>AA33-'Surv-rate CEA'!V31*'Unit cost and utilities'!$H$6-('Surv-rate CEA'!U30-'Surv-rate CEA'!U31)*'Unit cost and utilities'!$G$14</f>
        <v>5559.6778677767561</v>
      </c>
      <c r="AD33" s="12">
        <f t="shared" si="18"/>
        <v>5310.1644088046496</v>
      </c>
      <c r="AE33" s="12">
        <f>'Surv-rate CEA'!Z31*'Unit cost and utilities'!$G$12+'Surv-rate CEA'!Y31*'Unit cost and utilities'!$H$12+('Surv-rate CEA'!X30-'Surv-rate CEA'!X31)*'Unit cost and utilities'!$G$14</f>
        <v>2627.3561882456897</v>
      </c>
      <c r="AF33" s="12">
        <f t="shared" si="19"/>
        <v>2509.442750440146</v>
      </c>
      <c r="AG33" s="12">
        <f>AE33-'Surv-rate CEA'!Y31*'Unit cost and utilities'!$H$12-('Surv-rate CEA'!X30-'Surv-rate CEA'!X31)*'Unit cost and utilities'!$G$14</f>
        <v>2166.1699572883363</v>
      </c>
      <c r="AH33" s="12">
        <f t="shared" si="20"/>
        <v>2068.9541524128267</v>
      </c>
      <c r="AI33" s="12">
        <f>'Surv-rate CEA'!AC31*'Unit cost and utilities'!$G$5+'Surv-rate CEA'!AB31*'Unit cost and utilities'!$H$5+('Surv-rate CEA'!AA30-'Surv-rate CEA'!AA31)*'Unit cost and utilities'!$G$14</f>
        <v>2059.5773684534543</v>
      </c>
      <c r="AJ33" s="12">
        <f t="shared" si="21"/>
        <v>1967.145345331764</v>
      </c>
      <c r="AK33" s="12">
        <f>AI33-'Surv-rate CEA'!AB31*'Unit cost and utilities'!$H$5-('Surv-rate CEA'!AA30-'Surv-rate CEA'!AA31)*'Unit cost and utilities'!$G$14</f>
        <v>909.16719793325819</v>
      </c>
      <c r="AL33" s="12">
        <f t="shared" si="22"/>
        <v>868.36457272090581</v>
      </c>
      <c r="AM33" s="12">
        <f>'Surv-rate CEA'!AF31*'Unit cost and utilities'!$G$9+'Surv-rate CEA'!AE31*'Unit cost and utilities'!$H$9+('Surv-rate CEA'!AD30-'Surv-rate CEA'!AD31)*'Unit cost and utilities'!G40</f>
        <v>5447.7226779179555</v>
      </c>
      <c r="AN33" s="12">
        <f t="shared" si="23"/>
        <v>5203.2336695230042</v>
      </c>
      <c r="AO33" s="12">
        <f>AM33-'Surv-rate CEA'!AE31*'Unit cost and utilities'!$H$9-('Surv-rate CEA'!AD30-'Surv-rate CEA'!AD31)*'Unit cost and utilities'!G40</f>
        <v>5005.9669083446261</v>
      </c>
      <c r="AP33" s="12">
        <f t="shared" si="24"/>
        <v>4781.3035108409049</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5627.0095185234532</v>
      </c>
      <c r="AV33" s="12">
        <f t="shared" si="27"/>
        <v>5374.4742742113212</v>
      </c>
      <c r="AW33" s="12">
        <f>AU33-'Surv-rate CEA'!AK31*'Unit cost and utilities'!$H$8-('Surv-rate CEA'!AJ30-'Surv-rate CEA'!AJ31)*'Unit cost and utilities'!$G$14</f>
        <v>5281.9871590364592</v>
      </c>
      <c r="AX33" s="12">
        <f t="shared" si="28"/>
        <v>5044.9362151434707</v>
      </c>
      <c r="AY33" s="12">
        <f>'Surv-rate CEA'!AO31*'Unit cost and utilities'!$G$5+'Surv-rate CEA'!AN31*'Unit cost and utilities'!$H$5+('Surv-rate CEA'!AM30-'Surv-rate CEA'!AM31)*'Unit cost and utilities'!$G$14</f>
        <v>2059.5773684534543</v>
      </c>
      <c r="AZ33" s="12">
        <f t="shared" si="29"/>
        <v>1967.145345331764</v>
      </c>
      <c r="BA33" s="12">
        <f>AY33-'Surv-rate CEA'!AN31*'Unit cost and utilities'!$H$5-('Surv-rate CEA'!AM30-'Surv-rate CEA'!AM31)*'Unit cost and utilities'!$G$14</f>
        <v>909.16719793325819</v>
      </c>
      <c r="BB33" s="12">
        <f t="shared" si="30"/>
        <v>868.36457272090581</v>
      </c>
    </row>
    <row r="34" spans="1:54">
      <c r="A34" s="12">
        <v>29</v>
      </c>
      <c r="B34" s="12">
        <f t="shared" si="31"/>
        <v>1.6109589041095891</v>
      </c>
      <c r="C34" s="12">
        <f>'Surv-rate CEA'!D32*'Unit cost and utilities'!$G$7+'Surv-rate CEA'!E32*'Unit cost and utilities'!$H$7+'Unit cost and utilities'!$G$14*('Surv-rate CEA'!C31-'Surv-rate CEA'!C32)</f>
        <v>3332.9336644657792</v>
      </c>
      <c r="D34" s="12">
        <f t="shared" si="5"/>
        <v>3177.9453792193672</v>
      </c>
      <c r="E34" s="12">
        <f>C34-'Surv-rate CEA'!E32*'Unit cost and utilities'!$H$7-'Unit cost and utilities'!$G$14*('Surv-rate CEA'!C31-'Surv-rate CEA'!C32)</f>
        <v>2751.4118911074611</v>
      </c>
      <c r="F34" s="12">
        <f t="shared" si="6"/>
        <v>2623.4655669559165</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2531.0859692004806</v>
      </c>
      <c r="L34" s="12">
        <f t="shared" si="9"/>
        <v>2413.3852545537902</v>
      </c>
      <c r="M34" s="12">
        <f>K34-'Surv-rate CEA'!J32*'Unit cost and utilities'!$H$10-('Surv-rate CEA'!I31-'Surv-rate CEA'!I32)*'Unit cost and utilities'!$G$14</f>
        <v>2079.9303515588808</v>
      </c>
      <c r="N34" s="12">
        <f t="shared" si="10"/>
        <v>1983.2093030552803</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3964.5822518857158</v>
      </c>
      <c r="T34" s="12">
        <f t="shared" si="13"/>
        <v>3780.2210053690933</v>
      </c>
      <c r="U34" s="12">
        <f>S34-'Surv-rate CEA'!P32*'Unit cost and utilities'!$H$11-('Surv-rate CEA'!O31-'Surv-rate CEA'!O32)*'Unit cost and utilities'!$G$14</f>
        <v>3513.426634244116</v>
      </c>
      <c r="V34" s="12">
        <f t="shared" si="14"/>
        <v>3350.0450538705832</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5679.001916838427</v>
      </c>
      <c r="AB34" s="12">
        <f t="shared" si="17"/>
        <v>5414.9166221366631</v>
      </c>
      <c r="AC34" s="12">
        <f>AA34-'Surv-rate CEA'!V32*'Unit cost and utilities'!$H$6-('Surv-rate CEA'!U31-'Surv-rate CEA'!U32)*'Unit cost and utilities'!$G$14</f>
        <v>5375.329773165553</v>
      </c>
      <c r="AD34" s="12">
        <f t="shared" si="18"/>
        <v>5125.3658590741361</v>
      </c>
      <c r="AE34" s="12">
        <f>'Surv-rate CEA'!Z32*'Unit cost and utilities'!$G$12+'Surv-rate CEA'!Y32*'Unit cost and utilities'!$H$12+('Surv-rate CEA'!X31-'Surv-rate CEA'!X32)*'Unit cost and utilities'!$G$14</f>
        <v>2531.0859692004806</v>
      </c>
      <c r="AF34" s="12">
        <f t="shared" si="19"/>
        <v>2413.3852545537902</v>
      </c>
      <c r="AG34" s="12">
        <f>AE34-'Surv-rate CEA'!Y32*'Unit cost and utilities'!$H$12-('Surv-rate CEA'!X31-'Surv-rate CEA'!X32)*'Unit cost and utilities'!$G$14</f>
        <v>2079.9303515588808</v>
      </c>
      <c r="AH34" s="12">
        <f t="shared" si="20"/>
        <v>1983.2093030552803</v>
      </c>
      <c r="AI34" s="12">
        <f>'Surv-rate CEA'!AC32*'Unit cost and utilities'!$G$5+'Surv-rate CEA'!AB32*'Unit cost and utilities'!$H$5+('Surv-rate CEA'!AA31-'Surv-rate CEA'!AA32)*'Unit cost and utilities'!$G$14</f>
        <v>1968.059656976473</v>
      </c>
      <c r="AJ34" s="12">
        <f t="shared" si="21"/>
        <v>1876.5408263590275</v>
      </c>
      <c r="AK34" s="12">
        <f>AI34-'Surv-rate CEA'!AB32*'Unit cost and utilities'!$H$5-('Surv-rate CEA'!AA31-'Surv-rate CEA'!AA32)*'Unit cost and utilities'!$G$14</f>
        <v>836.95075711049685</v>
      </c>
      <c r="AL34" s="12">
        <f t="shared" si="22"/>
        <v>798.03082178048055</v>
      </c>
      <c r="AM34" s="12">
        <f>'Surv-rate CEA'!AF32*'Unit cost and utilities'!$G$9+'Surv-rate CEA'!AE32*'Unit cost and utilities'!$H$9+('Surv-rate CEA'!AD31-'Surv-rate CEA'!AD32)*'Unit cost and utilities'!G41</f>
        <v>5265.6890905776481</v>
      </c>
      <c r="AN34" s="12">
        <f t="shared" si="23"/>
        <v>5020.8236942181375</v>
      </c>
      <c r="AO34" s="12">
        <f>AM34-'Surv-rate CEA'!AE32*'Unit cost and utilities'!$H$9-('Surv-rate CEA'!AD31-'Surv-rate CEA'!AD32)*'Unit cost and utilities'!G41</f>
        <v>4827.9660813170267</v>
      </c>
      <c r="AP34" s="12">
        <f t="shared" si="24"/>
        <v>4603.4557071235749</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5361.2360440421744</v>
      </c>
      <c r="AV34" s="12">
        <f t="shared" si="27"/>
        <v>5111.9275174050144</v>
      </c>
      <c r="AW34" s="12">
        <f>AU34-'Surv-rate CEA'!AK32*'Unit cost and utilities'!$H$8-('Surv-rate CEA'!AJ31-'Surv-rate CEA'!AJ32)*'Unit cost and utilities'!$G$14</f>
        <v>5019.0501568258696</v>
      </c>
      <c r="AX34" s="12">
        <f t="shared" si="28"/>
        <v>4785.6539792584226</v>
      </c>
      <c r="AY34" s="12">
        <f>'Surv-rate CEA'!AO32*'Unit cost and utilities'!$G$5+'Surv-rate CEA'!AN32*'Unit cost and utilities'!$H$5+('Surv-rate CEA'!AM31-'Surv-rate CEA'!AM32)*'Unit cost and utilities'!$G$14</f>
        <v>1968.059656976473</v>
      </c>
      <c r="AZ34" s="12">
        <f t="shared" si="29"/>
        <v>1876.5408263590275</v>
      </c>
      <c r="BA34" s="12">
        <f>AY34-'Surv-rate CEA'!AN32*'Unit cost and utilities'!$H$5-('Surv-rate CEA'!AM31-'Surv-rate CEA'!AM32)*'Unit cost and utilities'!$G$14</f>
        <v>836.95075711049685</v>
      </c>
      <c r="BB34" s="12">
        <f t="shared" si="30"/>
        <v>798.03082178048055</v>
      </c>
    </row>
    <row r="35" spans="1:54">
      <c r="A35" s="12">
        <v>30</v>
      </c>
      <c r="B35" s="12">
        <f t="shared" si="31"/>
        <v>1.6684931506849314</v>
      </c>
      <c r="C35" s="12">
        <f>'Surv-rate CEA'!D33*'Unit cost and utilities'!$G$7+'Surv-rate CEA'!E33*'Unit cost and utilities'!$H$7+'Unit cost and utilities'!$G$14*('Surv-rate CEA'!C32-'Surv-rate CEA'!C33)</f>
        <v>3210.4035153019668</v>
      </c>
      <c r="D35" s="12">
        <f t="shared" si="5"/>
        <v>3055.911696800239</v>
      </c>
      <c r="E35" s="12">
        <f>C35-'Surv-rate CEA'!E33*'Unit cost and utilities'!$H$7-'Unit cost and utilities'!$G$14*('Surv-rate CEA'!C32-'Surv-rate CEA'!C33)</f>
        <v>2643.0833573037926</v>
      </c>
      <c r="F35" s="12">
        <f t="shared" si="6"/>
        <v>2515.892257376559</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2440.1296254808626</v>
      </c>
      <c r="L35" s="12">
        <f t="shared" si="9"/>
        <v>2322.7051143801077</v>
      </c>
      <c r="M35" s="12">
        <f>K35-'Surv-rate CEA'!J33*'Unit cost and utilities'!$H$10-('Surv-rate CEA'!I32-'Surv-rate CEA'!I33)*'Unit cost and utilities'!$G$14</f>
        <v>1998.7971075987291</v>
      </c>
      <c r="N35" s="12">
        <f t="shared" si="10"/>
        <v>1902.6105072237056</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3817.7085532739479</v>
      </c>
      <c r="T35" s="12">
        <f t="shared" si="13"/>
        <v>3633.9918540821905</v>
      </c>
      <c r="U35" s="12">
        <f>S35-'Surv-rate CEA'!P33*'Unit cost and utilities'!$H$11-('Surv-rate CEA'!O32-'Surv-rate CEA'!O33)*'Unit cost and utilities'!$G$14</f>
        <v>3376.3760353918146</v>
      </c>
      <c r="V35" s="12">
        <f t="shared" si="14"/>
        <v>3213.8972469257883</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5496.5417398576883</v>
      </c>
      <c r="AB35" s="12">
        <f t="shared" si="17"/>
        <v>5232.0358218901165</v>
      </c>
      <c r="AC35" s="12">
        <f>AA35-'Surv-rate CEA'!V33*'Unit cost and utilities'!$H$6-('Surv-rate CEA'!U32-'Surv-rate CEA'!U33)*'Unit cost and utilities'!$G$14</f>
        <v>5199.9872311625786</v>
      </c>
      <c r="AD35" s="12">
        <f t="shared" si="18"/>
        <v>4949.752181363081</v>
      </c>
      <c r="AE35" s="12">
        <f>'Surv-rate CEA'!Z33*'Unit cost and utilities'!$G$12+'Surv-rate CEA'!Y33*'Unit cost and utilities'!$H$12+('Surv-rate CEA'!X32-'Surv-rate CEA'!X33)*'Unit cost and utilities'!$G$14</f>
        <v>2440.1296254808626</v>
      </c>
      <c r="AF35" s="12">
        <f t="shared" si="19"/>
        <v>2322.7051143801077</v>
      </c>
      <c r="AG35" s="12">
        <f>AE35-'Surv-rate CEA'!Y33*'Unit cost and utilities'!$H$12-('Surv-rate CEA'!X32-'Surv-rate CEA'!X33)*'Unit cost and utilities'!$G$14</f>
        <v>1998.7971075987291</v>
      </c>
      <c r="AH35" s="12">
        <f t="shared" si="20"/>
        <v>1902.6105072237056</v>
      </c>
      <c r="AI35" s="12">
        <f>'Surv-rate CEA'!AC33*'Unit cost and utilities'!$G$5+'Surv-rate CEA'!AB33*'Unit cost and utilities'!$H$5+('Surv-rate CEA'!AA32-'Surv-rate CEA'!AA33)*'Unit cost and utilities'!$G$14</f>
        <v>1881.9929351528829</v>
      </c>
      <c r="AJ35" s="12">
        <f t="shared" si="21"/>
        <v>1791.4272135626406</v>
      </c>
      <c r="AK35" s="12">
        <f>AI35-'Surv-rate CEA'!AB33*'Unit cost and utilities'!$H$5-('Surv-rate CEA'!AA32-'Surv-rate CEA'!AA33)*'Unit cost and utilities'!$G$14</f>
        <v>770.83624070952305</v>
      </c>
      <c r="AL35" s="12">
        <f t="shared" si="22"/>
        <v>733.74187172237453</v>
      </c>
      <c r="AM35" s="12">
        <f>'Surv-rate CEA'!AF33*'Unit cost and utilities'!$G$9+'Surv-rate CEA'!AE33*'Unit cost and utilities'!$H$9+('Surv-rate CEA'!AD32-'Surv-rate CEA'!AD33)*'Unit cost and utilities'!G42</f>
        <v>5092.8220703181632</v>
      </c>
      <c r="AN35" s="12">
        <f t="shared" si="23"/>
        <v>4847.7440484436511</v>
      </c>
      <c r="AO35" s="12">
        <f>AM35-'Surv-rate CEA'!AE33*'Unit cost and utilities'!$H$9-('Surv-rate CEA'!AD32-'Surv-rate CEA'!AD33)*'Unit cost and utilities'!G42</f>
        <v>4659.4028773733589</v>
      </c>
      <c r="AP35" s="12">
        <f t="shared" si="24"/>
        <v>4435.1819592779939</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5109.1060348459132</v>
      </c>
      <c r="AV35" s="12">
        <f t="shared" si="27"/>
        <v>4863.2443920713122</v>
      </c>
      <c r="AW35" s="12">
        <f>AU35-'Surv-rate CEA'!AK33*'Unit cost and utilities'!$H$8-('Surv-rate CEA'!AJ32-'Surv-rate CEA'!AJ33)*'Unit cost and utilities'!$G$14</f>
        <v>4769.9016157419292</v>
      </c>
      <c r="AX35" s="12">
        <f t="shared" si="28"/>
        <v>4540.3632504934758</v>
      </c>
      <c r="AY35" s="12">
        <f>'Surv-rate CEA'!AO33*'Unit cost and utilities'!$G$5+'Surv-rate CEA'!AN33*'Unit cost and utilities'!$H$5+('Surv-rate CEA'!AM32-'Surv-rate CEA'!AM33)*'Unit cost and utilities'!$G$14</f>
        <v>1881.9929351528829</v>
      </c>
      <c r="AZ35" s="12">
        <f t="shared" si="29"/>
        <v>1791.4272135626406</v>
      </c>
      <c r="BA35" s="12">
        <f>AY35-'Surv-rate CEA'!AN33*'Unit cost and utilities'!$H$5-('Surv-rate CEA'!AM32-'Surv-rate CEA'!AM33)*'Unit cost and utilities'!$G$14</f>
        <v>770.83624070952305</v>
      </c>
      <c r="BB35" s="12">
        <f t="shared" si="30"/>
        <v>733.74187172237453</v>
      </c>
    </row>
    <row r="36" spans="1:54">
      <c r="A36" s="12">
        <v>31</v>
      </c>
      <c r="B36" s="12">
        <f t="shared" si="31"/>
        <v>1.726027397260274</v>
      </c>
      <c r="C36" s="12">
        <f>'Surv-rate CEA'!D34*'Unit cost and utilities'!$G$7+'Surv-rate CEA'!E34*'Unit cost and utilities'!$H$7+'Unit cost and utilities'!$G$14*('Surv-rate CEA'!C33-'Surv-rate CEA'!C34)</f>
        <v>3094.9470496097529</v>
      </c>
      <c r="D36" s="12">
        <f t="shared" si="5"/>
        <v>2941.0053983694534</v>
      </c>
      <c r="E36" s="12">
        <f>C36-'Surv-rate CEA'!E34*'Unit cost and utilities'!$H$7-'Unit cost and utilities'!$G$14*('Surv-rate CEA'!C33-'Surv-rate CEA'!C34)</f>
        <v>2541.5318121204145</v>
      </c>
      <c r="F36" s="12">
        <f t="shared" si="6"/>
        <v>2415.1168532968377</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2354.0908909773079</v>
      </c>
      <c r="L36" s="12">
        <f t="shared" si="9"/>
        <v>2236.999182098964</v>
      </c>
      <c r="M36" s="12">
        <f>K36-'Surv-rate CEA'!J34*'Unit cost and utilities'!$H$10-('Surv-rate CEA'!I33-'Surv-rate CEA'!I34)*'Unit cost and utilities'!$G$14</f>
        <v>1922.3675739495914</v>
      </c>
      <c r="N36" s="12">
        <f t="shared" si="10"/>
        <v>1826.7496412738374</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3678.9942797595359</v>
      </c>
      <c r="T36" s="12">
        <f t="shared" si="13"/>
        <v>3496.0023108335372</v>
      </c>
      <c r="U36" s="12">
        <f>S36-'Surv-rate CEA'!P34*'Unit cost and utilities'!$H$11-('Surv-rate CEA'!O33-'Surv-rate CEA'!O34)*'Unit cost and utilities'!$G$14</f>
        <v>3247.2709627318191</v>
      </c>
      <c r="V36" s="12">
        <f t="shared" si="14"/>
        <v>3085.7527700084102</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5322.6708226541441</v>
      </c>
      <c r="AB36" s="12">
        <f t="shared" si="17"/>
        <v>5057.9229215385949</v>
      </c>
      <c r="AC36" s="12">
        <f>AA36-'Surv-rate CEA'!V34*'Unit cost and utilities'!$H$6-('Surv-rate CEA'!U33-'Surv-rate CEA'!U34)*'Unit cost and utilities'!$G$14</f>
        <v>5033.0595356774238</v>
      </c>
      <c r="AD36" s="12">
        <f t="shared" si="18"/>
        <v>4782.7168049962593</v>
      </c>
      <c r="AE36" s="12">
        <f>'Surv-rate CEA'!Z34*'Unit cost and utilities'!$G$12+'Surv-rate CEA'!Y34*'Unit cost and utilities'!$H$12+('Surv-rate CEA'!X33-'Surv-rate CEA'!X34)*'Unit cost and utilities'!$G$14</f>
        <v>2354.0908909773079</v>
      </c>
      <c r="AF36" s="12">
        <f t="shared" si="19"/>
        <v>2236.999182098964</v>
      </c>
      <c r="AG36" s="12">
        <f>AE36-'Surv-rate CEA'!Y34*'Unit cost and utilities'!$H$12-('Surv-rate CEA'!X33-'Surv-rate CEA'!X34)*'Unit cost and utilities'!$G$14</f>
        <v>1922.3675739495914</v>
      </c>
      <c r="AH36" s="12">
        <f t="shared" si="20"/>
        <v>1826.7496412738374</v>
      </c>
      <c r="AI36" s="12">
        <f>'Surv-rate CEA'!AC34*'Unit cost and utilities'!$G$5+'Surv-rate CEA'!AB34*'Unit cost and utilities'!$H$5+('Surv-rate CEA'!AA33-'Surv-rate CEA'!AA34)*'Unit cost and utilities'!$G$14</f>
        <v>1800.981022535391</v>
      </c>
      <c r="AJ36" s="12">
        <f t="shared" si="21"/>
        <v>1711.4008171174987</v>
      </c>
      <c r="AK36" s="12">
        <f>AI36-'Surv-rate CEA'!AB34*'Unit cost and utilities'!$H$5-('Surv-rate CEA'!AA33-'Surv-rate CEA'!AA34)*'Unit cost and utilities'!$G$14</f>
        <v>710.27988148160546</v>
      </c>
      <c r="AL36" s="12">
        <f t="shared" si="22"/>
        <v>674.95079311745087</v>
      </c>
      <c r="AM36" s="12">
        <f>'Surv-rate CEA'!AF34*'Unit cost and utilities'!$G$9+'Surv-rate CEA'!AE34*'Unit cost and utilities'!$H$9+('Surv-rate CEA'!AD33-'Surv-rate CEA'!AD34)*'Unit cost and utilities'!G43</f>
        <v>4928.4907818629217</v>
      </c>
      <c r="AN36" s="12">
        <f t="shared" si="23"/>
        <v>4683.3492667025121</v>
      </c>
      <c r="AO36" s="12">
        <f>AM36-'Surv-rate CEA'!AE34*'Unit cost and utilities'!$H$9-('Surv-rate CEA'!AD33-'Surv-rate CEA'!AD34)*'Unit cost and utilities'!G43</f>
        <v>4499.6050913837644</v>
      </c>
      <c r="AP36" s="12">
        <f t="shared" si="24"/>
        <v>4275.796209812037</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4869.8974890379541</v>
      </c>
      <c r="AV36" s="12">
        <f t="shared" si="27"/>
        <v>4627.670385046621</v>
      </c>
      <c r="AW36" s="12">
        <f>AU36-'Surv-rate CEA'!AK34*'Unit cost and utilities'!$H$8-('Surv-rate CEA'!AJ33-'Surv-rate CEA'!AJ34)*'Unit cost and utilities'!$G$14</f>
        <v>4533.8082020547454</v>
      </c>
      <c r="AX36" s="12">
        <f t="shared" si="28"/>
        <v>4308.2980689753686</v>
      </c>
      <c r="AY36" s="12">
        <f>'Surv-rate CEA'!AO34*'Unit cost and utilities'!$G$5+'Surv-rate CEA'!AN34*'Unit cost and utilities'!$H$5+('Surv-rate CEA'!AM33-'Surv-rate CEA'!AM34)*'Unit cost and utilities'!$G$14</f>
        <v>1800.981022535391</v>
      </c>
      <c r="AZ36" s="12">
        <f t="shared" si="29"/>
        <v>1711.4008171174987</v>
      </c>
      <c r="BA36" s="12">
        <f>AY36-'Surv-rate CEA'!AN34*'Unit cost and utilities'!$H$5-('Surv-rate CEA'!AM33-'Surv-rate CEA'!AM34)*'Unit cost and utilities'!$G$14</f>
        <v>710.27988148160546</v>
      </c>
      <c r="BB36" s="12">
        <f t="shared" si="30"/>
        <v>674.95079311745087</v>
      </c>
    </row>
    <row r="37" spans="1:54">
      <c r="A37" s="12">
        <v>32</v>
      </c>
      <c r="B37" s="12">
        <f t="shared" si="31"/>
        <v>1.7835616438356163</v>
      </c>
      <c r="C37" s="12">
        <f>'Surv-rate CEA'!D35*'Unit cost and utilities'!$G$7+'Surv-rate CEA'!E35*'Unit cost and utilities'!$H$7+'Unit cost and utilities'!$G$14*('Surv-rate CEA'!C34-'Surv-rate CEA'!C35)</f>
        <v>2986.0005939993157</v>
      </c>
      <c r="D37" s="12">
        <f t="shared" si="5"/>
        <v>2832.6564665493156</v>
      </c>
      <c r="E37" s="12">
        <f>C37-'Surv-rate CEA'!E35*'Unit cost and utilities'!$H$7-'Unit cost and utilities'!$G$14*('Surv-rate CEA'!C34-'Surv-rate CEA'!C35)</f>
        <v>2446.1829990011729</v>
      </c>
      <c r="F37" s="12">
        <f t="shared" si="6"/>
        <v>2320.5608546792064</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2272.6105492271072</v>
      </c>
      <c r="L37" s="12">
        <f t="shared" si="9"/>
        <v>2155.9021056972479</v>
      </c>
      <c r="M37" s="12">
        <f>K37-'Surv-rate CEA'!J35*'Unit cost and utilities'!$H$10-('Surv-rate CEA'!I34-'Surv-rate CEA'!I35)*'Unit cost and utilities'!$G$14</f>
        <v>1850.2785461891244</v>
      </c>
      <c r="N37" s="12">
        <f t="shared" si="10"/>
        <v>1755.2586892691324</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3547.8298929452449</v>
      </c>
      <c r="T37" s="12">
        <f t="shared" si="13"/>
        <v>3365.6333855607454</v>
      </c>
      <c r="U37" s="12">
        <f>S37-'Surv-rate CEA'!P35*'Unit cost and utilities'!$H$11-('Surv-rate CEA'!O34-'Surv-rate CEA'!O35)*'Unit cost and utilities'!$G$14</f>
        <v>3125.4978899072621</v>
      </c>
      <c r="V37" s="12">
        <f t="shared" si="14"/>
        <v>2964.9899691326304</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5156.8468827010638</v>
      </c>
      <c r="AB37" s="12">
        <f t="shared" si="17"/>
        <v>4892.0203494410944</v>
      </c>
      <c r="AC37" s="12">
        <f>AA37-'Surv-rate CEA'!V35*'Unit cost and utilities'!$H$6-('Surv-rate CEA'!U34-'Surv-rate CEA'!U35)*'Unit cost and utilities'!$G$14</f>
        <v>4874.0044511684309</v>
      </c>
      <c r="AD37" s="12">
        <f t="shared" si="18"/>
        <v>4623.7031078753926</v>
      </c>
      <c r="AE37" s="12">
        <f>'Surv-rate CEA'!Z35*'Unit cost and utilities'!$G$12+'Surv-rate CEA'!Y35*'Unit cost and utilities'!$H$12+('Surv-rate CEA'!X34-'Surv-rate CEA'!X35)*'Unit cost and utilities'!$G$14</f>
        <v>2272.6105492271072</v>
      </c>
      <c r="AF37" s="12">
        <f t="shared" si="19"/>
        <v>2155.9021056972479</v>
      </c>
      <c r="AG37" s="12">
        <f>AE37-'Surv-rate CEA'!Y35*'Unit cost and utilities'!$H$12-('Surv-rate CEA'!X34-'Surv-rate CEA'!X35)*'Unit cost and utilities'!$G$14</f>
        <v>1850.2785461891244</v>
      </c>
      <c r="AH37" s="12">
        <f t="shared" si="20"/>
        <v>1755.2586892691324</v>
      </c>
      <c r="AI37" s="12">
        <f>'Surv-rate CEA'!AC35*'Unit cost and utilities'!$G$5+'Surv-rate CEA'!AB35*'Unit cost and utilities'!$H$5+('Surv-rate CEA'!AA34-'Surv-rate CEA'!AA35)*'Unit cost and utilities'!$G$14</f>
        <v>1724.6600248399263</v>
      </c>
      <c r="AJ37" s="12">
        <f t="shared" si="21"/>
        <v>1636.0912257618393</v>
      </c>
      <c r="AK37" s="12">
        <f>AI37-'Surv-rate CEA'!AB35*'Unit cost and utilities'!$H$5-('Surv-rate CEA'!AA34-'Surv-rate CEA'!AA35)*'Unit cost and utilities'!$G$14</f>
        <v>654.78812865273835</v>
      </c>
      <c r="AL37" s="12">
        <f t="shared" si="22"/>
        <v>621.16190819764108</v>
      </c>
      <c r="AM37" s="12">
        <f>'Surv-rate CEA'!AF35*'Unit cost and utilities'!$G$9+'Surv-rate CEA'!AE35*'Unit cost and utilities'!$H$9+('Surv-rate CEA'!AD34-'Surv-rate CEA'!AD35)*'Unit cost and utilities'!G44</f>
        <v>4772.1193469906993</v>
      </c>
      <c r="AN37" s="12">
        <f t="shared" si="23"/>
        <v>4527.0502472650878</v>
      </c>
      <c r="AO37" s="12">
        <f>AM37-'Surv-rate CEA'!AE35*'Unit cost and utilities'!$H$9-('Surv-rate CEA'!AD34-'Surv-rate CEA'!AD35)*'Unit cost and utilities'!G44</f>
        <v>4347.9604020988863</v>
      </c>
      <c r="AP37" s="12">
        <f t="shared" si="24"/>
        <v>4124.6737103993337</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4642.922876273321</v>
      </c>
      <c r="AV37" s="12">
        <f t="shared" si="27"/>
        <v>4404.4885776631509</v>
      </c>
      <c r="AW37" s="12">
        <f>AU37-'Surv-rate CEA'!AK35*'Unit cost and utilities'!$H$8-('Surv-rate CEA'!AJ34-'Surv-rate CEA'!AJ35)*'Unit cost and utilities'!$G$14</f>
        <v>4310.0712890009172</v>
      </c>
      <c r="AX37" s="12">
        <f t="shared" si="28"/>
        <v>4088.7303681761391</v>
      </c>
      <c r="AY37" s="12">
        <f>'Surv-rate CEA'!AO35*'Unit cost and utilities'!$G$5+'Surv-rate CEA'!AN35*'Unit cost and utilities'!$H$5+('Surv-rate CEA'!AM34-'Surv-rate CEA'!AM35)*'Unit cost and utilities'!$G$14</f>
        <v>1724.6600248399263</v>
      </c>
      <c r="AZ37" s="12">
        <f t="shared" si="29"/>
        <v>1636.0912257618393</v>
      </c>
      <c r="BA37" s="12">
        <f>AY37-'Surv-rate CEA'!AN35*'Unit cost and utilities'!$H$5-('Surv-rate CEA'!AM34-'Surv-rate CEA'!AM35)*'Unit cost and utilities'!$G$14</f>
        <v>654.78812865273835</v>
      </c>
      <c r="BB37" s="12">
        <f t="shared" si="30"/>
        <v>621.16190819764108</v>
      </c>
    </row>
    <row r="38" spans="1:54">
      <c r="A38" s="12">
        <v>33</v>
      </c>
      <c r="B38" s="12">
        <f t="shared" si="31"/>
        <v>1.8410958904109589</v>
      </c>
      <c r="C38" s="12">
        <f>'Surv-rate CEA'!D36*'Unit cost and utilities'!$G$7+'Surv-rate CEA'!E36*'Unit cost and utilities'!$H$7+'Unit cost and utilities'!$G$14*('Surv-rate CEA'!C35-'Surv-rate CEA'!C36)</f>
        <v>2883.0576116492734</v>
      </c>
      <c r="D38" s="12">
        <f t="shared" si="5"/>
        <v>2730.3527474044658</v>
      </c>
      <c r="E38" s="12">
        <f>C38-'Surv-rate CEA'!E36*'Unit cost and utilities'!$H$7-'Unit cost and utilities'!$G$14*('Surv-rate CEA'!C35-'Surv-rate CEA'!C36)</f>
        <v>2356.5234438514567</v>
      </c>
      <c r="F38" s="12">
        <f t="shared" si="6"/>
        <v>2231.7071407956232</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2195.3623157632514</v>
      </c>
      <c r="L38" s="12">
        <f t="shared" si="9"/>
        <v>2079.0821196817669</v>
      </c>
      <c r="M38" s="12">
        <f>K38-'Surv-rate CEA'!J36*'Unit cost and utilities'!$H$10-('Surv-rate CEA'!I35-'Surv-rate CEA'!I36)*'Unit cost and utilities'!$G$14</f>
        <v>1782.2016894206149</v>
      </c>
      <c r="N38" s="12">
        <f t="shared" si="10"/>
        <v>1687.8050787042041</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3423.6628186454864</v>
      </c>
      <c r="T38" s="12">
        <f t="shared" si="13"/>
        <v>3242.3241024752683</v>
      </c>
      <c r="U38" s="12">
        <f>S38-'Surv-rate CEA'!P36*'Unit cost and utilities'!$H$11-('Surv-rate CEA'!O35-'Surv-rate CEA'!O36)*'Unit cost and utilities'!$G$14</f>
        <v>3010.5021923028503</v>
      </c>
      <c r="V38" s="12">
        <f t="shared" si="14"/>
        <v>2851.0470614977057</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4998.5704450243957</v>
      </c>
      <c r="AB38" s="12">
        <f t="shared" si="17"/>
        <v>4733.8147155026036</v>
      </c>
      <c r="AC38" s="12">
        <f>AA38-'Surv-rate CEA'!V36*'Unit cost and utilities'!$H$6-('Surv-rate CEA'!U35-'Surv-rate CEA'!U36)*'Unit cost and utilities'!$G$14</f>
        <v>4722.3235115459011</v>
      </c>
      <c r="AD38" s="12">
        <f t="shared" si="18"/>
        <v>4472.1995570897298</v>
      </c>
      <c r="AE38" s="12">
        <f>'Surv-rate CEA'!Z36*'Unit cost and utilities'!$G$12+'Surv-rate CEA'!Y36*'Unit cost and utilities'!$H$12+('Surv-rate CEA'!X35-'Surv-rate CEA'!X36)*'Unit cost and utilities'!$G$14</f>
        <v>2195.3623157632514</v>
      </c>
      <c r="AF38" s="12">
        <f t="shared" si="19"/>
        <v>2079.0821196817669</v>
      </c>
      <c r="AG38" s="12">
        <f>AE38-'Surv-rate CEA'!Y36*'Unit cost and utilities'!$H$12-('Surv-rate CEA'!X35-'Surv-rate CEA'!X36)*'Unit cost and utilities'!$G$14</f>
        <v>1782.2016894206149</v>
      </c>
      <c r="AH38" s="12">
        <f t="shared" si="20"/>
        <v>1687.8050787042041</v>
      </c>
      <c r="AI38" s="12">
        <f>'Surv-rate CEA'!AC36*'Unit cost and utilities'!$G$5+'Surv-rate CEA'!AB36*'Unit cost and utilities'!$H$5+('Surv-rate CEA'!AA35-'Surv-rate CEA'!AA36)*'Unit cost and utilities'!$G$14</f>
        <v>1652.6956323974186</v>
      </c>
      <c r="AJ38" s="12">
        <f t="shared" si="21"/>
        <v>1565.1584769956362</v>
      </c>
      <c r="AK38" s="12">
        <f>AI38-'Surv-rate CEA'!AB36*'Unit cost and utilities'!$H$5-('Surv-rate CEA'!AA35-'Surv-rate CEA'!AA36)*'Unit cost and utilities'!$G$14</f>
        <v>603.91302456988967</v>
      </c>
      <c r="AL38" s="12">
        <f t="shared" si="22"/>
        <v>571.92599244816222</v>
      </c>
      <c r="AM38" s="12">
        <f>'Surv-rate CEA'!AF36*'Unit cost and utilities'!$G$9+'Surv-rate CEA'!AE36*'Unit cost and utilities'!$H$9+('Surv-rate CEA'!AD35-'Surv-rate CEA'!AD36)*'Unit cost and utilities'!G45</f>
        <v>4623.1811243789352</v>
      </c>
      <c r="AN38" s="12">
        <f t="shared" si="23"/>
        <v>4378.3083743080197</v>
      </c>
      <c r="AO38" s="12">
        <f>AM38-'Surv-rate CEA'!AE36*'Unit cost and utilities'!$H$9-('Surv-rate CEA'!AD35-'Surv-rate CEA'!AD36)*'Unit cost and utilities'!G45</f>
        <v>4203.9100393587651</v>
      </c>
      <c r="AP38" s="12">
        <f t="shared" si="24"/>
        <v>3981.2445229765144</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4427.52863217086</v>
      </c>
      <c r="AV38" s="12">
        <f t="shared" si="27"/>
        <v>4193.0188686532038</v>
      </c>
      <c r="AW38" s="12">
        <f>AU38-'Surv-rate CEA'!AK36*'Unit cost and utilities'!$H$8-('Surv-rate CEA'!AJ35-'Surv-rate CEA'!AJ36)*'Unit cost and utilities'!$G$14</f>
        <v>4098.0265055476966</v>
      </c>
      <c r="AX38" s="12">
        <f t="shared" si="28"/>
        <v>3880.969247075745</v>
      </c>
      <c r="AY38" s="12">
        <f>'Surv-rate CEA'!AO36*'Unit cost and utilities'!$G$5+'Surv-rate CEA'!AN36*'Unit cost and utilities'!$H$5+('Surv-rate CEA'!AM35-'Surv-rate CEA'!AM36)*'Unit cost and utilities'!$G$14</f>
        <v>1652.6956323974186</v>
      </c>
      <c r="AZ38" s="12">
        <f t="shared" si="29"/>
        <v>1565.1584769956362</v>
      </c>
      <c r="BA38" s="12">
        <f>AY38-'Surv-rate CEA'!AN36*'Unit cost and utilities'!$H$5-('Surv-rate CEA'!AM35-'Surv-rate CEA'!AM36)*'Unit cost and utilities'!$G$14</f>
        <v>603.91302456988967</v>
      </c>
      <c r="BB38" s="12">
        <f t="shared" si="30"/>
        <v>571.92599244816222</v>
      </c>
    </row>
    <row r="39" spans="1:54">
      <c r="A39" s="12">
        <v>34</v>
      </c>
      <c r="B39" s="12">
        <f t="shared" si="31"/>
        <v>1.8986301369863015</v>
      </c>
      <c r="C39" s="12">
        <f>'Surv-rate CEA'!D37*'Unit cost and utilities'!$G$7+'Surv-rate CEA'!E37*'Unit cost and utilities'!$H$7+'Unit cost and utilities'!$G$14*('Surv-rate CEA'!C36-'Surv-rate CEA'!C37)</f>
        <v>2785.6617347072374</v>
      </c>
      <c r="D39" s="12">
        <f t="shared" si="5"/>
        <v>2633.6328876086309</v>
      </c>
      <c r="E39" s="12">
        <f>C39-'Surv-rate CEA'!E37*'Unit cost and utilities'!$H$7-'Unit cost and utilities'!$G$14*('Surv-rate CEA'!C36-'Surv-rate CEA'!C37)</f>
        <v>2272.0928084267407</v>
      </c>
      <c r="F39" s="12">
        <f t="shared" si="6"/>
        <v>2148.0922358294165</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2122.0492425893244</v>
      </c>
      <c r="L39" s="12">
        <f t="shared" si="9"/>
        <v>2006.2373707393376</v>
      </c>
      <c r="M39" s="12">
        <f>K39-'Surv-rate CEA'!J37*'Unit cost and utilities'!$H$10-('Surv-rate CEA'!I36-'Surv-rate CEA'!I37)*'Unit cost and utilities'!$G$14</f>
        <v>1717.8395679176797</v>
      </c>
      <c r="N39" s="12">
        <f t="shared" si="10"/>
        <v>1624.087636103051</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3305.9911149765321</v>
      </c>
      <c r="T39" s="12">
        <f t="shared" si="13"/>
        <v>3125.565038304685</v>
      </c>
      <c r="U39" s="12">
        <f>S39-'Surv-rate CEA'!P37*'Unit cost and utilities'!$H$11-('Surv-rate CEA'!O36-'Surv-rate CEA'!O37)*'Unit cost and utilities'!$G$14</f>
        <v>2901.7814403048874</v>
      </c>
      <c r="V39" s="12">
        <f t="shared" si="14"/>
        <v>2743.4153036683979</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4847.3808552821556</v>
      </c>
      <c r="AB39" s="12">
        <f t="shared" si="17"/>
        <v>4582.8326821516321</v>
      </c>
      <c r="AC39" s="12">
        <f>AA39-'Surv-rate CEA'!V37*'Unit cost and utilities'!$H$6-('Surv-rate CEA'!U36-'Surv-rate CEA'!U37)*'Unit cost and utilities'!$G$14</f>
        <v>4577.557830930924</v>
      </c>
      <c r="AD39" s="12">
        <f t="shared" si="18"/>
        <v>4327.7353808850412</v>
      </c>
      <c r="AE39" s="12">
        <f>'Surv-rate CEA'!Z37*'Unit cost and utilities'!$G$12+'Surv-rate CEA'!Y37*'Unit cost and utilities'!$H$12+('Surv-rate CEA'!X36-'Surv-rate CEA'!X37)*'Unit cost and utilities'!$G$14</f>
        <v>2122.0492425893244</v>
      </c>
      <c r="AF39" s="12">
        <f t="shared" si="19"/>
        <v>2006.2373707393376</v>
      </c>
      <c r="AG39" s="12">
        <f>AE39-'Surv-rate CEA'!Y37*'Unit cost and utilities'!$H$12-('Surv-rate CEA'!X36-'Surv-rate CEA'!X37)*'Unit cost and utilities'!$G$14</f>
        <v>1717.8395679176797</v>
      </c>
      <c r="AH39" s="12">
        <f t="shared" si="20"/>
        <v>1624.087636103051</v>
      </c>
      <c r="AI39" s="12">
        <f>'Surv-rate CEA'!AC37*'Unit cost and utilities'!$G$5+'Surv-rate CEA'!AB37*'Unit cost and utilities'!$H$5+('Surv-rate CEA'!AA36-'Surv-rate CEA'!AA37)*'Unit cost and utilities'!$G$14</f>
        <v>1584.7806125278614</v>
      </c>
      <c r="AJ39" s="12">
        <f t="shared" si="21"/>
        <v>1498.2904380659018</v>
      </c>
      <c r="AK39" s="12">
        <f>AI39-'Surv-rate CEA'!AB37*'Unit cost and utilities'!$H$5-('Surv-rate CEA'!AA36-'Surv-rate CEA'!AA37)*'Unit cost and utilities'!$G$14</f>
        <v>557.24796267558997</v>
      </c>
      <c r="AL39" s="12">
        <f t="shared" si="22"/>
        <v>526.83588347081866</v>
      </c>
      <c r="AM39" s="12">
        <f>'Surv-rate CEA'!AF37*'Unit cost and utilities'!$G$9+'Surv-rate CEA'!AE37*'Unit cost and utilities'!$H$9+('Surv-rate CEA'!AD36-'Surv-rate CEA'!AD37)*'Unit cost and utilities'!G46</f>
        <v>4481.1936687943999</v>
      </c>
      <c r="AN39" s="12">
        <f t="shared" si="23"/>
        <v>4236.630339871771</v>
      </c>
      <c r="AO39" s="12">
        <f>AM39-'Surv-rate CEA'!AE37*'Unit cost and utilities'!$H$9-('Surv-rate CEA'!AD36-'Surv-rate CEA'!AD37)*'Unit cost and utilities'!G46</f>
        <v>4066.9432136234459</v>
      </c>
      <c r="AP39" s="12">
        <f t="shared" si="24"/>
        <v>3844.9878052265053</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4223.0943612030669</v>
      </c>
      <c r="AV39" s="12">
        <f t="shared" si="27"/>
        <v>3992.6169278079442</v>
      </c>
      <c r="AW39" s="12">
        <f>AU39-'Surv-rate CEA'!AK37*'Unit cost and utilities'!$H$8-('Surv-rate CEA'!AJ36-'Surv-rate CEA'!AJ37)*'Unit cost and utilities'!$G$14</f>
        <v>3897.0429838079494</v>
      </c>
      <c r="AX39" s="12">
        <f t="shared" si="28"/>
        <v>3684.3599632744813</v>
      </c>
      <c r="AY39" s="12">
        <f>'Surv-rate CEA'!AO37*'Unit cost and utilities'!$G$5+'Surv-rate CEA'!AN37*'Unit cost and utilities'!$H$5+('Surv-rate CEA'!AM36-'Surv-rate CEA'!AM37)*'Unit cost and utilities'!$G$14</f>
        <v>1584.7806125278614</v>
      </c>
      <c r="AZ39" s="12">
        <f t="shared" si="29"/>
        <v>1498.2904380659018</v>
      </c>
      <c r="BA39" s="12">
        <f>AY39-'Surv-rate CEA'!AN37*'Unit cost and utilities'!$H$5-('Surv-rate CEA'!AM36-'Surv-rate CEA'!AM37)*'Unit cost and utilities'!$G$14</f>
        <v>557.24796267558997</v>
      </c>
      <c r="BB39" s="12">
        <f t="shared" si="30"/>
        <v>526.83588347081866</v>
      </c>
    </row>
    <row r="40" spans="1:54">
      <c r="A40" s="12">
        <v>35</v>
      </c>
      <c r="B40" s="12">
        <f t="shared" si="31"/>
        <v>1.9561643835616438</v>
      </c>
      <c r="C40" s="12">
        <f>'Surv-rate CEA'!D38*'Unit cost and utilities'!$G$7+'Surv-rate CEA'!E38*'Unit cost and utilities'!$H$7+'Unit cost and utilities'!$G$14*('Surv-rate CEA'!C37-'Surv-rate CEA'!C38)</f>
        <v>2693.4007798012472</v>
      </c>
      <c r="D40" s="12">
        <f t="shared" si="5"/>
        <v>2542.0802690451287</v>
      </c>
      <c r="E40" s="12">
        <f>C40-'Surv-rate CEA'!E38*'Unit cost and utilities'!$H$7-'Unit cost and utilities'!$G$14*('Surv-rate CEA'!C37-'Surv-rate CEA'!C38)</f>
        <v>2192.4773489485151</v>
      </c>
      <c r="F40" s="12">
        <f t="shared" si="6"/>
        <v>2069.2996938619999</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2052.4005718784406</v>
      </c>
      <c r="L40" s="12">
        <f t="shared" si="9"/>
        <v>1937.0927034238571</v>
      </c>
      <c r="M40" s="12">
        <f>K40-'Surv-rate CEA'!J38*'Unit cost and utilities'!$H$10-('Surv-rate CEA'!I37-'Surv-rate CEA'!I38)*'Unit cost and utilities'!$G$14</f>
        <v>1656.9221925092083</v>
      </c>
      <c r="N40" s="12">
        <f t="shared" si="10"/>
        <v>1563.8330710038144</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3194.3579464993954</v>
      </c>
      <c r="T40" s="12">
        <f t="shared" si="13"/>
        <v>3014.8926847280586</v>
      </c>
      <c r="U40" s="12">
        <f>S40-'Surv-rate CEA'!P38*'Unit cost and utilities'!$H$11-('Surv-rate CEA'!O37-'Surv-rate CEA'!O38)*'Unit cost and utilities'!$G$14</f>
        <v>2798.8795671301632</v>
      </c>
      <c r="V40" s="12">
        <f t="shared" si="14"/>
        <v>2641.633052308016</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4702.8527075140028</v>
      </c>
      <c r="AB40" s="12">
        <f t="shared" si="17"/>
        <v>4438.6372669272787</v>
      </c>
      <c r="AC40" s="12">
        <f>AA40-'Surv-rate CEA'!V38*'Unit cost and utilities'!$H$6-('Surv-rate CEA'!U37-'Surv-rate CEA'!U38)*'Unit cost and utilities'!$G$14</f>
        <v>4439.2843673421639</v>
      </c>
      <c r="AD40" s="12">
        <f t="shared" si="18"/>
        <v>4189.8767103400605</v>
      </c>
      <c r="AE40" s="12">
        <f>'Surv-rate CEA'!Z38*'Unit cost and utilities'!$G$12+'Surv-rate CEA'!Y38*'Unit cost and utilities'!$H$12+('Surv-rate CEA'!X37-'Surv-rate CEA'!X38)*'Unit cost and utilities'!$G$14</f>
        <v>2052.4005718784406</v>
      </c>
      <c r="AF40" s="12">
        <f t="shared" si="19"/>
        <v>1937.0927034238571</v>
      </c>
      <c r="AG40" s="12">
        <f>AE40-'Surv-rate CEA'!Y38*'Unit cost and utilities'!$H$12-('Surv-rate CEA'!X37-'Surv-rate CEA'!X38)*'Unit cost and utilities'!$G$14</f>
        <v>1656.9221925092083</v>
      </c>
      <c r="AH40" s="12">
        <f t="shared" si="20"/>
        <v>1563.8330710038144</v>
      </c>
      <c r="AI40" s="12">
        <f>'Surv-rate CEA'!AC38*'Unit cost and utilities'!$G$5+'Surv-rate CEA'!AB38*'Unit cost and utilities'!$H$5+('Surv-rate CEA'!AA37-'Surv-rate CEA'!AA38)*'Unit cost and utilities'!$G$14</f>
        <v>1520.6324944747596</v>
      </c>
      <c r="AJ40" s="12">
        <f t="shared" si="21"/>
        <v>1435.2003941123135</v>
      </c>
      <c r="AK40" s="12">
        <f>AI40-'Surv-rate CEA'!AB38*'Unit cost and utilities'!$H$5-('Surv-rate CEA'!AA37-'Surv-rate CEA'!AA38)*'Unit cost and utilities'!$G$14</f>
        <v>514.42381128031775</v>
      </c>
      <c r="AL40" s="12">
        <f t="shared" si="22"/>
        <v>485.52247789843949</v>
      </c>
      <c r="AM40" s="12">
        <f>'Surv-rate CEA'!AF38*'Unit cost and utilities'!$G$9+'Surv-rate CEA'!AE38*'Unit cost and utilities'!$H$9+('Surv-rate CEA'!AD37-'Surv-rate CEA'!AD38)*'Unit cost and utilities'!G47</f>
        <v>4345.7142813789742</v>
      </c>
      <c r="AN40" s="12">
        <f t="shared" si="23"/>
        <v>4101.5635743657576</v>
      </c>
      <c r="AO40" s="12">
        <f>AM40-'Surv-rate CEA'!AE38*'Unit cost and utilities'!$H$9-('Surv-rate CEA'!AD37-'Surv-rate CEA'!AD38)*'Unit cost and utilities'!G47</f>
        <v>3936.5922073501438</v>
      </c>
      <c r="AP40" s="12">
        <f t="shared" si="24"/>
        <v>3715.4267766715589</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4029.0318338619954</v>
      </c>
      <c r="AV40" s="12">
        <f t="shared" si="27"/>
        <v>3802.6729646120775</v>
      </c>
      <c r="AW40" s="12">
        <f>AU40-'Surv-rate CEA'!AK38*'Unit cost and utilities'!$H$8-('Surv-rate CEA'!AJ37-'Surv-rate CEA'!AJ38)*'Unit cost and utilities'!$G$14</f>
        <v>3706.5223914168259</v>
      </c>
      <c r="AX40" s="12">
        <f t="shared" si="28"/>
        <v>3498.2827318740037</v>
      </c>
      <c r="AY40" s="12">
        <f>'Surv-rate CEA'!AO38*'Unit cost and utilities'!$G$5+'Surv-rate CEA'!AN38*'Unit cost and utilities'!$H$5+('Surv-rate CEA'!AM37-'Surv-rate CEA'!AM38)*'Unit cost and utilities'!$G$14</f>
        <v>1520.6324944747596</v>
      </c>
      <c r="AZ40" s="12">
        <f t="shared" si="29"/>
        <v>1435.2003941123135</v>
      </c>
      <c r="BA40" s="12">
        <f>AY40-'Surv-rate CEA'!AN38*'Unit cost and utilities'!$H$5-('Surv-rate CEA'!AM37-'Surv-rate CEA'!AM38)*'Unit cost and utilities'!$G$14</f>
        <v>514.42381128031775</v>
      </c>
      <c r="BB40" s="12">
        <f t="shared" si="30"/>
        <v>485.52247789843949</v>
      </c>
    </row>
    <row r="41" spans="1:54">
      <c r="A41" s="12">
        <v>36</v>
      </c>
      <c r="B41" s="12">
        <f t="shared" si="31"/>
        <v>2.0136986301369864</v>
      </c>
      <c r="C41" s="12">
        <f>'Surv-rate CEA'!D39*'Unit cost and utilities'!$H$7+'Surv-rate CEA'!E39*'Unit cost and utilities'!$H$7+'Unit cost and utilities'!$G$14*('Surv-rate CEA'!C38-'Surv-rate CEA'!C39)</f>
        <v>709.34807437967186</v>
      </c>
      <c r="D41" s="12">
        <f t="shared" si="5"/>
        <v>668.35791005461431</v>
      </c>
      <c r="E41" s="12">
        <f>C41-'Surv-rate CEA'!E39*'Unit cost and utilities'!$H$7-'Unit cost and utilities'!$G$14*('Surv-rate CEA'!C38-'Surv-rate CEA'!C39)</f>
        <v>220.75078464474961</v>
      </c>
      <c r="F41" s="12">
        <f t="shared" si="6"/>
        <v>207.99454935731794</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665.7906059942959</v>
      </c>
      <c r="L41" s="12">
        <f t="shared" si="9"/>
        <v>627.31743981328975</v>
      </c>
      <c r="M41" s="12">
        <f>K41-'Surv-rate CEA'!J39*'Unit cost and utilities'!$H$10-('Surv-rate CEA'!I38-'Surv-rate CEA'!I39)*'Unit cost and utilities'!$G$14</f>
        <v>278.82563972618624</v>
      </c>
      <c r="N41" s="12">
        <f t="shared" si="10"/>
        <v>262.71350916121577</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665.7906059942959</v>
      </c>
      <c r="T41" s="12">
        <f t="shared" si="13"/>
        <v>627.31743981328975</v>
      </c>
      <c r="U41" s="12">
        <f>S41-'Surv-rate CEA'!P39*'Unit cost and utilities'!$H$11-('Surv-rate CEA'!O38-'Surv-rate CEA'!O39)*'Unit cost and utilities'!$G$14</f>
        <v>278.82563972618624</v>
      </c>
      <c r="V41" s="12">
        <f t="shared" si="14"/>
        <v>262.71350916121577</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689.32260044551458</v>
      </c>
      <c r="AB41" s="12">
        <f t="shared" si="17"/>
        <v>649.48962184759966</v>
      </c>
      <c r="AC41" s="12">
        <f>AA41-'Surv-rate CEA'!V39*'Unit cost and utilities'!$H$6-('Surv-rate CEA'!U38-'Surv-rate CEA'!U39)*'Unit cost and utilities'!$G$14</f>
        <v>431.84254568236514</v>
      </c>
      <c r="AD41" s="12">
        <f t="shared" si="18"/>
        <v>406.88822840230318</v>
      </c>
      <c r="AE41" s="12">
        <f>'Surv-rate CEA'!Z39*'Unit cost and utilities'!$H$12+'Surv-rate CEA'!Y39*'Unit cost and utilities'!$H$12+('Surv-rate CEA'!X38-'Surv-rate CEA'!X39)*'Unit cost and utilities'!$G$14</f>
        <v>665.7906059942959</v>
      </c>
      <c r="AF41" s="12">
        <f t="shared" si="19"/>
        <v>627.31743981328975</v>
      </c>
      <c r="AG41" s="12">
        <f>AE41-'Surv-rate CEA'!Y39*'Unit cost and utilities'!$H$12-('Surv-rate CEA'!X38-'Surv-rate CEA'!X39)*'Unit cost and utilities'!$G$14</f>
        <v>278.82563972618624</v>
      </c>
      <c r="AH41" s="12">
        <f t="shared" si="20"/>
        <v>262.71350916121577</v>
      </c>
      <c r="AI41" s="12">
        <f>'Surv-rate CEA'!AC39*'Unit cost and utilities'!$H$5+'Surv-rate CEA'!AB39*'Unit cost and utilities'!$H$5+('Surv-rate CEA'!AA38-'Surv-rate CEA'!AA39)*'Unit cost and utilities'!$G$14</f>
        <v>1255.1241090716167</v>
      </c>
      <c r="AJ41" s="12">
        <f t="shared" si="21"/>
        <v>1182.5959027686979</v>
      </c>
      <c r="AK41" s="12">
        <f>AI41-'Surv-rate CEA'!AB39*'Unit cost and utilities'!$H$5-('Surv-rate CEA'!AA38-'Surv-rate CEA'!AA39)*'Unit cost and utilities'!$G$14</f>
        <v>270.23805098044448</v>
      </c>
      <c r="AL41" s="12">
        <f t="shared" si="22"/>
        <v>254.62216011296215</v>
      </c>
      <c r="AM41" s="12">
        <f>'Surv-rate CEA'!AF39*'Unit cost and utilities'!$H$9+'Surv-rate CEA'!AE39*'Unit cost and utilities'!$H$9+('Surv-rate CEA'!AD38-'Surv-rate CEA'!AD39)*'Unit cost and utilities'!G48</f>
        <v>770.54607548142758</v>
      </c>
      <c r="AN41" s="12">
        <f t="shared" si="23"/>
        <v>726.01954274694037</v>
      </c>
      <c r="AO41" s="12">
        <f>AM41-'Surv-rate CEA'!AE39*'Unit cost and utilities'!$H$9-('Surv-rate CEA'!AD38-'Surv-rate CEA'!AD39)*'Unit cost and utilities'!G48</f>
        <v>366.63804237420692</v>
      </c>
      <c r="AP41" s="12">
        <f t="shared" si="24"/>
        <v>345.45161197770699</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652.78069015965787</v>
      </c>
      <c r="AV41" s="12">
        <f t="shared" si="27"/>
        <v>615.05931087591409</v>
      </c>
      <c r="AW41" s="12">
        <f>AU41-'Surv-rate CEA'!AK39*'Unit cost and utilities'!$H$8-('Surv-rate CEA'!AJ38-'Surv-rate CEA'!AJ39)*'Unit cost and utilities'!$G$14</f>
        <v>333.89466172580859</v>
      </c>
      <c r="AX41" s="12">
        <f t="shared" si="28"/>
        <v>314.60033000668858</v>
      </c>
      <c r="AY41" s="12">
        <f>'Surv-rate CEA'!AO39*'Unit cost and utilities'!$H$5+'Surv-rate CEA'!AN39*'Unit cost and utilities'!$H$5+('Surv-rate CEA'!AM38-'Surv-rate CEA'!AM39)*'Unit cost and utilities'!$G$14</f>
        <v>1255.1241090716167</v>
      </c>
      <c r="AZ41" s="12">
        <f t="shared" si="29"/>
        <v>1182.5959027686979</v>
      </c>
      <c r="BA41" s="12">
        <f>AY41-'Surv-rate CEA'!AN39*'Unit cost and utilities'!$H$5-('Surv-rate CEA'!AM38-'Surv-rate CEA'!AM39)*'Unit cost and utilities'!$G$14</f>
        <v>270.23805098044448</v>
      </c>
      <c r="BB41" s="12">
        <f t="shared" si="30"/>
        <v>254.62216011296215</v>
      </c>
    </row>
    <row r="42" spans="1:54">
      <c r="A42" s="12">
        <v>37</v>
      </c>
      <c r="B42" s="12">
        <f t="shared" si="31"/>
        <v>2.0712328767123287</v>
      </c>
      <c r="C42" s="12">
        <f>'Surv-rate CEA'!D40*'Unit cost and utilities'!$H$7+'Surv-rate CEA'!E40*'Unit cost and utilities'!$H$7+'Unit cost and utilities'!$G$14*('Surv-rate CEA'!C39-'Surv-rate CEA'!C40)</f>
        <v>689.92982696336435</v>
      </c>
      <c r="D42" s="12">
        <f t="shared" si="5"/>
        <v>648.95717563149117</v>
      </c>
      <c r="E42" s="12">
        <f>C42-'Surv-rate CEA'!E40*'Unit cost and utilities'!$H$7-'Unit cost and utilities'!$G$14*('Surv-rate CEA'!C39-'Surv-rate CEA'!C40)</f>
        <v>213.34129091352543</v>
      </c>
      <c r="F42" s="12">
        <f t="shared" si="6"/>
        <v>200.67165700921279</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647.94795399888312</v>
      </c>
      <c r="L42" s="12">
        <f t="shared" si="9"/>
        <v>609.4684672991342</v>
      </c>
      <c r="M42" s="12">
        <f>K42-'Surv-rate CEA'!J40*'Unit cost and utilities'!$H$10-('Surv-rate CEA'!I39-'Surv-rate CEA'!I40)*'Unit cost and utilities'!$G$14</f>
        <v>269.28109246643407</v>
      </c>
      <c r="N42" s="12">
        <f t="shared" si="10"/>
        <v>253.2893786997542</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647.94795399888312</v>
      </c>
      <c r="T42" s="12">
        <f t="shared" si="13"/>
        <v>609.4684672991342</v>
      </c>
      <c r="U42" s="12">
        <f>S42-'Surv-rate CEA'!P40*'Unit cost and utilities'!$H$11-('Surv-rate CEA'!O39-'Surv-rate CEA'!O40)*'Unit cost and utilities'!$G$14</f>
        <v>269.28109246643407</v>
      </c>
      <c r="V42" s="12">
        <f t="shared" si="14"/>
        <v>253.2893786997542</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670.72121558374329</v>
      </c>
      <c r="AB42" s="12">
        <f t="shared" si="17"/>
        <v>630.88930017292842</v>
      </c>
      <c r="AC42" s="12">
        <f>AA42-'Surv-rate CEA'!V40*'Unit cost and utilities'!$H$6-('Surv-rate CEA'!U39-'Surv-rate CEA'!U40)*'Unit cost and utilities'!$G$14</f>
        <v>419.16622732998337</v>
      </c>
      <c r="AD42" s="12">
        <f t="shared" si="18"/>
        <v>394.27333096387213</v>
      </c>
      <c r="AE42" s="12">
        <f>'Surv-rate CEA'!Z40*'Unit cost and utilities'!$H$12+'Surv-rate CEA'!Y40*'Unit cost and utilities'!$H$12+('Surv-rate CEA'!X39-'Surv-rate CEA'!X40)*'Unit cost and utilities'!$G$14</f>
        <v>647.94795399888312</v>
      </c>
      <c r="AF42" s="12">
        <f t="shared" si="19"/>
        <v>609.4684672991342</v>
      </c>
      <c r="AG42" s="12">
        <f>AE42-'Surv-rate CEA'!Y40*'Unit cost and utilities'!$H$12-('Surv-rate CEA'!X39-'Surv-rate CEA'!X40)*'Unit cost and utilities'!$G$14</f>
        <v>269.28109246643407</v>
      </c>
      <c r="AH42" s="12">
        <f t="shared" si="20"/>
        <v>253.2893786997542</v>
      </c>
      <c r="AI42" s="12">
        <f>'Surv-rate CEA'!AC40*'Unit cost and utilities'!$H$5+'Surv-rate CEA'!AB40*'Unit cost and utilities'!$H$5+('Surv-rate CEA'!AA39-'Surv-rate CEA'!AA40)*'Unit cost and utilities'!$G$14</f>
        <v>1213.324826697753</v>
      </c>
      <c r="AJ42" s="12">
        <f t="shared" si="21"/>
        <v>1141.2694768147101</v>
      </c>
      <c r="AK42" s="12">
        <f>AI42-'Surv-rate CEA'!AB40*'Unit cost and utilities'!$H$5-('Surv-rate CEA'!AA39-'Surv-rate CEA'!AA40)*'Unit cost and utilities'!$G$14</f>
        <v>249.69475527436322</v>
      </c>
      <c r="AL42" s="12">
        <f t="shared" si="22"/>
        <v>234.86620931588109</v>
      </c>
      <c r="AM42" s="12">
        <f>'Surv-rate CEA'!AF40*'Unit cost and utilities'!$H$9+'Surv-rate CEA'!AE40*'Unit cost and utilities'!$H$9+('Surv-rate CEA'!AD39-'Surv-rate CEA'!AD40)*'Unit cost and utilities'!G49</f>
        <v>753.88220660799129</v>
      </c>
      <c r="AN42" s="12">
        <f t="shared" si="23"/>
        <v>709.11163489259775</v>
      </c>
      <c r="AO42" s="12">
        <f>AM42-'Surv-rate CEA'!AE40*'Unit cost and utilities'!$H$9-('Surv-rate CEA'!AD39-'Surv-rate CEA'!AD40)*'Unit cost and utilities'!G49</f>
        <v>355.25436318341639</v>
      </c>
      <c r="AP42" s="12">
        <f t="shared" si="24"/>
        <v>334.1569811193508</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632.86664950118609</v>
      </c>
      <c r="AV42" s="12">
        <f t="shared" si="27"/>
        <v>595.28279161275225</v>
      </c>
      <c r="AW42" s="12">
        <f>AU42-'Surv-rate CEA'!AK40*'Unit cost and utilities'!$H$8-('Surv-rate CEA'!AJ39-'Surv-rate CEA'!AJ40)*'Unit cost and utilities'!$G$14</f>
        <v>317.67622277854406</v>
      </c>
      <c r="AX42" s="12">
        <f t="shared" si="28"/>
        <v>298.81048222979848</v>
      </c>
      <c r="AY42" s="12">
        <f>'Surv-rate CEA'!AO40*'Unit cost and utilities'!$H$5+'Surv-rate CEA'!AN40*'Unit cost and utilities'!$H$5+('Surv-rate CEA'!AM39-'Surv-rate CEA'!AM40)*'Unit cost and utilities'!$G$14</f>
        <v>1213.324826697753</v>
      </c>
      <c r="AZ42" s="12">
        <f t="shared" si="29"/>
        <v>1141.2694768147101</v>
      </c>
      <c r="BA42" s="12">
        <f>AY42-'Surv-rate CEA'!AN40*'Unit cost and utilities'!$H$5-('Surv-rate CEA'!AM39-'Surv-rate CEA'!AM40)*'Unit cost and utilities'!$G$14</f>
        <v>249.69475527436322</v>
      </c>
      <c r="BB42" s="12">
        <f t="shared" si="30"/>
        <v>234.86620931588109</v>
      </c>
    </row>
    <row r="43" spans="1:54">
      <c r="A43" s="12">
        <v>38</v>
      </c>
      <c r="B43" s="12">
        <f t="shared" si="31"/>
        <v>2.128767123287671</v>
      </c>
      <c r="C43" s="12">
        <f>'Surv-rate CEA'!D41*'Unit cost and utilities'!$H$7+'Surv-rate CEA'!E41*'Unit cost and utilities'!$H$7+'Unit cost and utilities'!$G$14*('Surv-rate CEA'!C40-'Surv-rate CEA'!C41)</f>
        <v>671.22204345234661</v>
      </c>
      <c r="D43" s="12">
        <f t="shared" si="5"/>
        <v>630.28757913623713</v>
      </c>
      <c r="E43" s="12">
        <f>C43-'Surv-rate CEA'!E41*'Unit cost and utilities'!$H$7-'Unit cost and utilities'!$G$14*('Surv-rate CEA'!C40-'Surv-rate CEA'!C41)</f>
        <v>206.32810450188293</v>
      </c>
      <c r="F43" s="12">
        <f t="shared" si="6"/>
        <v>193.74518873871423</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630.80057240601252</v>
      </c>
      <c r="L43" s="12">
        <f t="shared" si="9"/>
        <v>592.33121077878434</v>
      </c>
      <c r="M43" s="12">
        <f>K43-'Surv-rate CEA'!J41*'Unit cost and utilities'!$H$10-('Surv-rate CEA'!I40-'Surv-rate CEA'!I41)*'Unit cost and utilities'!$G$14</f>
        <v>260.21971161032445</v>
      </c>
      <c r="N43" s="12">
        <f t="shared" si="10"/>
        <v>244.35021715142059</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630.80057240601252</v>
      </c>
      <c r="T43" s="12">
        <f t="shared" si="13"/>
        <v>592.33121077878434</v>
      </c>
      <c r="U43" s="12">
        <f>S43-'Surv-rate CEA'!P41*'Unit cost and utilities'!$H$11-('Surv-rate CEA'!O40-'Surv-rate CEA'!O41)*'Unit cost and utilities'!$G$14</f>
        <v>260.21971161032445</v>
      </c>
      <c r="V43" s="12">
        <f t="shared" si="14"/>
        <v>244.35021715142059</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652.82167698276487</v>
      </c>
      <c r="AB43" s="12">
        <f t="shared" si="17"/>
        <v>613.00935868673889</v>
      </c>
      <c r="AC43" s="12">
        <f>AA43-'Surv-rate CEA'!V41*'Unit cost and utilities'!$H$6-('Surv-rate CEA'!U40-'Surv-rate CEA'!U41)*'Unit cost and utilities'!$G$14</f>
        <v>407.03198150497849</v>
      </c>
      <c r="AD43" s="12">
        <f t="shared" si="18"/>
        <v>382.20914339207349</v>
      </c>
      <c r="AE43" s="12">
        <f>'Surv-rate CEA'!Z41*'Unit cost and utilities'!$H$12+'Surv-rate CEA'!Y41*'Unit cost and utilities'!$H$12+('Surv-rate CEA'!X40-'Surv-rate CEA'!X41)*'Unit cost and utilities'!$G$14</f>
        <v>630.80057240601252</v>
      </c>
      <c r="AF43" s="12">
        <f t="shared" si="19"/>
        <v>592.33121077878434</v>
      </c>
      <c r="AG43" s="12">
        <f>AE43-'Surv-rate CEA'!Y41*'Unit cost and utilities'!$H$12-('Surv-rate CEA'!X40-'Surv-rate CEA'!X41)*'Unit cost and utilities'!$G$14</f>
        <v>260.21971161032445</v>
      </c>
      <c r="AH43" s="12">
        <f t="shared" si="20"/>
        <v>244.35021715142059</v>
      </c>
      <c r="AI43" s="12">
        <f>'Surv-rate CEA'!AC41*'Unit cost and utilities'!$H$5+'Surv-rate CEA'!AB41*'Unit cost and utilities'!$H$5+('Surv-rate CEA'!AA40-'Surv-rate CEA'!AA41)*'Unit cost and utilities'!$G$14</f>
        <v>1173.3120778240796</v>
      </c>
      <c r="AJ43" s="12">
        <f t="shared" si="21"/>
        <v>1101.7576617409613</v>
      </c>
      <c r="AK43" s="12">
        <f>AI43-'Surv-rate CEA'!AB41*'Unit cost and utilities'!$H$5-('Surv-rate CEA'!AA40-'Surv-rate CEA'!AA41)*'Unit cost and utilities'!$G$14</f>
        <v>230.8149852906291</v>
      </c>
      <c r="AL43" s="12">
        <f t="shared" si="22"/>
        <v>216.73873754047102</v>
      </c>
      <c r="AM43" s="12">
        <f>'Surv-rate CEA'!AF41*'Unit cost and utilities'!$H$9+'Surv-rate CEA'!AE41*'Unit cost and utilities'!$H$9+('Surv-rate CEA'!AD40-'Surv-rate CEA'!AD41)*'Unit cost and utilities'!G50</f>
        <v>737.69163991879259</v>
      </c>
      <c r="AN43" s="12">
        <f t="shared" si="23"/>
        <v>692.70352845088905</v>
      </c>
      <c r="AO43" s="12">
        <f>AM43-'Surv-rate CEA'!AE41*'Unit cost and utilities'!$H$9-('Surv-rate CEA'!AD40-'Surv-rate CEA'!AD41)*'Unit cost and utilities'!G50</f>
        <v>344.39290217445784</v>
      </c>
      <c r="AP43" s="12">
        <f t="shared" si="24"/>
        <v>323.39010719431565</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613.72750538413823</v>
      </c>
      <c r="AV43" s="12">
        <f t="shared" si="27"/>
        <v>576.29934444391199</v>
      </c>
      <c r="AW43" s="12">
        <f>AU43-'Surv-rate CEA'!AK41*'Unit cost and utilities'!$H$8-('Surv-rate CEA'!AJ40-'Surv-rate CEA'!AJ41)*'Unit cost and utilities'!$G$14</f>
        <v>302.2960044786995</v>
      </c>
      <c r="AX43" s="12">
        <f t="shared" si="28"/>
        <v>283.86048805169122</v>
      </c>
      <c r="AY43" s="12">
        <f>'Surv-rate CEA'!AO41*'Unit cost and utilities'!$H$5+'Surv-rate CEA'!AN41*'Unit cost and utilities'!$H$5+('Surv-rate CEA'!AM40-'Surv-rate CEA'!AM41)*'Unit cost and utilities'!$G$14</f>
        <v>1173.3120778240796</v>
      </c>
      <c r="AZ43" s="12">
        <f t="shared" si="29"/>
        <v>1101.7576617409613</v>
      </c>
      <c r="BA43" s="12">
        <f>AY43-'Surv-rate CEA'!AN41*'Unit cost and utilities'!$H$5-('Surv-rate CEA'!AM40-'Surv-rate CEA'!AM41)*'Unit cost and utilities'!$G$14</f>
        <v>230.8149852906291</v>
      </c>
      <c r="BB43" s="12">
        <f t="shared" si="30"/>
        <v>216.73873754047102</v>
      </c>
    </row>
    <row r="44" spans="1:54">
      <c r="A44" s="12">
        <v>39</v>
      </c>
      <c r="B44" s="12">
        <f t="shared" si="31"/>
        <v>2.1863013698630138</v>
      </c>
      <c r="C44" s="12">
        <f>'Surv-rate CEA'!D42*'Unit cost and utilities'!$H$7+'Surv-rate CEA'!E42*'Unit cost and utilities'!$H$7+'Unit cost and utilities'!$G$14*('Surv-rate CEA'!C41-'Surv-rate CEA'!C42)</f>
        <v>653.19167755873775</v>
      </c>
      <c r="D44" s="12">
        <f t="shared" si="5"/>
        <v>612.3145800581002</v>
      </c>
      <c r="E44" s="12">
        <f>C44-'Surv-rate CEA'!E42*'Unit cost and utilities'!$H$7-'Unit cost and utilities'!$G$14*('Surv-rate CEA'!C41-'Surv-rate CEA'!C42)</f>
        <v>199.68241688952463</v>
      </c>
      <c r="F44" s="12">
        <f t="shared" si="6"/>
        <v>187.18618047870163</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614.31220156004213</v>
      </c>
      <c r="L44" s="12">
        <f t="shared" si="9"/>
        <v>575.86820323346672</v>
      </c>
      <c r="M44" s="12">
        <f>K44-'Surv-rate CEA'!J42*'Unit cost and utilities'!$H$10-('Surv-rate CEA'!I41-'Surv-rate CEA'!I42)*'Unit cost and utilities'!$G$14</f>
        <v>251.60893327839318</v>
      </c>
      <c r="N44" s="12">
        <f t="shared" si="10"/>
        <v>235.86310666882588</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614.31220156004213</v>
      </c>
      <c r="T44" s="12">
        <f t="shared" si="13"/>
        <v>575.86820323346672</v>
      </c>
      <c r="U44" s="12">
        <f>S44-'Surv-rate CEA'!P42*'Unit cost and utilities'!$H$11-('Surv-rate CEA'!O41-'Surv-rate CEA'!O42)*'Unit cost and utilities'!$G$14</f>
        <v>251.60893327839318</v>
      </c>
      <c r="V44" s="12">
        <f t="shared" si="14"/>
        <v>235.86310666882588</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635.58929635747984</v>
      </c>
      <c r="AB44" s="12">
        <f t="shared" si="17"/>
        <v>595.8137656362851</v>
      </c>
      <c r="AC44" s="12">
        <f>AA44-'Surv-rate CEA'!V42*'Unit cost and utilities'!$H$6-('Surv-rate CEA'!U41-'Surv-rate CEA'!U42)*'Unit cost and utilities'!$G$14</f>
        <v>395.40875832990235</v>
      </c>
      <c r="AD44" s="12">
        <f t="shared" si="18"/>
        <v>370.66385890426022</v>
      </c>
      <c r="AE44" s="12">
        <f>'Surv-rate CEA'!Z42*'Unit cost and utilities'!$H$12+'Surv-rate CEA'!Y42*'Unit cost and utilities'!$H$12+('Surv-rate CEA'!X41-'Surv-rate CEA'!X42)*'Unit cost and utilities'!$G$14</f>
        <v>614.31220156004213</v>
      </c>
      <c r="AF44" s="12">
        <f t="shared" si="19"/>
        <v>575.86820323346672</v>
      </c>
      <c r="AG44" s="12">
        <f>AE44-'Surv-rate CEA'!Y42*'Unit cost and utilities'!$H$12-('Surv-rate CEA'!X41-'Surv-rate CEA'!X42)*'Unit cost and utilities'!$G$14</f>
        <v>251.60893327839318</v>
      </c>
      <c r="AH44" s="12">
        <f t="shared" si="20"/>
        <v>235.86310666882588</v>
      </c>
      <c r="AI44" s="12">
        <f>'Surv-rate CEA'!AC42*'Unit cost and utilities'!$H$5+'Surv-rate CEA'!AB42*'Unit cost and utilities'!$H$5+('Surv-rate CEA'!AA41-'Surv-rate CEA'!AA42)*'Unit cost and utilities'!$G$14</f>
        <v>1134.991294459214</v>
      </c>
      <c r="AJ44" s="12">
        <f t="shared" si="21"/>
        <v>1063.9629096834267</v>
      </c>
      <c r="AK44" s="12">
        <f>AI44-'Surv-rate CEA'!AB42*'Unit cost and utilities'!$H$5-('Surv-rate CEA'!AA41-'Surv-rate CEA'!AA42)*'Unit cost and utilities'!$G$14</f>
        <v>213.45572434928619</v>
      </c>
      <c r="AL44" s="12">
        <f t="shared" si="22"/>
        <v>200.09754671771287</v>
      </c>
      <c r="AM44" s="12">
        <f>'Surv-rate CEA'!AF42*'Unit cost and utilities'!$H$9+'Surv-rate CEA'!AE42*'Unit cost and utilities'!$H$9+('Surv-rate CEA'!AD41-'Surv-rate CEA'!AD42)*'Unit cost and utilities'!G51</f>
        <v>721.957466718673</v>
      </c>
      <c r="AN44" s="12">
        <f t="shared" si="23"/>
        <v>676.77696798869852</v>
      </c>
      <c r="AO44" s="12">
        <f>AM44-'Surv-rate CEA'!AE42*'Unit cost and utilities'!$H$9-('Surv-rate CEA'!AD41-'Surv-rate CEA'!AD42)*'Unit cost and utilities'!G51</f>
        <v>334.02153212584852</v>
      </c>
      <c r="AP44" s="12">
        <f t="shared" si="24"/>
        <v>313.11827936694783</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595.32621865193107</v>
      </c>
      <c r="AV44" s="12">
        <f t="shared" si="27"/>
        <v>558.07037366708357</v>
      </c>
      <c r="AW44" s="12">
        <f>AU44-'Surv-rate CEA'!AK42*'Unit cost and utilities'!$H$8-('Surv-rate CEA'!AJ41-'Surv-rate CEA'!AJ42)*'Unit cost and utilities'!$G$14</f>
        <v>287.70853860928133</v>
      </c>
      <c r="AX44" s="12">
        <f t="shared" si="28"/>
        <v>269.70357867401032</v>
      </c>
      <c r="AY44" s="12">
        <f>'Surv-rate CEA'!AO42*'Unit cost and utilities'!$H$5+'Surv-rate CEA'!AN42*'Unit cost and utilities'!$H$5+('Surv-rate CEA'!AM41-'Surv-rate CEA'!AM42)*'Unit cost and utilities'!$G$14</f>
        <v>1134.991294459214</v>
      </c>
      <c r="AZ44" s="12">
        <f t="shared" si="29"/>
        <v>1063.9629096834267</v>
      </c>
      <c r="BA44" s="12">
        <f>AY44-'Surv-rate CEA'!AN42*'Unit cost and utilities'!$H$5-('Surv-rate CEA'!AM41-'Surv-rate CEA'!AM42)*'Unit cost and utilities'!$G$14</f>
        <v>213.45572434928619</v>
      </c>
      <c r="BB44" s="12">
        <f t="shared" si="30"/>
        <v>200.09754671771287</v>
      </c>
    </row>
    <row r="45" spans="1:54">
      <c r="A45" s="12">
        <v>40</v>
      </c>
      <c r="B45" s="12">
        <f t="shared" si="31"/>
        <v>2.2438356164383562</v>
      </c>
      <c r="C45" s="12">
        <f>'Surv-rate CEA'!D43*'Unit cost and utilities'!$H$7+'Surv-rate CEA'!E43*'Unit cost and utilities'!$H$7+'Unit cost and utilities'!$G$14*('Surv-rate CEA'!C42-'Surv-rate CEA'!C43)</f>
        <v>635.80751552838444</v>
      </c>
      <c r="D45" s="12">
        <f t="shared" si="5"/>
        <v>595.00557529397179</v>
      </c>
      <c r="E45" s="12">
        <f>C45-'Surv-rate CEA'!E43*'Unit cost and utilities'!$H$7-'Unit cost and utilities'!$G$14*('Surv-rate CEA'!C42-'Surv-rate CEA'!C43)</f>
        <v>193.3780464274991</v>
      </c>
      <c r="F45" s="12">
        <f t="shared" si="6"/>
        <v>180.96831659531054</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598.44894119855394</v>
      </c>
      <c r="L45" s="12">
        <f t="shared" si="9"/>
        <v>560.04442829839013</v>
      </c>
      <c r="M45" s="12">
        <f>K45-'Surv-rate CEA'!J43*'Unit cost and utilities'!$H$10-('Surv-rate CEA'!I42-'Surv-rate CEA'!I43)*'Unit cost and utilities'!$G$14</f>
        <v>243.41892989149466</v>
      </c>
      <c r="N45" s="12">
        <f t="shared" si="10"/>
        <v>227.79790562426254</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598.44894119855394</v>
      </c>
      <c r="T45" s="12">
        <f t="shared" si="13"/>
        <v>560.04442829839013</v>
      </c>
      <c r="U45" s="12">
        <f>S45-'Surv-rate CEA'!P43*'Unit cost and utilities'!$H$11-('Surv-rate CEA'!O42-'Surv-rate CEA'!O43)*'Unit cost and utilities'!$G$14</f>
        <v>243.41892989149466</v>
      </c>
      <c r="V45" s="12">
        <f t="shared" si="14"/>
        <v>227.79790562426254</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618.99148858798151</v>
      </c>
      <c r="AB45" s="12">
        <f t="shared" si="17"/>
        <v>579.26869024705911</v>
      </c>
      <c r="AC45" s="12">
        <f>AA45-'Surv-rate CEA'!V43*'Unit cost and utilities'!$H$6-('Surv-rate CEA'!U42-'Surv-rate CEA'!U43)*'Unit cost and utilities'!$G$14</f>
        <v>384.26774561470262</v>
      </c>
      <c r="AD45" s="12">
        <f t="shared" si="18"/>
        <v>359.60797169310354</v>
      </c>
      <c r="AE45" s="12">
        <f>'Surv-rate CEA'!Z43*'Unit cost and utilities'!$H$12+'Surv-rate CEA'!Y43*'Unit cost and utilities'!$H$12+('Surv-rate CEA'!X42-'Surv-rate CEA'!X43)*'Unit cost and utilities'!$G$14</f>
        <v>598.44894119855394</v>
      </c>
      <c r="AF45" s="12">
        <f t="shared" si="19"/>
        <v>560.04442829839013</v>
      </c>
      <c r="AG45" s="12">
        <f>AE45-'Surv-rate CEA'!Y43*'Unit cost and utilities'!$H$12-('Surv-rate CEA'!X42-'Surv-rate CEA'!X43)*'Unit cost and utilities'!$G$14</f>
        <v>243.41892989149466</v>
      </c>
      <c r="AH45" s="12">
        <f t="shared" si="20"/>
        <v>227.79790562426254</v>
      </c>
      <c r="AI45" s="12">
        <f>'Surv-rate CEA'!AC43*'Unit cost and utilities'!$H$5+'Surv-rate CEA'!AB43*'Unit cost and utilities'!$H$5+('Surv-rate CEA'!AA42-'Surv-rate CEA'!AA43)*'Unit cost and utilities'!$G$14</f>
        <v>1098.2738586143951</v>
      </c>
      <c r="AJ45" s="12">
        <f t="shared" si="21"/>
        <v>1027.7938733267695</v>
      </c>
      <c r="AK45" s="12">
        <f>AI45-'Surv-rate CEA'!AB43*'Unit cost and utilities'!$H$5-('Surv-rate CEA'!AA42-'Surv-rate CEA'!AA43)*'Unit cost and utilities'!$G$14</f>
        <v>197.48692677332645</v>
      </c>
      <c r="AL45" s="12">
        <f t="shared" si="22"/>
        <v>184.81351605312341</v>
      </c>
      <c r="AM45" s="12">
        <f>'Surv-rate CEA'!AF43*'Unit cost and utilities'!$H$9+'Surv-rate CEA'!AE43*'Unit cost and utilities'!$H$9+('Surv-rate CEA'!AD42-'Surv-rate CEA'!AD43)*'Unit cost and utilities'!G52</f>
        <v>706.66347741929269</v>
      </c>
      <c r="AN45" s="12">
        <f t="shared" si="23"/>
        <v>661.3144680614173</v>
      </c>
      <c r="AO45" s="12">
        <f>AM45-'Surv-rate CEA'!AE43*'Unit cost and utilities'!$H$9-('Surv-rate CEA'!AD42-'Surv-rate CEA'!AD43)*'Unit cost and utilities'!G52</f>
        <v>324.11060809093692</v>
      </c>
      <c r="AP45" s="12">
        <f t="shared" si="24"/>
        <v>303.31132318522845</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577.6278068335331</v>
      </c>
      <c r="AV45" s="12">
        <f t="shared" si="27"/>
        <v>540.55945725202446</v>
      </c>
      <c r="AW45" s="12">
        <f>AU45-'Surv-rate CEA'!AK43*'Unit cost and utilities'!$H$8-('Surv-rate CEA'!AJ42-'Surv-rate CEA'!AJ43)*'Unit cost and utilities'!$G$14</f>
        <v>273.8708501055022</v>
      </c>
      <c r="AX45" s="12">
        <f t="shared" si="28"/>
        <v>256.29562209224724</v>
      </c>
      <c r="AY45" s="12">
        <f>'Surv-rate CEA'!AO43*'Unit cost and utilities'!$H$5+'Surv-rate CEA'!AN43*'Unit cost and utilities'!$H$5+('Surv-rate CEA'!AM42-'Surv-rate CEA'!AM43)*'Unit cost and utilities'!$G$14</f>
        <v>1098.2738586143951</v>
      </c>
      <c r="AZ45" s="12">
        <f t="shared" si="29"/>
        <v>1027.7938733267695</v>
      </c>
      <c r="BA45" s="12">
        <f>AY45-'Surv-rate CEA'!AN43*'Unit cost and utilities'!$H$5-('Surv-rate CEA'!AM42-'Surv-rate CEA'!AM43)*'Unit cost and utilities'!$G$14</f>
        <v>197.48692677332645</v>
      </c>
      <c r="BB45" s="12">
        <f t="shared" si="30"/>
        <v>184.81351605312341</v>
      </c>
    </row>
    <row r="46" spans="1:54">
      <c r="A46" s="12">
        <v>41</v>
      </c>
      <c r="B46" s="12">
        <f t="shared" si="31"/>
        <v>2.3013698630136985</v>
      </c>
      <c r="C46" s="12">
        <f>'Surv-rate CEA'!D44*'Unit cost and utilities'!$H$7+'Surv-rate CEA'!E44*'Unit cost and utilities'!$H$7+'Unit cost and utilities'!$G$14*('Surv-rate CEA'!C43-'Surv-rate CEA'!C44)</f>
        <v>619.04006595159046</v>
      </c>
      <c r="D46" s="12">
        <f t="shared" si="5"/>
        <v>578.32978070756633</v>
      </c>
      <c r="E46" s="12">
        <f>C46-'Surv-rate CEA'!E44*'Unit cost and utilities'!$H$7-'Unit cost and utilities'!$G$14*('Surv-rate CEA'!C43-'Surv-rate CEA'!C44)</f>
        <v>187.39115222902072</v>
      </c>
      <c r="F46" s="12">
        <f t="shared" si="6"/>
        <v>175.06764091037471</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583.17907053563363</v>
      </c>
      <c r="L46" s="12">
        <f t="shared" si="9"/>
        <v>544.82713240485168</v>
      </c>
      <c r="M46" s="12">
        <f>K46-'Surv-rate CEA'!J44*'Unit cost and utilities'!$H$10-('Surv-rate CEA'!I43-'Surv-rate CEA'!I44)*'Unit cost and utilities'!$G$14</f>
        <v>235.6223359985849</v>
      </c>
      <c r="N46" s="12">
        <f t="shared" si="10"/>
        <v>220.1269698083199</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583.17907053563363</v>
      </c>
      <c r="T46" s="12">
        <f t="shared" si="13"/>
        <v>544.82713240485168</v>
      </c>
      <c r="U46" s="12">
        <f>S46-'Surv-rate CEA'!P44*'Unit cost and utilities'!$H$11-('Surv-rate CEA'!O43-'Surv-rate CEA'!O44)*'Unit cost and utilities'!$G$14</f>
        <v>235.6223359985849</v>
      </c>
      <c r="V46" s="12">
        <f t="shared" si="14"/>
        <v>220.1269698083199</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602.99762605577075</v>
      </c>
      <c r="AB46" s="12">
        <f t="shared" si="17"/>
        <v>563.3423489446451</v>
      </c>
      <c r="AC46" s="12">
        <f>AA46-'Surv-rate CEA'!V44*'Unit cost and utilities'!$H$6-('Surv-rate CEA'!U43-'Surv-rate CEA'!U44)*'Unit cost and utilities'!$G$14</f>
        <v>373.58217538030249</v>
      </c>
      <c r="AD46" s="12">
        <f t="shared" si="18"/>
        <v>349.01407751665869</v>
      </c>
      <c r="AE46" s="12">
        <f>'Surv-rate CEA'!Z44*'Unit cost and utilities'!$H$12+'Surv-rate CEA'!Y44*'Unit cost and utilities'!$H$12+('Surv-rate CEA'!X43-'Surv-rate CEA'!X44)*'Unit cost and utilities'!$G$14</f>
        <v>583.17907053563363</v>
      </c>
      <c r="AF46" s="12">
        <f t="shared" si="19"/>
        <v>544.82713240485168</v>
      </c>
      <c r="AG46" s="12">
        <f>AE46-'Surv-rate CEA'!Y44*'Unit cost and utilities'!$H$12-('Surv-rate CEA'!X43-'Surv-rate CEA'!X44)*'Unit cost and utilities'!$G$14</f>
        <v>235.6223359985849</v>
      </c>
      <c r="AH46" s="12">
        <f t="shared" si="20"/>
        <v>220.1269698083199</v>
      </c>
      <c r="AI46" s="12">
        <f>'Surv-rate CEA'!AC44*'Unit cost and utilities'!$H$5+'Surv-rate CEA'!AB44*'Unit cost and utilities'!$H$5+('Surv-rate CEA'!AA43-'Surv-rate CEA'!AA44)*'Unit cost and utilities'!$G$14</f>
        <v>1063.0766789846682</v>
      </c>
      <c r="AJ46" s="12">
        <f t="shared" si="21"/>
        <v>993.16496047383407</v>
      </c>
      <c r="AK46" s="12">
        <f>AI46-'Surv-rate CEA'!AB44*'Unit cost and utilities'!$H$5-('Surv-rate CEA'!AA43-'Surv-rate CEA'!AA44)*'Unit cost and utilities'!$G$14</f>
        <v>182.79029137106187</v>
      </c>
      <c r="AL46" s="12">
        <f t="shared" si="22"/>
        <v>170.76934909147741</v>
      </c>
      <c r="AM46" s="12">
        <f>'Surv-rate CEA'!AF44*'Unit cost and utilities'!$H$9+'Surv-rate CEA'!AE44*'Unit cost and utilities'!$H$9+('Surv-rate CEA'!AD43-'Surv-rate CEA'!AD44)*'Unit cost and utilities'!G53</f>
        <v>691.79413425790551</v>
      </c>
      <c r="AN46" s="12">
        <f t="shared" si="23"/>
        <v>646.29928168727326</v>
      </c>
      <c r="AO46" s="12">
        <f>AM46-'Surv-rate CEA'!AE44*'Unit cost and utilities'!$H$9-('Surv-rate CEA'!AD43-'Surv-rate CEA'!AD44)*'Unit cost and utilities'!G53</f>
        <v>314.63273751169766</v>
      </c>
      <c r="AP46" s="12">
        <f t="shared" si="24"/>
        <v>293.941365182639</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560.59922366293847</v>
      </c>
      <c r="AV46" s="12">
        <f t="shared" si="27"/>
        <v>523.73221689203672</v>
      </c>
      <c r="AW46" s="12">
        <f>AU46-'Surv-rate CEA'!AK44*'Unit cost and utilities'!$H$8-('Surv-rate CEA'!AJ43-'Surv-rate CEA'!AJ44)*'Unit cost and utilities'!$G$14</f>
        <v>260.7423344691893</v>
      </c>
      <c r="AX46" s="12">
        <f t="shared" si="28"/>
        <v>243.59498747943314</v>
      </c>
      <c r="AY46" s="12">
        <f>'Surv-rate CEA'!AO44*'Unit cost and utilities'!$H$5+'Surv-rate CEA'!AN44*'Unit cost and utilities'!$H$5+('Surv-rate CEA'!AM43-'Surv-rate CEA'!AM44)*'Unit cost and utilities'!$G$14</f>
        <v>1063.0766789846682</v>
      </c>
      <c r="AZ46" s="12">
        <f t="shared" si="29"/>
        <v>993.16496047383407</v>
      </c>
      <c r="BA46" s="12">
        <f>AY46-'Surv-rate CEA'!AN44*'Unit cost and utilities'!$H$5-('Surv-rate CEA'!AM43-'Surv-rate CEA'!AM44)*'Unit cost and utilities'!$G$14</f>
        <v>182.79029137106187</v>
      </c>
      <c r="BB46" s="12">
        <f t="shared" si="30"/>
        <v>170.76934909147741</v>
      </c>
    </row>
    <row r="47" spans="1:54">
      <c r="A47" s="12">
        <v>42</v>
      </c>
      <c r="B47" s="12">
        <f t="shared" si="31"/>
        <v>2.3589041095890413</v>
      </c>
      <c r="C47" s="12">
        <f>'Surv-rate CEA'!D45*'Unit cost and utilities'!$H$7+'Surv-rate CEA'!E45*'Unit cost and utilities'!$H$7+'Unit cost and utilities'!$G$14*('Surv-rate CEA'!C44-'Surv-rate CEA'!C45)</f>
        <v>602.86145527872873</v>
      </c>
      <c r="D47" s="12">
        <f t="shared" si="5"/>
        <v>562.25811913617315</v>
      </c>
      <c r="E47" s="12">
        <f>C47-'Surv-rate CEA'!E45*'Unit cost and utilities'!$H$7-'Unit cost and utilities'!$G$14*('Surv-rate CEA'!C44-'Surv-rate CEA'!C45)</f>
        <v>181.69998406899913</v>
      </c>
      <c r="F47" s="12">
        <f t="shared" si="6"/>
        <v>169.46230414162747</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568.47288337101054</v>
      </c>
      <c r="L47" s="12">
        <f t="shared" si="9"/>
        <v>530.18565274889488</v>
      </c>
      <c r="M47" s="12">
        <f>K47-'Surv-rate CEA'!J45*'Unit cost and utilities'!$H$10-('Surv-rate CEA'!I44-'Surv-rate CEA'!I45)*'Unit cost and utilities'!$G$14</f>
        <v>228.19400582201456</v>
      </c>
      <c r="N47" s="12">
        <f t="shared" si="10"/>
        <v>212.82490593516954</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568.47288337101054</v>
      </c>
      <c r="T47" s="12">
        <f t="shared" si="13"/>
        <v>530.18565274889488</v>
      </c>
      <c r="U47" s="12">
        <f>S47-'Surv-rate CEA'!P45*'Unit cost and utilities'!$H$11-('Surv-rate CEA'!O44-'Surv-rate CEA'!O45)*'Unit cost and utilities'!$G$14</f>
        <v>228.19400582201456</v>
      </c>
      <c r="V47" s="12">
        <f t="shared" si="14"/>
        <v>212.82490593516954</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587.57890336063724</v>
      </c>
      <c r="AB47" s="12">
        <f t="shared" si="17"/>
        <v>548.00486273401316</v>
      </c>
      <c r="AC47" s="12">
        <f>AA47-'Surv-rate CEA'!V45*'Unit cost and utilities'!$H$6-('Surv-rate CEA'!U44-'Surv-rate CEA'!U45)*'Unit cost and utilities'!$G$14</f>
        <v>363.32714970669463</v>
      </c>
      <c r="AD47" s="12">
        <f t="shared" si="18"/>
        <v>338.85669424784146</v>
      </c>
      <c r="AE47" s="12">
        <f>'Surv-rate CEA'!Z45*'Unit cost and utilities'!$H$12+'Surv-rate CEA'!Y45*'Unit cost and utilities'!$H$12+('Surv-rate CEA'!X44-'Surv-rate CEA'!X45)*'Unit cost and utilities'!$G$14</f>
        <v>568.47288337101054</v>
      </c>
      <c r="AF47" s="12">
        <f t="shared" si="19"/>
        <v>530.18565274889488</v>
      </c>
      <c r="AG47" s="12">
        <f>AE47-'Surv-rate CEA'!Y45*'Unit cost and utilities'!$H$12-('Surv-rate CEA'!X44-'Surv-rate CEA'!X45)*'Unit cost and utilities'!$G$14</f>
        <v>228.19400582201456</v>
      </c>
      <c r="AH47" s="12">
        <f t="shared" si="20"/>
        <v>212.82490593516954</v>
      </c>
      <c r="AI47" s="12">
        <f>'Surv-rate CEA'!AC45*'Unit cost and utilities'!$H$5+'Surv-rate CEA'!AB45*'Unit cost and utilities'!$H$5+('Surv-rate CEA'!AA44-'Surv-rate CEA'!AA45)*'Unit cost and utilities'!$G$14</f>
        <v>1029.3217992329146</v>
      </c>
      <c r="AJ47" s="12">
        <f t="shared" si="21"/>
        <v>959.99592237155343</v>
      </c>
      <c r="AK47" s="12">
        <f>AI47-'Surv-rate CEA'!AB45*'Unit cost and utilities'!$H$5-('Surv-rate CEA'!AA44-'Surv-rate CEA'!AA45)*'Unit cost and utilities'!$G$14</f>
        <v>169.25815311749204</v>
      </c>
      <c r="AL47" s="12">
        <f t="shared" si="22"/>
        <v>157.85844324099938</v>
      </c>
      <c r="AM47" s="12">
        <f>'Surv-rate CEA'!AF45*'Unit cost and utilities'!$H$9+'Surv-rate CEA'!AE45*'Unit cost and utilities'!$H$9+('Surv-rate CEA'!AD44-'Surv-rate CEA'!AD45)*'Unit cost and utilities'!G54</f>
        <v>677.33454401424865</v>
      </c>
      <c r="AN47" s="12">
        <f t="shared" si="23"/>
        <v>631.71536910969326</v>
      </c>
      <c r="AO47" s="12">
        <f>AM47-'Surv-rate CEA'!AE45*'Unit cost and utilities'!$H$9-('Surv-rate CEA'!AD44-'Surv-rate CEA'!AD45)*'Unit cost and utilities'!G54</f>
        <v>305.56257497254694</v>
      </c>
      <c r="AP47" s="12">
        <f t="shared" si="24"/>
        <v>284.98262275374248</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544.2092442100967</v>
      </c>
      <c r="AV47" s="12">
        <f t="shared" si="27"/>
        <v>507.55619452336163</v>
      </c>
      <c r="AW47" s="12">
        <f>AU47-'Surv-rate CEA'!AK45*'Unit cost and utilities'!$H$8-('Surv-rate CEA'!AJ44-'Surv-rate CEA'!AJ45)*'Unit cost and utilities'!$G$14</f>
        <v>248.28463746631957</v>
      </c>
      <c r="AX47" s="12">
        <f t="shared" si="28"/>
        <v>231.56241297210877</v>
      </c>
      <c r="AY47" s="12">
        <f>'Surv-rate CEA'!AO45*'Unit cost and utilities'!$H$5+'Surv-rate CEA'!AN45*'Unit cost and utilities'!$H$5+('Surv-rate CEA'!AM44-'Surv-rate CEA'!AM45)*'Unit cost and utilities'!$G$14</f>
        <v>1029.3217992329146</v>
      </c>
      <c r="AZ47" s="12">
        <f t="shared" si="29"/>
        <v>959.99592237155343</v>
      </c>
      <c r="BA47" s="12">
        <f>AY47-'Surv-rate CEA'!AN45*'Unit cost and utilities'!$H$5-('Surv-rate CEA'!AM44-'Surv-rate CEA'!AM45)*'Unit cost and utilities'!$G$14</f>
        <v>169.25815311749204</v>
      </c>
      <c r="BB47" s="12">
        <f t="shared" si="30"/>
        <v>157.85844324099938</v>
      </c>
    </row>
    <row r="48" spans="1:54">
      <c r="A48" s="12">
        <v>43</v>
      </c>
      <c r="B48" s="12">
        <f t="shared" si="31"/>
        <v>2.4164383561643836</v>
      </c>
      <c r="C48" s="12">
        <f>'Surv-rate CEA'!D46*'Unit cost and utilities'!$H$7+'Surv-rate CEA'!E46*'Unit cost and utilities'!$H$7+'Unit cost and utilities'!$G$14*('Surv-rate CEA'!C45-'Surv-rate CEA'!C46)</f>
        <v>587.24532912665541</v>
      </c>
      <c r="D48" s="12">
        <f t="shared" si="5"/>
        <v>546.76311485514555</v>
      </c>
      <c r="E48" s="12">
        <f>C48-'Surv-rate CEA'!E46*'Unit cost and utilities'!$H$7-'Unit cost and utilities'!$G$14*('Surv-rate CEA'!C45-'Surv-rate CEA'!C46)</f>
        <v>176.28466317981307</v>
      </c>
      <c r="F48" s="12">
        <f t="shared" si="6"/>
        <v>164.13234258453596</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554.30253699218827</v>
      </c>
      <c r="L48" s="12">
        <f t="shared" si="9"/>
        <v>516.0912597613742</v>
      </c>
      <c r="M48" s="12">
        <f>K48-'Surv-rate CEA'!J46*'Unit cost and utilities'!$H$10-('Surv-rate CEA'!I45-'Surv-rate CEA'!I46)*'Unit cost and utilities'!$G$14</f>
        <v>221.11079838734156</v>
      </c>
      <c r="N48" s="12">
        <f t="shared" si="10"/>
        <v>205.86835323861152</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554.30253699218827</v>
      </c>
      <c r="T48" s="12">
        <f t="shared" si="13"/>
        <v>516.0912597613742</v>
      </c>
      <c r="U48" s="12">
        <f>S48-'Surv-rate CEA'!P46*'Unit cost and utilities'!$H$11-('Surv-rate CEA'!O45-'Surv-rate CEA'!O46)*'Unit cost and utilities'!$G$14</f>
        <v>221.11079838734156</v>
      </c>
      <c r="V48" s="12">
        <f t="shared" si="14"/>
        <v>205.86835323861152</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572.70821185330101</v>
      </c>
      <c r="AB48" s="12">
        <f t="shared" si="17"/>
        <v>533.22812508653476</v>
      </c>
      <c r="AC48" s="12">
        <f>AA48-'Surv-rate CEA'!V46*'Unit cost and utilities'!$H$6-('Surv-rate CEA'!U45-'Surv-rate CEA'!U46)*'Unit cost and utilities'!$G$14</f>
        <v>353.47948374758482</v>
      </c>
      <c r="AD48" s="12">
        <f t="shared" si="18"/>
        <v>329.11210014841083</v>
      </c>
      <c r="AE48" s="12">
        <f>'Surv-rate CEA'!Z46*'Unit cost and utilities'!$H$12+'Surv-rate CEA'!Y46*'Unit cost and utilities'!$H$12+('Surv-rate CEA'!X45-'Surv-rate CEA'!X46)*'Unit cost and utilities'!$G$14</f>
        <v>554.30253699218827</v>
      </c>
      <c r="AF48" s="12">
        <f t="shared" si="19"/>
        <v>516.0912597613742</v>
      </c>
      <c r="AG48" s="12">
        <f>AE48-'Surv-rate CEA'!Y46*'Unit cost and utilities'!$H$12-('Surv-rate CEA'!X45-'Surv-rate CEA'!X46)*'Unit cost and utilities'!$G$14</f>
        <v>221.11079838734156</v>
      </c>
      <c r="AH48" s="12">
        <f t="shared" si="20"/>
        <v>205.86835323861152</v>
      </c>
      <c r="AI48" s="12">
        <f>'Surv-rate CEA'!AC46*'Unit cost and utilities'!$H$5+'Surv-rate CEA'!AB46*'Unit cost and utilities'!$H$5+('Surv-rate CEA'!AA45-'Surv-rate CEA'!AA46)*'Unit cost and utilities'!$G$14</f>
        <v>996.93603580565616</v>
      </c>
      <c r="AJ48" s="12">
        <f t="shared" si="21"/>
        <v>928.21147348943578</v>
      </c>
      <c r="AK48" s="12">
        <f>AI48-'Surv-rate CEA'!AB46*'Unit cost and utilities'!$H$5-('Surv-rate CEA'!AA45-'Surv-rate CEA'!AA46)*'Unit cost and utilities'!$G$14</f>
        <v>156.79248199511079</v>
      </c>
      <c r="AL48" s="12">
        <f t="shared" si="22"/>
        <v>145.9838700956725</v>
      </c>
      <c r="AM48" s="12">
        <f>'Surv-rate CEA'!AF46*'Unit cost and utilities'!$H$9+'Surv-rate CEA'!AE46*'Unit cost and utilities'!$H$9+('Surv-rate CEA'!AD45-'Surv-rate CEA'!AD46)*'Unit cost and utilities'!G55</f>
        <v>663.27043101827167</v>
      </c>
      <c r="AN48" s="12">
        <f t="shared" si="23"/>
        <v>617.54736711860585</v>
      </c>
      <c r="AO48" s="12">
        <f>AM48-'Surv-rate CEA'!AE46*'Unit cost and utilities'!$H$9-('Surv-rate CEA'!AD45-'Surv-rate CEA'!AD46)*'Unit cost and utilities'!G55</f>
        <v>296.87663862202254</v>
      </c>
      <c r="AP48" s="12">
        <f t="shared" si="24"/>
        <v>276.41121624944162</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528.42835587062109</v>
      </c>
      <c r="AV48" s="12">
        <f t="shared" si="27"/>
        <v>492.00073547335035</v>
      </c>
      <c r="AW48" s="12">
        <f>AU48-'Surv-rate CEA'!AK46*'Unit cost and utilities'!$H$8-('Surv-rate CEA'!AJ45-'Surv-rate CEA'!AJ46)*'Unit cost and utilities'!$G$14</f>
        <v>236.46153798200189</v>
      </c>
      <c r="AX48" s="12">
        <f t="shared" si="28"/>
        <v>220.16087763993625</v>
      </c>
      <c r="AY48" s="12">
        <f>'Surv-rate CEA'!AO46*'Unit cost and utilities'!$H$5+'Surv-rate CEA'!AN46*'Unit cost and utilities'!$H$5+('Surv-rate CEA'!AM45-'Surv-rate CEA'!AM46)*'Unit cost and utilities'!$G$14</f>
        <v>996.93603580565616</v>
      </c>
      <c r="AZ48" s="12">
        <f t="shared" si="29"/>
        <v>928.21147348943578</v>
      </c>
      <c r="BA48" s="12">
        <f>AY48-'Surv-rate CEA'!AN46*'Unit cost and utilities'!$H$5-('Surv-rate CEA'!AM45-'Surv-rate CEA'!AM46)*'Unit cost and utilities'!$G$14</f>
        <v>156.79248199511079</v>
      </c>
      <c r="BB48" s="12">
        <f t="shared" si="30"/>
        <v>145.9838700956725</v>
      </c>
    </row>
    <row r="49" spans="1:54">
      <c r="A49" s="12">
        <v>44</v>
      </c>
      <c r="B49" s="12">
        <f t="shared" si="31"/>
        <v>2.473972602739726</v>
      </c>
      <c r="C49" s="12">
        <f>'Surv-rate CEA'!D47*'Unit cost and utilities'!$H$7+'Surv-rate CEA'!E47*'Unit cost and utilities'!$H$7+'Unit cost and utilities'!$G$14*('Surv-rate CEA'!C46-'Surv-rate CEA'!C47)</f>
        <v>572.16675933162367</v>
      </c>
      <c r="D49" s="12">
        <f t="shared" si="5"/>
        <v>531.8187943886237</v>
      </c>
      <c r="E49" s="12">
        <f>C49-'Surv-rate CEA'!E47*'Unit cost and utilities'!$H$7-'Unit cost and utilities'!$G$14*('Surv-rate CEA'!C46-'Surv-rate CEA'!C47)</f>
        <v>171.1269896348183</v>
      </c>
      <c r="F49" s="12">
        <f t="shared" si="6"/>
        <v>159.05948367440146</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540.641913705805</v>
      </c>
      <c r="L49" s="12">
        <f t="shared" si="9"/>
        <v>502.51701283529655</v>
      </c>
      <c r="M49" s="12">
        <f>K49-'Surv-rate CEA'!J47*'Unit cost and utilities'!$H$10-('Surv-rate CEA'!I46-'Surv-rate CEA'!I47)*'Unit cost and utilities'!$G$14</f>
        <v>214.3513866993074</v>
      </c>
      <c r="N49" s="12">
        <f t="shared" si="10"/>
        <v>199.23578955044474</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540.641913705805</v>
      </c>
      <c r="T49" s="12">
        <f t="shared" si="13"/>
        <v>502.51701283529655</v>
      </c>
      <c r="U49" s="12">
        <f>S49-'Surv-rate CEA'!P47*'Unit cost and utilities'!$H$11-('Surv-rate CEA'!O46-'Surv-rate CEA'!O47)*'Unit cost and utilities'!$G$14</f>
        <v>214.3513866993074</v>
      </c>
      <c r="V49" s="12">
        <f t="shared" si="14"/>
        <v>199.23578955044474</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558.36002338525145</v>
      </c>
      <c r="AB49" s="12">
        <f t="shared" si="17"/>
        <v>518.98567966168798</v>
      </c>
      <c r="AC49" s="12">
        <f>AA49-'Surv-rate CEA'!V47*'Unit cost and utilities'!$H$6-('Surv-rate CEA'!U46-'Surv-rate CEA'!U47)*'Unit cost and utilities'!$G$14</f>
        <v>344.01756401447551</v>
      </c>
      <c r="AD49" s="12">
        <f t="shared" si="18"/>
        <v>319.75818790383482</v>
      </c>
      <c r="AE49" s="12">
        <f>'Surv-rate CEA'!Z47*'Unit cost and utilities'!$H$12+'Surv-rate CEA'!Y47*'Unit cost and utilities'!$H$12+('Surv-rate CEA'!X46-'Surv-rate CEA'!X47)*'Unit cost and utilities'!$G$14</f>
        <v>540.641913705805</v>
      </c>
      <c r="AF49" s="12">
        <f t="shared" si="19"/>
        <v>502.51701283529655</v>
      </c>
      <c r="AG49" s="12">
        <f>AE49-'Surv-rate CEA'!Y47*'Unit cost and utilities'!$H$12-('Surv-rate CEA'!X46-'Surv-rate CEA'!X47)*'Unit cost and utilities'!$G$14</f>
        <v>214.3513866993074</v>
      </c>
      <c r="AH49" s="12">
        <f t="shared" si="20"/>
        <v>199.23578955044474</v>
      </c>
      <c r="AI49" s="12">
        <f>'Surv-rate CEA'!AC47*'Unit cost and utilities'!$H$5+'Surv-rate CEA'!AB47*'Unit cost and utilities'!$H$5+('Surv-rate CEA'!AA46-'Surv-rate CEA'!AA47)*'Unit cost and utilities'!$G$14</f>
        <v>965.85064322450307</v>
      </c>
      <c r="AJ49" s="12">
        <f t="shared" si="21"/>
        <v>897.740940489379</v>
      </c>
      <c r="AK49" s="12">
        <f>AI49-'Surv-rate CEA'!AB47*'Unit cost and utilities'!$H$5-('Surv-rate CEA'!AA46-'Surv-rate CEA'!AA47)*'Unit cost and utilities'!$G$14</f>
        <v>145.30397881275633</v>
      </c>
      <c r="AL49" s="12">
        <f t="shared" si="22"/>
        <v>135.057455840915</v>
      </c>
      <c r="AM49" s="12">
        <f>'Surv-rate CEA'!AF47*'Unit cost and utilities'!$H$9+'Surv-rate CEA'!AE47*'Unit cost and utilities'!$H$9+('Surv-rate CEA'!AD46-'Surv-rate CEA'!AD47)*'Unit cost and utilities'!G56</f>
        <v>649.58811066518217</v>
      </c>
      <c r="AN49" s="12">
        <f t="shared" si="23"/>
        <v>603.780559127017</v>
      </c>
      <c r="AO49" s="12">
        <f>AM49-'Surv-rate CEA'!AE47*'Unit cost and utilities'!$H$9-('Surv-rate CEA'!AD46-'Surv-rate CEA'!AD47)*'Unit cost and utilities'!G56</f>
        <v>288.55314568397807</v>
      </c>
      <c r="AP49" s="12">
        <f t="shared" si="24"/>
        <v>268.20500064344878</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513.22865528820648</v>
      </c>
      <c r="AV49" s="12">
        <f t="shared" si="27"/>
        <v>477.03687823443062</v>
      </c>
      <c r="AW49" s="12">
        <f>AU49-'Surv-rate CEA'!AK47*'Unit cost and utilities'!$H$8-('Surv-rate CEA'!AJ46-'Surv-rate CEA'!AJ47)*'Unit cost and utilities'!$G$14</f>
        <v>225.23883465307756</v>
      </c>
      <c r="AX49" s="12">
        <f t="shared" si="28"/>
        <v>209.35547817322788</v>
      </c>
      <c r="AY49" s="12">
        <f>'Surv-rate CEA'!AO47*'Unit cost and utilities'!$H$5+'Surv-rate CEA'!AN47*'Unit cost and utilities'!$H$5+('Surv-rate CEA'!AM46-'Surv-rate CEA'!AM47)*'Unit cost and utilities'!$G$14</f>
        <v>965.85064322450307</v>
      </c>
      <c r="AZ49" s="12">
        <f t="shared" si="29"/>
        <v>897.740940489379</v>
      </c>
      <c r="BA49" s="12">
        <f>AY49-'Surv-rate CEA'!AN47*'Unit cost and utilities'!$H$5-('Surv-rate CEA'!AM46-'Surv-rate CEA'!AM47)*'Unit cost and utilities'!$G$14</f>
        <v>145.30397881275633</v>
      </c>
      <c r="BB49" s="12">
        <f t="shared" si="30"/>
        <v>135.057455840915</v>
      </c>
    </row>
    <row r="50" spans="1:54">
      <c r="A50" s="12">
        <v>45</v>
      </c>
      <c r="B50" s="12">
        <f t="shared" si="31"/>
        <v>2.5315068493150683</v>
      </c>
      <c r="C50" s="12">
        <f>'Surv-rate CEA'!D48*'Unit cost and utilities'!$H$7+'Surv-rate CEA'!E48*'Unit cost and utilities'!$H$7+'Unit cost and utilities'!$G$14*('Surv-rate CEA'!C47-'Surv-rate CEA'!C48)</f>
        <v>557.60215661324173</v>
      </c>
      <c r="D50" s="12">
        <f t="shared" si="5"/>
        <v>517.40059347143404</v>
      </c>
      <c r="E50" s="12">
        <f>C50-'Surv-rate CEA'!E48*'Unit cost and utilities'!$H$7-'Unit cost and utilities'!$G$14*('Surv-rate CEA'!C47-'Surv-rate CEA'!C48)</f>
        <v>166.21027267706069</v>
      </c>
      <c r="F50" s="12">
        <f t="shared" si="6"/>
        <v>154.22697474215227</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527.46649391043161</v>
      </c>
      <c r="L50" s="12">
        <f t="shared" si="9"/>
        <v>489.43762815258958</v>
      </c>
      <c r="M50" s="12">
        <f>K50-'Surv-rate CEA'!J48*'Unit cost and utilities'!$H$10-('Surv-rate CEA'!I47-'Surv-rate CEA'!I48)*'Unit cost and utilities'!$G$14</f>
        <v>207.89608792741188</v>
      </c>
      <c r="N50" s="12">
        <f t="shared" si="10"/>
        <v>192.9073587651865</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527.46649391043161</v>
      </c>
      <c r="T50" s="12">
        <f t="shared" si="13"/>
        <v>489.43762815258958</v>
      </c>
      <c r="U50" s="12">
        <f>S50-'Surv-rate CEA'!P48*'Unit cost and utilities'!$H$11-('Surv-rate CEA'!O47-'Surv-rate CEA'!O48)*'Unit cost and utilities'!$G$14</f>
        <v>207.89608792741188</v>
      </c>
      <c r="V50" s="12">
        <f t="shared" si="14"/>
        <v>192.9073587651865</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544.51028266743344</v>
      </c>
      <c r="AB50" s="12">
        <f t="shared" si="17"/>
        <v>505.25260718967945</v>
      </c>
      <c r="AC50" s="12">
        <f>AA50-'Surv-rate CEA'!V48*'Unit cost and utilities'!$H$6-('Surv-rate CEA'!U47-'Surv-rate CEA'!U48)*'Unit cost and utilities'!$G$14</f>
        <v>334.92122026114106</v>
      </c>
      <c r="AD50" s="12">
        <f t="shared" si="18"/>
        <v>310.77433269234251</v>
      </c>
      <c r="AE50" s="12">
        <f>'Surv-rate CEA'!Z48*'Unit cost and utilities'!$H$12+'Surv-rate CEA'!Y48*'Unit cost and utilities'!$H$12+('Surv-rate CEA'!X47-'Surv-rate CEA'!X48)*'Unit cost and utilities'!$G$14</f>
        <v>527.46649391043161</v>
      </c>
      <c r="AF50" s="12">
        <f t="shared" si="19"/>
        <v>489.43762815258958</v>
      </c>
      <c r="AG50" s="12">
        <f>AE50-'Surv-rate CEA'!Y48*'Unit cost and utilities'!$H$12-('Surv-rate CEA'!X47-'Surv-rate CEA'!X48)*'Unit cost and utilities'!$G$14</f>
        <v>207.89608792741188</v>
      </c>
      <c r="AH50" s="12">
        <f t="shared" si="20"/>
        <v>192.9073587651865</v>
      </c>
      <c r="AI50" s="12">
        <f>'Surv-rate CEA'!AC48*'Unit cost and utilities'!$H$5+'Surv-rate CEA'!AB48*'Unit cost and utilities'!$H$5+('Surv-rate CEA'!AA47-'Surv-rate CEA'!AA48)*'Unit cost and utilities'!$G$14</f>
        <v>936.00100485452197</v>
      </c>
      <c r="AJ50" s="12">
        <f t="shared" si="21"/>
        <v>868.51793820714136</v>
      </c>
      <c r="AK50" s="12">
        <f>AI50-'Surv-rate CEA'!AB48*'Unit cost and utilities'!$H$5-('Surv-rate CEA'!AA47-'Surv-rate CEA'!AA48)*'Unit cost and utilities'!$G$14</f>
        <v>134.71125866850832</v>
      </c>
      <c r="AL50" s="12">
        <f t="shared" si="22"/>
        <v>124.99895195117482</v>
      </c>
      <c r="AM50" s="12">
        <f>'Surv-rate CEA'!AF48*'Unit cost and utilities'!$H$9+'Surv-rate CEA'!AE48*'Unit cost and utilities'!$H$9+('Surv-rate CEA'!AD47-'Surv-rate CEA'!AD48)*'Unit cost and utilities'!G57</f>
        <v>636.27446359504609</v>
      </c>
      <c r="AN50" s="12">
        <f t="shared" si="23"/>
        <v>590.40084614152158</v>
      </c>
      <c r="AO50" s="12">
        <f>AM50-'Surv-rate CEA'!AE48*'Unit cost and utilities'!$H$9-('Surv-rate CEA'!AD47-'Surv-rate CEA'!AD48)*'Unit cost and utilities'!G57</f>
        <v>280.57186481775688</v>
      </c>
      <c r="AP50" s="12">
        <f t="shared" si="24"/>
        <v>260.343414469224</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498.58375115921149</v>
      </c>
      <c r="AV50" s="12">
        <f t="shared" si="27"/>
        <v>462.63725074492237</v>
      </c>
      <c r="AW50" s="12">
        <f>AU50-'Surv-rate CEA'!AK48*'Unit cost and utilities'!$H$8-('Surv-rate CEA'!AJ47-'Surv-rate CEA'!AJ48)*'Unit cost and utilities'!$G$14</f>
        <v>214.58423670056857</v>
      </c>
      <c r="AX50" s="12">
        <f t="shared" si="28"/>
        <v>199.11331063143209</v>
      </c>
      <c r="AY50" s="12">
        <f>'Surv-rate CEA'!AO48*'Unit cost and utilities'!$H$5+'Surv-rate CEA'!AN48*'Unit cost and utilities'!$H$5+('Surv-rate CEA'!AM47-'Surv-rate CEA'!AM48)*'Unit cost and utilities'!$G$14</f>
        <v>936.00100485452197</v>
      </c>
      <c r="AZ50" s="12">
        <f t="shared" si="29"/>
        <v>868.51793820714136</v>
      </c>
      <c r="BA50" s="12">
        <f>AY50-'Surv-rate CEA'!AN48*'Unit cost and utilities'!$H$5-('Surv-rate CEA'!AM47-'Surv-rate CEA'!AM48)*'Unit cost and utilities'!$G$14</f>
        <v>134.71125866850832</v>
      </c>
      <c r="BB50" s="12">
        <f t="shared" si="30"/>
        <v>124.99895195117482</v>
      </c>
    </row>
    <row r="51" spans="1:54">
      <c r="A51" s="12">
        <v>46</v>
      </c>
      <c r="B51" s="12">
        <f t="shared" si="31"/>
        <v>2.5890410958904111</v>
      </c>
      <c r="C51" s="12">
        <f>'Surv-rate CEA'!D49*'Unit cost and utilities'!$H$7+'Surv-rate CEA'!E49*'Unit cost and utilities'!$H$7+'Unit cost and utilities'!$G$14*('Surv-rate CEA'!C48-'Surv-rate CEA'!C49)</f>
        <v>543.52918865456206</v>
      </c>
      <c r="D51" s="12">
        <f t="shared" si="5"/>
        <v>503.48526991419254</v>
      </c>
      <c r="E51" s="12">
        <f>C51-'Surv-rate CEA'!E49*'Unit cost and utilities'!$H$7-'Unit cost and utilities'!$G$14*('Surv-rate CEA'!C48-'Surv-rate CEA'!C49)</f>
        <v>161.51918090416879</v>
      </c>
      <c r="F51" s="12">
        <f t="shared" si="6"/>
        <v>149.61943183798167</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514.7532397043334</v>
      </c>
      <c r="L51" s="12">
        <f t="shared" si="9"/>
        <v>476.82935754248206</v>
      </c>
      <c r="M51" s="12">
        <f>K51-'Surv-rate CEA'!J49*'Unit cost and utilities'!$H$10-('Surv-rate CEA'!I48-'Surv-rate CEA'!I49)*'Unit cost and utilities'!$G$14</f>
        <v>201.72671198893818</v>
      </c>
      <c r="N51" s="12">
        <f t="shared" si="10"/>
        <v>186.86471702847828</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514.7532397043334</v>
      </c>
      <c r="T51" s="12">
        <f t="shared" si="13"/>
        <v>476.82935754248206</v>
      </c>
      <c r="U51" s="12">
        <f>S51-'Surv-rate CEA'!P49*'Unit cost and utilities'!$H$11-('Surv-rate CEA'!O48-'Surv-rate CEA'!O49)*'Unit cost and utilities'!$G$14</f>
        <v>201.72671198893818</v>
      </c>
      <c r="V51" s="12">
        <f t="shared" si="14"/>
        <v>186.86471702847828</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531.13630763865342</v>
      </c>
      <c r="AB51" s="12">
        <f t="shared" si="17"/>
        <v>492.00542085814709</v>
      </c>
      <c r="AC51" s="12">
        <f>AA51-'Surv-rate CEA'!V49*'Unit cost and utilities'!$H$6-('Surv-rate CEA'!U48-'Surv-rate CEA'!U49)*'Unit cost and utilities'!$G$14</f>
        <v>326.17160949870686</v>
      </c>
      <c r="AD51" s="12">
        <f t="shared" si="18"/>
        <v>302.14127276828566</v>
      </c>
      <c r="AE51" s="12">
        <f>'Surv-rate CEA'!Z49*'Unit cost and utilities'!$H$12+'Surv-rate CEA'!Y49*'Unit cost and utilities'!$H$12+('Surv-rate CEA'!X48-'Surv-rate CEA'!X49)*'Unit cost and utilities'!$G$14</f>
        <v>514.7532397043334</v>
      </c>
      <c r="AF51" s="12">
        <f t="shared" si="19"/>
        <v>476.82935754248206</v>
      </c>
      <c r="AG51" s="12">
        <f>AE51-'Surv-rate CEA'!Y49*'Unit cost and utilities'!$H$12-('Surv-rate CEA'!X48-'Surv-rate CEA'!X49)*'Unit cost and utilities'!$G$14</f>
        <v>201.72671198893818</v>
      </c>
      <c r="AH51" s="12">
        <f t="shared" si="20"/>
        <v>186.86471702847828</v>
      </c>
      <c r="AI51" s="12">
        <f>'Surv-rate CEA'!AC49*'Unit cost and utilities'!$H$5+'Surv-rate CEA'!AB49*'Unit cost and utilities'!$H$5+('Surv-rate CEA'!AA48-'Surv-rate CEA'!AA49)*'Unit cost and utilities'!$G$14</f>
        <v>907.32634723764477</v>
      </c>
      <c r="AJ51" s="12">
        <f t="shared" si="21"/>
        <v>840.48007057361121</v>
      </c>
      <c r="AK51" s="12">
        <f>AI51-'Surv-rate CEA'!AB49*'Unit cost and utilities'!$H$5-('Surv-rate CEA'!AA48-'Surv-rate CEA'!AA49)*'Unit cost and utilities'!$G$14</f>
        <v>124.94011353906026</v>
      </c>
      <c r="AL51" s="12">
        <f t="shared" si="22"/>
        <v>115.73528726955449</v>
      </c>
      <c r="AM51" s="12">
        <f>'Surv-rate CEA'!AF49*'Unit cost and utilities'!$H$9+'Surv-rate CEA'!AE49*'Unit cost and utilities'!$H$9+('Surv-rate CEA'!AD48-'Surv-rate CEA'!AD49)*'Unit cost and utilities'!G58</f>
        <v>623.31691064791244</v>
      </c>
      <c r="AN51" s="12">
        <f t="shared" si="23"/>
        <v>577.39471872061483</v>
      </c>
      <c r="AO51" s="12">
        <f>AM51-'Surv-rate CEA'!AE49*'Unit cost and utilities'!$H$9-('Surv-rate CEA'!AD48-'Surv-rate CEA'!AD49)*'Unit cost and utilities'!G58</f>
        <v>272.91398337696705</v>
      </c>
      <c r="AP51" s="12">
        <f t="shared" si="24"/>
        <v>252.80734402515955</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484.46867278378249</v>
      </c>
      <c r="AV51" s="12">
        <f t="shared" si="27"/>
        <v>448.77597298005941</v>
      </c>
      <c r="AW51" s="12">
        <f>AU51-'Surv-rate CEA'!AK49*'Unit cost and utilities'!$H$8-('Surv-rate CEA'!AJ48-'Surv-rate CEA'!AJ49)*'Unit cost and utilities'!$G$14</f>
        <v>204.46725923044039</v>
      </c>
      <c r="AX51" s="12">
        <f t="shared" si="28"/>
        <v>189.40335744816929</v>
      </c>
      <c r="AY51" s="12">
        <f>'Surv-rate CEA'!AO49*'Unit cost and utilities'!$H$5+'Surv-rate CEA'!AN49*'Unit cost and utilities'!$H$5+('Surv-rate CEA'!AM48-'Surv-rate CEA'!AM49)*'Unit cost and utilities'!$G$14</f>
        <v>907.32634723764477</v>
      </c>
      <c r="AZ51" s="12">
        <f t="shared" si="29"/>
        <v>840.48007057361121</v>
      </c>
      <c r="BA51" s="12">
        <f>AY51-'Surv-rate CEA'!AN49*'Unit cost and utilities'!$H$5-('Surv-rate CEA'!AM48-'Surv-rate CEA'!AM49)*'Unit cost and utilities'!$G$14</f>
        <v>124.94011353906026</v>
      </c>
      <c r="BB51" s="12">
        <f t="shared" si="30"/>
        <v>115.73528726955449</v>
      </c>
    </row>
    <row r="52" spans="1:54">
      <c r="A52" s="12">
        <v>47</v>
      </c>
      <c r="B52" s="12">
        <f t="shared" si="31"/>
        <v>2.6465753424657534</v>
      </c>
      <c r="C52" s="12">
        <f>'Surv-rate CEA'!D50*'Unit cost and utilities'!$H$7+'Surv-rate CEA'!E50*'Unit cost and utilities'!$H$7+'Unit cost and utilities'!$G$14*('Surv-rate CEA'!C49-'Surv-rate CEA'!C50)</f>
        <v>529.92670336360482</v>
      </c>
      <c r="D52" s="12">
        <f t="shared" si="5"/>
        <v>490.05082208975529</v>
      </c>
      <c r="E52" s="12">
        <f>C52-'Surv-rate CEA'!E50*'Unit cost and utilities'!$H$7-'Unit cost and utilities'!$G$14*('Surv-rate CEA'!C49-'Surv-rate CEA'!C50)</f>
        <v>157.03960968194539</v>
      </c>
      <c r="F52" s="12">
        <f t="shared" si="6"/>
        <v>145.22270596446612</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502.48048810025199</v>
      </c>
      <c r="L52" s="12">
        <f t="shared" si="9"/>
        <v>464.66987738988081</v>
      </c>
      <c r="M52" s="12">
        <f>K52-'Surv-rate CEA'!J50*'Unit cost and utilities'!$H$10-('Surv-rate CEA'!I49-'Surv-rate CEA'!I50)*'Unit cost and utilities'!$G$14</f>
        <v>195.82642627708555</v>
      </c>
      <c r="N52" s="12">
        <f t="shared" si="10"/>
        <v>181.09089535376577</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502.48048810025199</v>
      </c>
      <c r="T52" s="12">
        <f t="shared" si="13"/>
        <v>464.66987738988081</v>
      </c>
      <c r="U52" s="12">
        <f>S52-'Surv-rate CEA'!P50*'Unit cost and utilities'!$H$11-('Surv-rate CEA'!O49-'Surv-rate CEA'!O50)*'Unit cost and utilities'!$G$14</f>
        <v>195.82642627708555</v>
      </c>
      <c r="V52" s="12">
        <f t="shared" si="14"/>
        <v>181.09089535376577</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518.21669726284597</v>
      </c>
      <c r="AB52" s="12">
        <f t="shared" si="17"/>
        <v>479.22196957122975</v>
      </c>
      <c r="AC52" s="12">
        <f>AA52-'Surv-rate CEA'!V50*'Unit cost and utilities'!$H$6-('Surv-rate CEA'!U49-'Surv-rate CEA'!U50)*'Unit cost and utilities'!$G$14</f>
        <v>317.75111084561252</v>
      </c>
      <c r="AD52" s="12">
        <f t="shared" si="18"/>
        <v>293.84100122047136</v>
      </c>
      <c r="AE52" s="12">
        <f>'Surv-rate CEA'!Z50*'Unit cost and utilities'!$H$12+'Surv-rate CEA'!Y50*'Unit cost and utilities'!$H$12+('Surv-rate CEA'!X49-'Surv-rate CEA'!X50)*'Unit cost and utilities'!$G$14</f>
        <v>502.48048810025199</v>
      </c>
      <c r="AF52" s="12">
        <f t="shared" si="19"/>
        <v>464.66987738988081</v>
      </c>
      <c r="AG52" s="12">
        <f>AE52-'Surv-rate CEA'!Y50*'Unit cost and utilities'!$H$12-('Surv-rate CEA'!X49-'Surv-rate CEA'!X50)*'Unit cost and utilities'!$G$14</f>
        <v>195.82642627708555</v>
      </c>
      <c r="AH52" s="12">
        <f t="shared" si="20"/>
        <v>181.09089535376577</v>
      </c>
      <c r="AI52" s="12">
        <f>'Surv-rate CEA'!AC50*'Unit cost and utilities'!$H$5+'Surv-rate CEA'!AB50*'Unit cost and utilities'!$H$5+('Surv-rate CEA'!AA49-'Surv-rate CEA'!AA50)*'Unit cost and utilities'!$G$14</f>
        <v>879.76947618059762</v>
      </c>
      <c r="AJ52" s="12">
        <f t="shared" si="21"/>
        <v>813.56865452382715</v>
      </c>
      <c r="AK52" s="12">
        <f>AI52-'Surv-rate CEA'!AB50*'Unit cost and utilities'!$H$5-('Surv-rate CEA'!AA49-'Surv-rate CEA'!AA50)*'Unit cost and utilities'!$G$14</f>
        <v>115.9228462509935</v>
      </c>
      <c r="AL52" s="12">
        <f t="shared" si="22"/>
        <v>107.19989338847353</v>
      </c>
      <c r="AM52" s="12">
        <f>'Surv-rate CEA'!AF50*'Unit cost and utilities'!$H$9+'Surv-rate CEA'!AE50*'Unit cost and utilities'!$H$9+('Surv-rate CEA'!AD49-'Surv-rate CEA'!AD50)*'Unit cost and utilities'!G59</f>
        <v>610.70338866967768</v>
      </c>
      <c r="AN52" s="12">
        <f t="shared" si="23"/>
        <v>564.74922998026273</v>
      </c>
      <c r="AO52" s="12">
        <f>AM52-'Surv-rate CEA'!AE50*'Unit cost and utilities'!$H$9-('Surv-rate CEA'!AD49-'Surv-rate CEA'!AD50)*'Unit cost and utilities'!G59</f>
        <v>265.5619878660201</v>
      </c>
      <c r="AP52" s="12">
        <f t="shared" si="24"/>
        <v>245.57900110242051</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470.85978416835076</v>
      </c>
      <c r="AV52" s="12">
        <f t="shared" si="27"/>
        <v>435.4285656036871</v>
      </c>
      <c r="AW52" s="12">
        <f>AU52-'Surv-rate CEA'!AK50*'Unit cost and utilities'!$H$8-('Surv-rate CEA'!AJ49-'Surv-rate CEA'!AJ50)*'Unit cost and utilities'!$G$14</f>
        <v>194.85912315222254</v>
      </c>
      <c r="AX52" s="12">
        <f t="shared" si="28"/>
        <v>180.1963797754031</v>
      </c>
      <c r="AY52" s="12">
        <f>'Surv-rate CEA'!AO50*'Unit cost and utilities'!$H$5+'Surv-rate CEA'!AN50*'Unit cost and utilities'!$H$5+('Surv-rate CEA'!AM49-'Surv-rate CEA'!AM50)*'Unit cost and utilities'!$G$14</f>
        <v>879.76947618059762</v>
      </c>
      <c r="AZ52" s="12">
        <f t="shared" si="29"/>
        <v>813.56865452382715</v>
      </c>
      <c r="BA52" s="12">
        <f>AY52-'Surv-rate CEA'!AN50*'Unit cost and utilities'!$H$5-('Surv-rate CEA'!AM49-'Surv-rate CEA'!AM50)*'Unit cost and utilities'!$G$14</f>
        <v>115.9228462509935</v>
      </c>
      <c r="BB52" s="12">
        <f t="shared" si="30"/>
        <v>107.19989338847353</v>
      </c>
    </row>
    <row r="53" spans="1:54">
      <c r="A53" s="12">
        <v>48</v>
      </c>
      <c r="B53" s="12">
        <f t="shared" si="31"/>
        <v>2.7041095890410958</v>
      </c>
      <c r="C53" s="12">
        <f>'Surv-rate CEA'!D51*'Unit cost and utilities'!$H$7+'Surv-rate CEA'!E51*'Unit cost and utilities'!$H$7+'Unit cost and utilities'!$G$14*('Surv-rate CEA'!C50-'Surv-rate CEA'!C51)</f>
        <v>516.77465706004716</v>
      </c>
      <c r="D53" s="12">
        <f t="shared" si="5"/>
        <v>477.07641274261567</v>
      </c>
      <c r="E53" s="12">
        <f>C53-'Surv-rate CEA'!E51*'Unit cost and utilities'!$H$7-'Unit cost and utilities'!$G$14*('Surv-rate CEA'!C50-'Surv-rate CEA'!C51)</f>
        <v>152.75856354527639</v>
      </c>
      <c r="F53" s="12">
        <f t="shared" si="6"/>
        <v>141.02376445179914</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490.62785299783047</v>
      </c>
      <c r="L53" s="12">
        <f t="shared" si="9"/>
        <v>452.93818669714426</v>
      </c>
      <c r="M53" s="12">
        <f>K53-'Surv-rate CEA'!J51*'Unit cost and utilities'!$H$10-('Surv-rate CEA'!I50-'Surv-rate CEA'!I51)*'Unit cost and utilities'!$G$14</f>
        <v>190.17963458765038</v>
      </c>
      <c r="N53" s="12">
        <f t="shared" si="10"/>
        <v>175.57017668386791</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490.62785299783047</v>
      </c>
      <c r="T53" s="12">
        <f t="shared" si="13"/>
        <v>452.93818669714426</v>
      </c>
      <c r="U53" s="12">
        <f>S53-'Surv-rate CEA'!P51*'Unit cost and utilities'!$H$11-('Surv-rate CEA'!O50-'Surv-rate CEA'!O51)*'Unit cost and utilities'!$G$14</f>
        <v>190.17963458765038</v>
      </c>
      <c r="V53" s="12">
        <f t="shared" si="14"/>
        <v>175.57017668386791</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505.73124620187457</v>
      </c>
      <c r="AB53" s="12">
        <f t="shared" si="17"/>
        <v>466.88134848262888</v>
      </c>
      <c r="AC53" s="12">
        <f>AA53-'Surv-rate CEA'!V51*'Unit cost and utilities'!$H$6-('Surv-rate CEA'!U50-'Surv-rate CEA'!U51)*'Unit cost and utilities'!$G$14</f>
        <v>309.64323006887105</v>
      </c>
      <c r="AD53" s="12">
        <f t="shared" si="18"/>
        <v>285.85666772379773</v>
      </c>
      <c r="AE53" s="12">
        <f>'Surv-rate CEA'!Z51*'Unit cost and utilities'!$H$12+'Surv-rate CEA'!Y51*'Unit cost and utilities'!$H$12+('Surv-rate CEA'!X50-'Surv-rate CEA'!X51)*'Unit cost and utilities'!$G$14</f>
        <v>490.62785299783047</v>
      </c>
      <c r="AF53" s="12">
        <f t="shared" si="19"/>
        <v>452.93818669714426</v>
      </c>
      <c r="AG53" s="12">
        <f>AE53-'Surv-rate CEA'!Y51*'Unit cost and utilities'!$H$12-('Surv-rate CEA'!X50-'Surv-rate CEA'!X51)*'Unit cost and utilities'!$G$14</f>
        <v>190.17963458765038</v>
      </c>
      <c r="AH53" s="12">
        <f t="shared" si="20"/>
        <v>175.57017668386791</v>
      </c>
      <c r="AI53" s="12">
        <f>'Surv-rate CEA'!AC51*'Unit cost and utilities'!$H$5+'Surv-rate CEA'!AB51*'Unit cost and utilities'!$H$5+('Surv-rate CEA'!AA50-'Surv-rate CEA'!AA51)*'Unit cost and utilities'!$G$14</f>
        <v>853.27653289879436</v>
      </c>
      <c r="AJ53" s="12">
        <f t="shared" si="21"/>
        <v>787.72846506966471</v>
      </c>
      <c r="AK53" s="12">
        <f>AI53-'Surv-rate CEA'!AB51*'Unit cost and utilities'!$H$5-('Surv-rate CEA'!AA50-'Surv-rate CEA'!AA51)*'Unit cost and utilities'!$G$14</f>
        <v>107.59766881214438</v>
      </c>
      <c r="AL53" s="12">
        <f t="shared" si="22"/>
        <v>99.332096021112065</v>
      </c>
      <c r="AM53" s="12">
        <f>'Surv-rate CEA'!AF51*'Unit cost and utilities'!$H$9+'Surv-rate CEA'!AE51*'Unit cost and utilities'!$H$9+('Surv-rate CEA'!AD50-'Surv-rate CEA'!AD51)*'Unit cost and utilities'!G60</f>
        <v>598.42232721601567</v>
      </c>
      <c r="AN53" s="12">
        <f t="shared" si="23"/>
        <v>552.45196967956451</v>
      </c>
      <c r="AO53" s="12">
        <f>AM53-'Surv-rate CEA'!AE51*'Unit cost and utilities'!$H$9-('Surv-rate CEA'!AD50-'Surv-rate CEA'!AD51)*'Unit cost and utilities'!G60</f>
        <v>258.49955610855596</v>
      </c>
      <c r="AP53" s="12">
        <f t="shared" si="24"/>
        <v>238.64181271083234</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457.73470344761228</v>
      </c>
      <c r="AV53" s="12">
        <f t="shared" si="27"/>
        <v>422.57186440011054</v>
      </c>
      <c r="AW53" s="12">
        <f>AU53-'Surv-rate CEA'!AK51*'Unit cost and utilities'!$H$8-('Surv-rate CEA'!AJ50-'Surv-rate CEA'!AJ51)*'Unit cost and utilities'!$G$14</f>
        <v>185.73265977362044</v>
      </c>
      <c r="AX53" s="12">
        <f t="shared" si="28"/>
        <v>171.46481516342544</v>
      </c>
      <c r="AY53" s="12">
        <f>'Surv-rate CEA'!AO51*'Unit cost and utilities'!$H$5+'Surv-rate CEA'!AN51*'Unit cost and utilities'!$H$5+('Surv-rate CEA'!AM50-'Surv-rate CEA'!AM51)*'Unit cost and utilities'!$G$14</f>
        <v>853.27653289879436</v>
      </c>
      <c r="AZ53" s="12">
        <f t="shared" si="29"/>
        <v>787.72846506966471</v>
      </c>
      <c r="BA53" s="12">
        <f>AY53-'Surv-rate CEA'!AN51*'Unit cost and utilities'!$H$5-('Surv-rate CEA'!AM50-'Surv-rate CEA'!AM51)*'Unit cost and utilities'!$G$14</f>
        <v>107.59766881214438</v>
      </c>
      <c r="BB53" s="12">
        <f t="shared" si="30"/>
        <v>99.332096021112065</v>
      </c>
    </row>
    <row r="54" spans="1:54">
      <c r="A54" s="12">
        <v>49</v>
      </c>
      <c r="B54" s="12">
        <f t="shared" si="31"/>
        <v>2.7616438356164386</v>
      </c>
      <c r="C54" s="12">
        <f>'Surv-rate CEA'!D52*'Unit cost and utilities'!$H$7+'Surv-rate CEA'!E52*'Unit cost and utilities'!$H$7+'Unit cost and utilities'!$G$14*('Surv-rate CEA'!C51-'Surv-rate CEA'!C52)</f>
        <v>504.0540473186332</v>
      </c>
      <c r="D54" s="12">
        <f t="shared" si="5"/>
        <v>464.54229781525925</v>
      </c>
      <c r="E54" s="12">
        <f>C54-'Surv-rate CEA'!E52*'Unit cost and utilities'!$H$7-'Unit cost and utilities'!$G$14*('Surv-rate CEA'!C51-'Surv-rate CEA'!C52)</f>
        <v>148.66405166895345</v>
      </c>
      <c r="F54" s="12">
        <f t="shared" si="6"/>
        <v>137.01058553581248</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479.17613513671705</v>
      </c>
      <c r="L54" s="12">
        <f t="shared" si="9"/>
        <v>441.61451348079879</v>
      </c>
      <c r="M54" s="12">
        <f>K54-'Surv-rate CEA'!J52*'Unit cost and utilities'!$H$10-('Surv-rate CEA'!I51-'Surv-rate CEA'!I52)*'Unit cost and utilities'!$G$14</f>
        <v>184.77186855814026</v>
      </c>
      <c r="N54" s="12">
        <f t="shared" si="10"/>
        <v>170.28798567975414</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479.17613513671705</v>
      </c>
      <c r="T54" s="12">
        <f t="shared" si="13"/>
        <v>441.61451348079879</v>
      </c>
      <c r="U54" s="12">
        <f>S54-'Surv-rate CEA'!P52*'Unit cost and utilities'!$H$11-('Surv-rate CEA'!O51-'Surv-rate CEA'!O52)*'Unit cost and utilities'!$G$14</f>
        <v>184.77186855814026</v>
      </c>
      <c r="V54" s="12">
        <f t="shared" si="14"/>
        <v>170.28798567975414</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493.66086584023509</v>
      </c>
      <c r="AB54" s="12">
        <f t="shared" si="17"/>
        <v>454.96381623918728</v>
      </c>
      <c r="AC54" s="12">
        <f>AA54-'Surv-rate CEA'!V52*'Unit cost and utilities'!$H$6-('Surv-rate CEA'!U51-'Surv-rate CEA'!U52)*'Unit cost and utilities'!$G$14</f>
        <v>301.8325128060273</v>
      </c>
      <c r="AD54" s="12">
        <f t="shared" si="18"/>
        <v>278.17248924028695</v>
      </c>
      <c r="AE54" s="12">
        <f>'Surv-rate CEA'!Z52*'Unit cost and utilities'!$H$12+'Surv-rate CEA'!Y52*'Unit cost and utilities'!$H$12+('Surv-rate CEA'!X51-'Surv-rate CEA'!X52)*'Unit cost and utilities'!$G$14</f>
        <v>479.17613513671705</v>
      </c>
      <c r="AF54" s="12">
        <f t="shared" si="19"/>
        <v>441.61451348079879</v>
      </c>
      <c r="AG54" s="12">
        <f>AE54-'Surv-rate CEA'!Y52*'Unit cost and utilities'!$H$12-('Surv-rate CEA'!X51-'Surv-rate CEA'!X52)*'Unit cost and utilities'!$G$14</f>
        <v>184.77186855814026</v>
      </c>
      <c r="AH54" s="12">
        <f t="shared" si="20"/>
        <v>170.28798567975414</v>
      </c>
      <c r="AI54" s="12">
        <f>'Surv-rate CEA'!AC52*'Unit cost and utilities'!$H$5+'Surv-rate CEA'!AB52*'Unit cost and utilities'!$H$5+('Surv-rate CEA'!AA51-'Surv-rate CEA'!AA52)*'Unit cost and utilities'!$G$14</f>
        <v>827.79676863086115</v>
      </c>
      <c r="AJ54" s="12">
        <f t="shared" si="21"/>
        <v>762.90749983947478</v>
      </c>
      <c r="AK54" s="12">
        <f>AI54-'Surv-rate CEA'!AB52*'Unit cost and utilities'!$H$5-('Surv-rate CEA'!AA51-'Surv-rate CEA'!AA52)*'Unit cost and utilities'!$G$14</f>
        <v>99.908158750639274</v>
      </c>
      <c r="AL54" s="12">
        <f t="shared" si="22"/>
        <v>92.076565763938845</v>
      </c>
      <c r="AM54" s="12">
        <f>'Surv-rate CEA'!AF52*'Unit cost and utilities'!$H$9+'Surv-rate CEA'!AE52*'Unit cost and utilities'!$H$9+('Surv-rate CEA'!AD51-'Surv-rate CEA'!AD52)*'Unit cost and utilities'!G61</f>
        <v>586.46262618033143</v>
      </c>
      <c r="AN54" s="12">
        <f t="shared" si="23"/>
        <v>540.49103939912266</v>
      </c>
      <c r="AO54" s="12">
        <f>AM54-'Surv-rate CEA'!AE52*'Unit cost and utilities'!$H$9-('Surv-rate CEA'!AD51-'Surv-rate CEA'!AD52)*'Unit cost and utilities'!G61</f>
        <v>251.71145982732486</v>
      </c>
      <c r="AP54" s="12">
        <f t="shared" si="24"/>
        <v>231.98032146878523</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445.07222737054155</v>
      </c>
      <c r="AV54" s="12">
        <f t="shared" si="27"/>
        <v>410.18394018720909</v>
      </c>
      <c r="AW54" s="12">
        <f>AU54-'Surv-rate CEA'!AK52*'Unit cost and utilities'!$H$8-('Surv-rate CEA'!AJ51-'Surv-rate CEA'!AJ52)*'Unit cost and utilities'!$G$14</f>
        <v>177.06222005952944</v>
      </c>
      <c r="AX54" s="12">
        <f t="shared" si="28"/>
        <v>163.18268050872226</v>
      </c>
      <c r="AY54" s="12">
        <f>'Surv-rate CEA'!AO52*'Unit cost and utilities'!$H$5+'Surv-rate CEA'!AN52*'Unit cost and utilities'!$H$5+('Surv-rate CEA'!AM51-'Surv-rate CEA'!AM52)*'Unit cost and utilities'!$G$14</f>
        <v>827.79676863086115</v>
      </c>
      <c r="AZ54" s="12">
        <f t="shared" si="29"/>
        <v>762.90749983947478</v>
      </c>
      <c r="BA54" s="12">
        <f>AY54-'Surv-rate CEA'!AN52*'Unit cost and utilities'!$H$5-('Surv-rate CEA'!AM51-'Surv-rate CEA'!AM52)*'Unit cost and utilities'!$G$14</f>
        <v>99.908158750639274</v>
      </c>
      <c r="BB54" s="12">
        <f t="shared" si="30"/>
        <v>92.076565763938845</v>
      </c>
    </row>
    <row r="55" spans="1:54">
      <c r="A55" s="12">
        <v>50</v>
      </c>
      <c r="B55" s="12">
        <f t="shared" si="31"/>
        <v>2.8191780821917809</v>
      </c>
      <c r="C55" s="12">
        <f>'Surv-rate CEA'!D53*'Unit cost and utilities'!$H$7+'Surv-rate CEA'!E53*'Unit cost and utilities'!$H$7+'Unit cost and utilities'!$G$14*('Surv-rate CEA'!C52-'Surv-rate CEA'!C53)</f>
        <v>491.7468501986595</v>
      </c>
      <c r="D55" s="12">
        <f t="shared" si="5"/>
        <v>452.42975998720755</v>
      </c>
      <c r="E55" s="12">
        <f>C55-'Surv-rate CEA'!E53*'Unit cost and utilities'!$H$7-'Unit cost and utilities'!$G$14*('Surv-rate CEA'!C52-'Surv-rate CEA'!C53)</f>
        <v>144.74499476370463</v>
      </c>
      <c r="F55" s="12">
        <f t="shared" si="6"/>
        <v>133.17206447552559</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468.10723932293729</v>
      </c>
      <c r="L55" s="12">
        <f t="shared" si="9"/>
        <v>430.68022875915142</v>
      </c>
      <c r="M55" s="12">
        <f>K55-'Surv-rate CEA'!J53*'Unit cost and utilities'!$H$10-('Surv-rate CEA'!I52-'Surv-rate CEA'!I53)*'Unit cost and utilities'!$G$14</f>
        <v>179.58969015559666</v>
      </c>
      <c r="N55" s="12">
        <f t="shared" si="10"/>
        <v>165.23078974567687</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468.10723932293729</v>
      </c>
      <c r="T55" s="12">
        <f t="shared" si="13"/>
        <v>430.68022875915142</v>
      </c>
      <c r="U55" s="12">
        <f>S55-'Surv-rate CEA'!P53*'Unit cost and utilities'!$H$11-('Surv-rate CEA'!O52-'Surv-rate CEA'!O53)*'Unit cost and utilities'!$G$14</f>
        <v>179.58969015559666</v>
      </c>
      <c r="V55" s="12">
        <f t="shared" si="14"/>
        <v>165.23078974567687</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481.98751117113119</v>
      </c>
      <c r="AB55" s="12">
        <f t="shared" si="17"/>
        <v>443.45071840905683</v>
      </c>
      <c r="AC55" s="12">
        <f>AA55-'Surv-rate CEA'!V53*'Unit cost and utilities'!$H$6-('Surv-rate CEA'!U52-'Surv-rate CEA'!U53)*'Unit cost and utilities'!$G$14</f>
        <v>294.30446557361455</v>
      </c>
      <c r="AD55" s="12">
        <f t="shared" si="18"/>
        <v>270.773668746108</v>
      </c>
      <c r="AE55" s="12">
        <f>'Surv-rate CEA'!Z53*'Unit cost and utilities'!$H$12+'Surv-rate CEA'!Y53*'Unit cost and utilities'!$H$12+('Surv-rate CEA'!X52-'Surv-rate CEA'!X53)*'Unit cost and utilities'!$G$14</f>
        <v>468.10723932293729</v>
      </c>
      <c r="AF55" s="12">
        <f t="shared" si="19"/>
        <v>430.68022875915142</v>
      </c>
      <c r="AG55" s="12">
        <f>AE55-'Surv-rate CEA'!Y53*'Unit cost and utilities'!$H$12-('Surv-rate CEA'!X52-'Surv-rate CEA'!X53)*'Unit cost and utilities'!$G$14</f>
        <v>179.58969015559666</v>
      </c>
      <c r="AH55" s="12">
        <f t="shared" si="20"/>
        <v>165.23078974567687</v>
      </c>
      <c r="AI55" s="12">
        <f>'Surv-rate CEA'!AC53*'Unit cost and utilities'!$H$5+'Surv-rate CEA'!AB53*'Unit cost and utilities'!$H$5+('Surv-rate CEA'!AA52-'Surv-rate CEA'!AA53)*'Unit cost and utilities'!$G$14</f>
        <v>803.28233625237033</v>
      </c>
      <c r="AJ55" s="12">
        <f t="shared" si="21"/>
        <v>739.05676151418686</v>
      </c>
      <c r="AK55" s="12">
        <f>AI55-'Surv-rate CEA'!AB53*'Unit cost and utilities'!$H$5-('Surv-rate CEA'!AA52-'Surv-rate CEA'!AA53)*'Unit cost and utilities'!$G$14</f>
        <v>92.802767724708985</v>
      </c>
      <c r="AL55" s="12">
        <f t="shared" si="22"/>
        <v>85.382822301508497</v>
      </c>
      <c r="AM55" s="12">
        <f>'Surv-rate CEA'!AF53*'Unit cost and utilities'!$H$9+'Surv-rate CEA'!AE53*'Unit cost and utilities'!$H$9+('Surv-rate CEA'!AD52-'Surv-rate CEA'!AD53)*'Unit cost and utilities'!G62</f>
        <v>574.81363435521359</v>
      </c>
      <c r="AN55" s="12">
        <f t="shared" si="23"/>
        <v>528.8550288093187</v>
      </c>
      <c r="AO55" s="12">
        <f>AM55-'Surv-rate CEA'!AE53*'Unit cost and utilities'!$H$9-('Surv-rate CEA'!AD52-'Surv-rate CEA'!AD53)*'Unit cost and utilities'!G62</f>
        <v>245.18347649537537</v>
      </c>
      <c r="AP55" s="12">
        <f t="shared" si="24"/>
        <v>225.58009548778645</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432.85226058390339</v>
      </c>
      <c r="AV55" s="12">
        <f t="shared" si="27"/>
        <v>398.24402390535022</v>
      </c>
      <c r="AW55" s="12">
        <f>AU55-'Surv-rate CEA'!AK53*'Unit cost and utilities'!$H$8-('Surv-rate CEA'!AJ52-'Surv-rate CEA'!AJ53)*'Unit cost and utilities'!$G$14</f>
        <v>168.82358849132854</v>
      </c>
      <c r="AX55" s="12">
        <f t="shared" si="28"/>
        <v>155.3254801539735</v>
      </c>
      <c r="AY55" s="12">
        <f>'Surv-rate CEA'!AO53*'Unit cost and utilities'!$H$5+'Surv-rate CEA'!AN53*'Unit cost and utilities'!$H$5+('Surv-rate CEA'!AM52-'Surv-rate CEA'!AM53)*'Unit cost and utilities'!$G$14</f>
        <v>803.28233625237033</v>
      </c>
      <c r="AZ55" s="12">
        <f t="shared" si="29"/>
        <v>739.05676151418686</v>
      </c>
      <c r="BA55" s="12">
        <f>AY55-'Surv-rate CEA'!AN53*'Unit cost and utilities'!$H$5-('Surv-rate CEA'!AM52-'Surv-rate CEA'!AM53)*'Unit cost and utilities'!$G$14</f>
        <v>92.802767724708985</v>
      </c>
      <c r="BB55" s="12">
        <f t="shared" si="30"/>
        <v>85.382822301508497</v>
      </c>
    </row>
    <row r="56" spans="1:54">
      <c r="A56" s="12">
        <v>51</v>
      </c>
      <c r="B56" s="12">
        <f t="shared" si="31"/>
        <v>2.8767123287671232</v>
      </c>
      <c r="C56" s="12">
        <f>'Surv-rate CEA'!D54*'Unit cost and utilities'!$H$7+'Surv-rate CEA'!E54*'Unit cost and utilities'!$H$7+'Unit cost and utilities'!$G$14*('Surv-rate CEA'!C53-'Surv-rate CEA'!C54)</f>
        <v>479.83596159168661</v>
      </c>
      <c r="D56" s="12">
        <f t="shared" si="5"/>
        <v>440.72104662880321</v>
      </c>
      <c r="E56" s="12">
        <f>C56-'Surv-rate CEA'!E54*'Unit cost and utilities'!$H$7-'Unit cost and utilities'!$G$14*('Surv-rate CEA'!C53-'Surv-rate CEA'!C54)</f>
        <v>140.99114198289163</v>
      </c>
      <c r="F56" s="12">
        <f t="shared" si="6"/>
        <v>129.49792977993994</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457.40409828484002</v>
      </c>
      <c r="L56" s="12">
        <f t="shared" si="9"/>
        <v>420.11776745474191</v>
      </c>
      <c r="M56" s="12">
        <f>K56-'Surv-rate CEA'!J54*'Unit cost and utilities'!$H$10-('Surv-rate CEA'!I53-'Surv-rate CEA'!I54)*'Unit cost and utilities'!$G$14</f>
        <v>174.620603939673</v>
      </c>
      <c r="N56" s="12">
        <f t="shared" si="10"/>
        <v>160.38600999383652</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457.40409828484002</v>
      </c>
      <c r="T56" s="12">
        <f t="shared" si="13"/>
        <v>420.11776745474191</v>
      </c>
      <c r="U56" s="12">
        <f>S56-'Surv-rate CEA'!P54*'Unit cost and utilities'!$H$11-('Surv-rate CEA'!O53-'Surv-rate CEA'!O54)*'Unit cost and utilities'!$G$14</f>
        <v>174.620603939673</v>
      </c>
      <c r="V56" s="12">
        <f t="shared" si="14"/>
        <v>160.38600999383652</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470.69411308655623</v>
      </c>
      <c r="AB56" s="12">
        <f t="shared" si="17"/>
        <v>432.32441660562148</v>
      </c>
      <c r="AC56" s="12">
        <f>AA56-'Surv-rate CEA'!V54*'Unit cost and utilities'!$H$6-('Surv-rate CEA'!U53-'Surv-rate CEA'!U54)*'Unit cost and utilities'!$G$14</f>
        <v>287.04548376980392</v>
      </c>
      <c r="AD56" s="12">
        <f t="shared" si="18"/>
        <v>263.64632116662705</v>
      </c>
      <c r="AE56" s="12">
        <f>'Surv-rate CEA'!Z54*'Unit cost and utilities'!$H$12+'Surv-rate CEA'!Y54*'Unit cost and utilities'!$H$12+('Surv-rate CEA'!X53-'Surv-rate CEA'!X54)*'Unit cost and utilities'!$G$14</f>
        <v>457.40409828484002</v>
      </c>
      <c r="AF56" s="12">
        <f t="shared" si="19"/>
        <v>420.11776745474191</v>
      </c>
      <c r="AG56" s="12">
        <f>AE56-'Surv-rate CEA'!Y54*'Unit cost and utilities'!$H$12-('Surv-rate CEA'!X53-'Surv-rate CEA'!X54)*'Unit cost and utilities'!$G$14</f>
        <v>174.620603939673</v>
      </c>
      <c r="AH56" s="12">
        <f t="shared" si="20"/>
        <v>160.38600999383652</v>
      </c>
      <c r="AI56" s="12">
        <f>'Surv-rate CEA'!AC54*'Unit cost and utilities'!$H$5+'Surv-rate CEA'!AB54*'Unit cost and utilities'!$H$5+('Surv-rate CEA'!AA53-'Surv-rate CEA'!AA54)*'Unit cost and utilities'!$G$14</f>
        <v>779.68809752748848</v>
      </c>
      <c r="AJ56" s="12">
        <f t="shared" si="21"/>
        <v>716.13005671038172</v>
      </c>
      <c r="AK56" s="12">
        <f>AI56-'Surv-rate CEA'!AB54*'Unit cost and utilities'!$H$5-('Surv-rate CEA'!AA53-'Surv-rate CEA'!AA54)*'Unit cost and utilities'!$G$14</f>
        <v>86.234377229205279</v>
      </c>
      <c r="AL56" s="12">
        <f t="shared" si="22"/>
        <v>79.204786697873132</v>
      </c>
      <c r="AM56" s="12">
        <f>'Surv-rate CEA'!AF54*'Unit cost and utilities'!$H$9+'Surv-rate CEA'!AE54*'Unit cost and utilities'!$H$9+('Surv-rate CEA'!AD53-'Surv-rate CEA'!AD54)*'Unit cost and utilities'!G63</f>
        <v>563.46512892431622</v>
      </c>
      <c r="AN56" s="12">
        <f t="shared" si="23"/>
        <v>517.53299301412892</v>
      </c>
      <c r="AO56" s="12">
        <f>AM56-'Surv-rate CEA'!AE54*'Unit cost and utilities'!$H$9-('Surv-rate CEA'!AD53-'Surv-rate CEA'!AD54)*'Unit cost and utilities'!G63</f>
        <v>238.9023094571146</v>
      </c>
      <c r="AP56" s="12">
        <f t="shared" si="24"/>
        <v>219.42764672476346</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421.05574944315237</v>
      </c>
      <c r="AV56" s="12">
        <f t="shared" si="27"/>
        <v>386.73243657708434</v>
      </c>
      <c r="AW56" s="12">
        <f>AU56-'Surv-rate CEA'!AK54*'Unit cost and utilities'!$H$8-('Surv-rate CEA'!AJ53-'Surv-rate CEA'!AJ54)*'Unit cost and utilities'!$G$14</f>
        <v>160.99390142329045</v>
      </c>
      <c r="AX56" s="12">
        <f t="shared" si="28"/>
        <v>147.87011898975652</v>
      </c>
      <c r="AY56" s="12">
        <f>'Surv-rate CEA'!AO54*'Unit cost and utilities'!$H$5+'Surv-rate CEA'!AN54*'Unit cost and utilities'!$H$5+('Surv-rate CEA'!AM53-'Surv-rate CEA'!AM54)*'Unit cost and utilities'!$G$14</f>
        <v>779.68809752748848</v>
      </c>
      <c r="AZ56" s="12">
        <f t="shared" si="29"/>
        <v>716.13005671038172</v>
      </c>
      <c r="BA56" s="12">
        <f>AY56-'Surv-rate CEA'!AN54*'Unit cost and utilities'!$H$5-('Surv-rate CEA'!AM53-'Surv-rate CEA'!AM54)*'Unit cost and utilities'!$G$14</f>
        <v>86.234377229205279</v>
      </c>
      <c r="BB56" s="12">
        <f t="shared" si="30"/>
        <v>79.204786697873132</v>
      </c>
    </row>
    <row r="57" spans="1:54">
      <c r="A57" s="12">
        <v>52</v>
      </c>
      <c r="B57" s="12">
        <f t="shared" si="31"/>
        <v>2.9342465753424656</v>
      </c>
      <c r="C57" s="12">
        <f>'Surv-rate CEA'!D55*'Unit cost and utilities'!$H$7+'Surv-rate CEA'!E55*'Unit cost and utilities'!$H$7+'Unit cost and utilities'!$G$14*('Surv-rate CEA'!C54-'Surv-rate CEA'!C55)</f>
        <v>468.30514242634382</v>
      </c>
      <c r="D57" s="12">
        <f t="shared" si="5"/>
        <v>429.39931188163666</v>
      </c>
      <c r="E57" s="12">
        <f>C57-'Surv-rate CEA'!E55*'Unit cost and utilities'!$H$7-'Unit cost and utilities'!$G$14*('Surv-rate CEA'!C54-'Surv-rate CEA'!C55)</f>
        <v>137.39299662019829</v>
      </c>
      <c r="F57" s="12">
        <f t="shared" si="6"/>
        <v>125.97866831101109</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447.05060257355018</v>
      </c>
      <c r="L57" s="12">
        <f t="shared" si="9"/>
        <v>409.91055559793665</v>
      </c>
      <c r="M57" s="12">
        <f>K57-'Surv-rate CEA'!J55*'Unit cost and utilities'!$H$10-('Surv-rate CEA'!I54-'Surv-rate CEA'!I55)*'Unit cost and utilities'!$G$14</f>
        <v>169.85297799074414</v>
      </c>
      <c r="N57" s="12">
        <f t="shared" si="10"/>
        <v>155.74194101817633</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447.05060257355018</v>
      </c>
      <c r="T57" s="12">
        <f t="shared" si="13"/>
        <v>409.91055559793665</v>
      </c>
      <c r="U57" s="12">
        <f>S57-'Surv-rate CEA'!P55*'Unit cost and utilities'!$H$11-('Surv-rate CEA'!O54-'Surv-rate CEA'!O55)*'Unit cost and utilities'!$G$14</f>
        <v>169.85297799074414</v>
      </c>
      <c r="V57" s="12">
        <f t="shared" si="14"/>
        <v>155.74194101817633</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459.76451564645515</v>
      </c>
      <c r="AB57" s="12">
        <f t="shared" si="17"/>
        <v>421.56822285425341</v>
      </c>
      <c r="AC57" s="12">
        <f>AA57-'Surv-rate CEA'!V55*'Unit cost and utilities'!$H$6-('Surv-rate CEA'!U54-'Surv-rate CEA'!U55)*'Unit cost and utilities'!$G$14</f>
        <v>280.04278596830363</v>
      </c>
      <c r="AD57" s="12">
        <f t="shared" si="18"/>
        <v>256.7774057939568</v>
      </c>
      <c r="AE57" s="12">
        <f>'Surv-rate CEA'!Z55*'Unit cost and utilities'!$H$12+'Surv-rate CEA'!Y55*'Unit cost and utilities'!$H$12+('Surv-rate CEA'!X54-'Surv-rate CEA'!X55)*'Unit cost and utilities'!$G$14</f>
        <v>447.05060257355018</v>
      </c>
      <c r="AF57" s="12">
        <f t="shared" si="19"/>
        <v>409.91055559793665</v>
      </c>
      <c r="AG57" s="12">
        <f>AE57-'Surv-rate CEA'!Y55*'Unit cost and utilities'!$H$12-('Surv-rate CEA'!X54-'Surv-rate CEA'!X55)*'Unit cost and utilities'!$G$14</f>
        <v>169.85297799074414</v>
      </c>
      <c r="AH57" s="12">
        <f t="shared" si="20"/>
        <v>155.74194101817633</v>
      </c>
      <c r="AI57" s="12">
        <f>'Surv-rate CEA'!AC55*'Unit cost and utilities'!$H$5+'Surv-rate CEA'!AB55*'Unit cost and utilities'!$H$5+('Surv-rate CEA'!AA54-'Surv-rate CEA'!AA55)*'Unit cost and utilities'!$G$14</f>
        <v>756.97144474248137</v>
      </c>
      <c r="AJ57" s="12">
        <f t="shared" si="21"/>
        <v>694.08380997565791</v>
      </c>
      <c r="AK57" s="12">
        <f>AI57-'Surv-rate CEA'!AB55*'Unit cost and utilities'!$H$5-('Surv-rate CEA'!AA54-'Surv-rate CEA'!AA55)*'Unit cost and utilities'!$G$14</f>
        <v>80.159896737159087</v>
      </c>
      <c r="AL57" s="12">
        <f t="shared" si="22"/>
        <v>73.500376957429879</v>
      </c>
      <c r="AM57" s="12">
        <f>'Surv-rate CEA'!AF55*'Unit cost and utilities'!$H$9+'Surv-rate CEA'!AE55*'Unit cost and utilities'!$H$9+('Surv-rate CEA'!AD54-'Surv-rate CEA'!AD55)*'Unit cost and utilities'!G64</f>
        <v>552.40729587220949</v>
      </c>
      <c r="AN57" s="12">
        <f t="shared" si="23"/>
        <v>506.51443094761731</v>
      </c>
      <c r="AO57" s="12">
        <f>AM57-'Surv-rate CEA'!AE55*'Unit cost and utilities'!$H$9-('Surv-rate CEA'!AD54-'Surv-rate CEA'!AD55)*'Unit cost and utilities'!G64</f>
        <v>232.85551543812875</v>
      </c>
      <c r="AP57" s="12">
        <f t="shared" si="24"/>
        <v>213.51035689876639</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409.66462008244474</v>
      </c>
      <c r="AV57" s="12">
        <f t="shared" si="27"/>
        <v>375.63052383803659</v>
      </c>
      <c r="AW57" s="12">
        <f>AU57-'Surv-rate CEA'!AK55*'Unit cost and utilities'!$H$8-('Surv-rate CEA'!AJ54-'Surv-rate CEA'!AJ55)*'Unit cost and utilities'!$G$14</f>
        <v>153.55156980462309</v>
      </c>
      <c r="AX57" s="12">
        <f t="shared" si="28"/>
        <v>140.79482038320913</v>
      </c>
      <c r="AY57" s="12">
        <f>'Surv-rate CEA'!AO55*'Unit cost and utilities'!$H$5+'Surv-rate CEA'!AN55*'Unit cost and utilities'!$H$5+('Surv-rate CEA'!AM54-'Surv-rate CEA'!AM55)*'Unit cost and utilities'!$G$14</f>
        <v>756.97144474248137</v>
      </c>
      <c r="AZ57" s="12">
        <f t="shared" si="29"/>
        <v>694.08380997565791</v>
      </c>
      <c r="BA57" s="12">
        <f>AY57-'Surv-rate CEA'!AN55*'Unit cost and utilities'!$H$5-('Surv-rate CEA'!AM54-'Surv-rate CEA'!AM55)*'Unit cost and utilities'!$G$14</f>
        <v>80.159896737159087</v>
      </c>
      <c r="BB57" s="12">
        <f t="shared" si="30"/>
        <v>73.500376957429879</v>
      </c>
    </row>
    <row r="58" spans="1:54">
      <c r="A58" s="12">
        <v>53</v>
      </c>
      <c r="B58" s="12">
        <f t="shared" si="31"/>
        <v>2.9917808219178084</v>
      </c>
      <c r="C58" s="12">
        <f>'Surv-rate CEA'!D56*'Unit cost and utilities'!$H$7+'Surv-rate CEA'!E56*'Unit cost and utilities'!$H$7+'Unit cost and utilities'!$G$14*('Surv-rate CEA'!C55-'Surv-rate CEA'!C56)</f>
        <v>457.13896747904789</v>
      </c>
      <c r="D58" s="12">
        <f t="shared" si="5"/>
        <v>418.44856259019917</v>
      </c>
      <c r="E58" s="12">
        <f>C58-'Surv-rate CEA'!E56*'Unit cost and utilities'!$H$7-'Unit cost and utilities'!$G$14*('Surv-rate CEA'!C55-'Surv-rate CEA'!C56)</f>
        <v>133.9417495440405</v>
      </c>
      <c r="F58" s="12">
        <f t="shared" si="6"/>
        <v>122.60545819710515</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437.03153597704727</v>
      </c>
      <c r="L58" s="12">
        <f t="shared" si="9"/>
        <v>400.04294327537082</v>
      </c>
      <c r="M58" s="12">
        <f>K58-'Surv-rate CEA'!J56*'Unit cost and utilities'!$H$10-('Surv-rate CEA'!I55-'Surv-rate CEA'!I56)*'Unit cost and utilities'!$G$14</f>
        <v>165.2759725331041</v>
      </c>
      <c r="N58" s="12">
        <f t="shared" si="10"/>
        <v>151.28767848989912</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437.03153597704727</v>
      </c>
      <c r="T58" s="12">
        <f t="shared" si="13"/>
        <v>400.04294327537082</v>
      </c>
      <c r="U58" s="12">
        <f>S58-'Surv-rate CEA'!P56*'Unit cost and utilities'!$H$11-('Surv-rate CEA'!O55-'Surv-rate CEA'!O56)*'Unit cost and utilities'!$G$14</f>
        <v>165.2759725331041</v>
      </c>
      <c r="V58" s="12">
        <f t="shared" si="14"/>
        <v>151.28767848989912</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449.18341793407018</v>
      </c>
      <c r="AB58" s="12">
        <f t="shared" si="17"/>
        <v>411.16633878401359</v>
      </c>
      <c r="AC58" s="12">
        <f>AA58-'Surv-rate CEA'!V56*'Unit cost and utilities'!$H$6-('Surv-rate CEA'!U55-'Surv-rate CEA'!U56)*'Unit cost and utilities'!$G$14</f>
        <v>273.28435387897679</v>
      </c>
      <c r="AD58" s="12">
        <f t="shared" si="18"/>
        <v>250.15466454255056</v>
      </c>
      <c r="AE58" s="12">
        <f>'Surv-rate CEA'!Z56*'Unit cost and utilities'!$H$12+'Surv-rate CEA'!Y56*'Unit cost and utilities'!$H$12+('Surv-rate CEA'!X55-'Surv-rate CEA'!X56)*'Unit cost and utilities'!$G$14</f>
        <v>437.03153597704727</v>
      </c>
      <c r="AF58" s="12">
        <f t="shared" si="19"/>
        <v>400.04294327537082</v>
      </c>
      <c r="AG58" s="12">
        <f>AE58-'Surv-rate CEA'!Y56*'Unit cost and utilities'!$H$12-('Surv-rate CEA'!X55-'Surv-rate CEA'!X56)*'Unit cost and utilities'!$G$14</f>
        <v>165.2759725331041</v>
      </c>
      <c r="AH58" s="12">
        <f t="shared" si="20"/>
        <v>151.28767848989912</v>
      </c>
      <c r="AI58" s="12">
        <f>'Surv-rate CEA'!AC56*'Unit cost and utilities'!$H$5+'Surv-rate CEA'!AB56*'Unit cost and utilities'!$H$5+('Surv-rate CEA'!AA55-'Surv-rate CEA'!AA56)*'Unit cost and utilities'!$G$14</f>
        <v>735.09213556504062</v>
      </c>
      <c r="AJ58" s="12">
        <f t="shared" si="21"/>
        <v>672.87689167003532</v>
      </c>
      <c r="AK58" s="12">
        <f>AI58-'Surv-rate CEA'!AB56*'Unit cost and utilities'!$H$5-('Surv-rate CEA'!AA55-'Surv-rate CEA'!AA56)*'Unit cost and utilities'!$G$14</f>
        <v>74.539900079613446</v>
      </c>
      <c r="AL58" s="12">
        <f t="shared" si="22"/>
        <v>68.23114252529983</v>
      </c>
      <c r="AM58" s="12">
        <f>'Surv-rate CEA'!AF56*'Unit cost and utilities'!$H$9+'Surv-rate CEA'!AE56*'Unit cost and utilities'!$H$9+('Surv-rate CEA'!AD55-'Surv-rate CEA'!AD56)*'Unit cost and utilities'!G65</f>
        <v>541.63071129274044</v>
      </c>
      <c r="AN58" s="12">
        <f t="shared" si="23"/>
        <v>495.7892647940634</v>
      </c>
      <c r="AO58" s="12">
        <f>AM58-'Surv-rate CEA'!AE56*'Unit cost and utilities'!$H$9-('Surv-rate CEA'!AD55-'Surv-rate CEA'!AD56)*'Unit cost and utilities'!G65</f>
        <v>227.03143866714959</v>
      </c>
      <c r="AP58" s="12">
        <f t="shared" si="24"/>
        <v>207.81641017598855</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398.66172048197899</v>
      </c>
      <c r="AV58" s="12">
        <f t="shared" si="27"/>
        <v>364.92059474904801</v>
      </c>
      <c r="AW58" s="12">
        <f>AU58-'Surv-rate CEA'!AK56*'Unit cost and utilities'!$H$8-('Surv-rate CEA'!AJ55-'Surv-rate CEA'!AJ56)*'Unit cost and utilities'!$G$14</f>
        <v>146.47620611571256</v>
      </c>
      <c r="AX58" s="12">
        <f t="shared" si="28"/>
        <v>134.07904874264497</v>
      </c>
      <c r="AY58" s="12">
        <f>'Surv-rate CEA'!AO56*'Unit cost and utilities'!$H$5+'Surv-rate CEA'!AN56*'Unit cost and utilities'!$H$5+('Surv-rate CEA'!AM55-'Surv-rate CEA'!AM56)*'Unit cost and utilities'!$G$14</f>
        <v>735.09213556504062</v>
      </c>
      <c r="AZ58" s="12">
        <f t="shared" si="29"/>
        <v>672.87689167003532</v>
      </c>
      <c r="BA58" s="12">
        <f>AY58-'Surv-rate CEA'!AN56*'Unit cost and utilities'!$H$5-('Surv-rate CEA'!AM55-'Surv-rate CEA'!AM56)*'Unit cost and utilities'!$G$14</f>
        <v>74.539900079613446</v>
      </c>
      <c r="BB58" s="12">
        <f t="shared" si="30"/>
        <v>68.23114252529983</v>
      </c>
    </row>
    <row r="59" spans="1:54">
      <c r="A59" s="12">
        <v>54</v>
      </c>
      <c r="B59" s="12">
        <f t="shared" si="31"/>
        <v>3.0493150684931507</v>
      </c>
      <c r="C59" s="12">
        <f>'Surv-rate CEA'!D57*'Unit cost and utilities'!$H$7+'Surv-rate CEA'!E57*'Unit cost and utilities'!$H$7+'Unit cost and utilities'!$G$14*('Surv-rate CEA'!C56-'Surv-rate CEA'!C57)</f>
        <v>446.32277755121254</v>
      </c>
      <c r="D59" s="12">
        <f t="shared" si="5"/>
        <v>407.85360782352132</v>
      </c>
      <c r="E59" s="12">
        <f>C59-'Surv-rate CEA'!E57*'Unit cost and utilities'!$H$7-'Unit cost and utilities'!$G$14*('Surv-rate CEA'!C56-'Surv-rate CEA'!C57)</f>
        <v>130.62921945521484</v>
      </c>
      <c r="F59" s="12">
        <f t="shared" si="6"/>
        <v>119.37010863369314</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427.33251596648813</v>
      </c>
      <c r="L59" s="12">
        <f t="shared" si="9"/>
        <v>390.50014281925422</v>
      </c>
      <c r="M59" s="12">
        <f>K59-'Surv-rate CEA'!J57*'Unit cost and utilities'!$H$10-('Surv-rate CEA'!I56-'Surv-rate CEA'!I57)*'Unit cost and utilities'!$G$14</f>
        <v>160.87947540418088</v>
      </c>
      <c r="N59" s="12">
        <f t="shared" si="10"/>
        <v>147.01305371048809</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427.33251596648813</v>
      </c>
      <c r="T59" s="12">
        <f t="shared" si="13"/>
        <v>390.50014281925422</v>
      </c>
      <c r="U59" s="12">
        <f>S59-'Surv-rate CEA'!P57*'Unit cost and utilities'!$H$11-('Surv-rate CEA'!O56-'Surv-rate CEA'!O57)*'Unit cost and utilities'!$G$14</f>
        <v>160.87947540418088</v>
      </c>
      <c r="V59" s="12">
        <f t="shared" si="14"/>
        <v>147.01305371048809</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438.93632013520261</v>
      </c>
      <c r="AB59" s="12">
        <f t="shared" si="17"/>
        <v>401.1037992596759</v>
      </c>
      <c r="AC59" s="12">
        <f>AA59-'Surv-rate CEA'!V57*'Unit cost and utilities'!$H$6-('Surv-rate CEA'!U56-'Surv-rate CEA'!U57)*'Unit cost and utilities'!$G$14</f>
        <v>266.75887741955142</v>
      </c>
      <c r="AD59" s="12">
        <f t="shared" si="18"/>
        <v>243.76656546961155</v>
      </c>
      <c r="AE59" s="12">
        <f>'Surv-rate CEA'!Z57*'Unit cost and utilities'!$H$12+'Surv-rate CEA'!Y57*'Unit cost and utilities'!$H$12+('Surv-rate CEA'!X56-'Surv-rate CEA'!X57)*'Unit cost and utilities'!$G$14</f>
        <v>427.33251596648813</v>
      </c>
      <c r="AF59" s="12">
        <f t="shared" si="19"/>
        <v>390.50014281925422</v>
      </c>
      <c r="AG59" s="12">
        <f>AE59-'Surv-rate CEA'!Y57*'Unit cost and utilities'!$H$12-('Surv-rate CEA'!X56-'Surv-rate CEA'!X57)*'Unit cost and utilities'!$G$14</f>
        <v>160.87947540418088</v>
      </c>
      <c r="AH59" s="12">
        <f t="shared" si="20"/>
        <v>147.01305371048809</v>
      </c>
      <c r="AI59" s="12">
        <f>'Surv-rate CEA'!AC57*'Unit cost and utilities'!$H$5+'Surv-rate CEA'!AB57*'Unit cost and utilities'!$H$5+('Surv-rate CEA'!AA56-'Surv-rate CEA'!AA57)*'Unit cost and utilities'!$G$14</f>
        <v>714.01214006714076</v>
      </c>
      <c r="AJ59" s="12">
        <f t="shared" si="21"/>
        <v>652.47045860831543</v>
      </c>
      <c r="AK59" s="12">
        <f>AI59-'Surv-rate CEA'!AB57*'Unit cost and utilities'!$H$5-('Surv-rate CEA'!AA56-'Surv-rate CEA'!AA57)*'Unit cost and utilities'!$G$14</f>
        <v>69.338296287613403</v>
      </c>
      <c r="AL59" s="12">
        <f t="shared" si="22"/>
        <v>63.361933837209278</v>
      </c>
      <c r="AM59" s="12">
        <f>'Surv-rate CEA'!AF57*'Unit cost and utilities'!$H$9+'Surv-rate CEA'!AE57*'Unit cost and utilities'!$H$9+('Surv-rate CEA'!AD56-'Surv-rate CEA'!AD57)*'Unit cost and utilities'!G66</f>
        <v>531.12632357128768</v>
      </c>
      <c r="AN59" s="12">
        <f t="shared" si="23"/>
        <v>485.34782039829184</v>
      </c>
      <c r="AO59" s="12">
        <f>AM59-'Surv-rate CEA'!AE57*'Unit cost and utilities'!$H$9-('Surv-rate CEA'!AD56-'Surv-rate CEA'!AD57)*'Unit cost and utilities'!G66</f>
        <v>221.41915092449557</v>
      </c>
      <c r="AP59" s="12">
        <f t="shared" si="24"/>
        <v>202.33473192036277</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388.03076628015498</v>
      </c>
      <c r="AV59" s="12">
        <f t="shared" si="27"/>
        <v>354.58586461168801</v>
      </c>
      <c r="AW59" s="12">
        <f>AU59-'Surv-rate CEA'!AK57*'Unit cost and utilities'!$H$8-('Surv-rate CEA'!AJ56-'Surv-rate CEA'!AJ57)*'Unit cost and utilities'!$G$14</f>
        <v>139.74855535379874</v>
      </c>
      <c r="AX59" s="12">
        <f t="shared" si="28"/>
        <v>127.70343651715574</v>
      </c>
      <c r="AY59" s="12">
        <f>'Surv-rate CEA'!AO57*'Unit cost and utilities'!$H$5+'Surv-rate CEA'!AN57*'Unit cost and utilities'!$H$5+('Surv-rate CEA'!AM56-'Surv-rate CEA'!AM57)*'Unit cost and utilities'!$G$14</f>
        <v>714.01214006714076</v>
      </c>
      <c r="AZ59" s="12">
        <f t="shared" si="29"/>
        <v>652.47045860831543</v>
      </c>
      <c r="BA59" s="12">
        <f>AY59-'Surv-rate CEA'!AN57*'Unit cost and utilities'!$H$5-('Surv-rate CEA'!AM56-'Surv-rate CEA'!AM57)*'Unit cost and utilities'!$G$14</f>
        <v>69.338296287613403</v>
      </c>
      <c r="BB59" s="12">
        <f t="shared" si="30"/>
        <v>63.361933837209278</v>
      </c>
    </row>
    <row r="60" spans="1:54">
      <c r="A60" s="12">
        <v>55</v>
      </c>
      <c r="B60" s="12">
        <f t="shared" si="31"/>
        <v>3.106849315068493</v>
      </c>
      <c r="C60" s="12">
        <f>'Surv-rate CEA'!D58*'Unit cost and utilities'!$H$7+'Surv-rate CEA'!E58*'Unit cost and utilities'!$H$7+'Unit cost and utilities'!$G$14*('Surv-rate CEA'!C57-'Surv-rate CEA'!C58)</f>
        <v>435.84263478488532</v>
      </c>
      <c r="D60" s="12">
        <f t="shared" si="5"/>
        <v>397.60001173916913</v>
      </c>
      <c r="E60" s="12">
        <f>C60-'Surv-rate CEA'!E58*'Unit cost and utilities'!$H$7-'Unit cost and utilities'!$G$14*('Surv-rate CEA'!C57-'Surv-rate CEA'!C58)</f>
        <v>127.44779917444058</v>
      </c>
      <c r="F60" s="12">
        <f t="shared" si="6"/>
        <v>116.265005769569</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417.93993873721536</v>
      </c>
      <c r="L60" s="12">
        <f t="shared" si="9"/>
        <v>381.26817177993809</v>
      </c>
      <c r="M60" s="12">
        <f>K60-'Surv-rate CEA'!J58*'Unit cost and utilities'!$H$10-('Surv-rate CEA'!I57-'Surv-rate CEA'!I58)*'Unit cost and utilities'!$G$14</f>
        <v>156.6540436250134</v>
      </c>
      <c r="N60" s="12">
        <f t="shared" si="10"/>
        <v>142.90857436431241</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417.93993873721536</v>
      </c>
      <c r="T60" s="12">
        <f t="shared" si="13"/>
        <v>381.26817177993809</v>
      </c>
      <c r="U60" s="12">
        <f>S60-'Surv-rate CEA'!P58*'Unit cost and utilities'!$H$11-('Surv-rate CEA'!O57-'Surv-rate CEA'!O58)*'Unit cost and utilities'!$G$14</f>
        <v>156.6540436250134</v>
      </c>
      <c r="V60" s="12">
        <f t="shared" si="14"/>
        <v>142.90857436431241</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429.0094735067442</v>
      </c>
      <c r="AB60" s="12">
        <f t="shared" si="17"/>
        <v>391.36642009950435</v>
      </c>
      <c r="AC60" s="12">
        <f>AA60-'Surv-rate CEA'!V58*'Unit cost and utilities'!$H$6-('Surv-rate CEA'!U57-'Surv-rate CEA'!U58)*'Unit cost and utilities'!$G$14</f>
        <v>260.45570440340117</v>
      </c>
      <c r="AD60" s="12">
        <f t="shared" si="18"/>
        <v>237.60225104971113</v>
      </c>
      <c r="AE60" s="12">
        <f>'Surv-rate CEA'!Z58*'Unit cost and utilities'!$H$12+'Surv-rate CEA'!Y58*'Unit cost and utilities'!$H$12+('Surv-rate CEA'!X57-'Surv-rate CEA'!X58)*'Unit cost and utilities'!$G$14</f>
        <v>417.93993873721536</v>
      </c>
      <c r="AF60" s="12">
        <f t="shared" si="19"/>
        <v>381.26817177993809</v>
      </c>
      <c r="AG60" s="12">
        <f>AE60-'Surv-rate CEA'!Y58*'Unit cost and utilities'!$H$12-('Surv-rate CEA'!X57-'Surv-rate CEA'!X58)*'Unit cost and utilities'!$G$14</f>
        <v>156.6540436250134</v>
      </c>
      <c r="AH60" s="12">
        <f t="shared" si="20"/>
        <v>142.90857436431241</v>
      </c>
      <c r="AI60" s="12">
        <f>'Surv-rate CEA'!AC58*'Unit cost and utilities'!$H$5+'Surv-rate CEA'!AB58*'Unit cost and utilities'!$H$5+('Surv-rate CEA'!AA57-'Surv-rate CEA'!AA58)*'Unit cost and utilities'!$G$14</f>
        <v>693.69549893559827</v>
      </c>
      <c r="AJ60" s="12">
        <f t="shared" si="21"/>
        <v>632.82780643140438</v>
      </c>
      <c r="AK60" s="12">
        <f>AI60-'Surv-rate CEA'!AB58*'Unit cost and utilities'!$H$5-('Surv-rate CEA'!AA57-'Surv-rate CEA'!AA58)*'Unit cost and utilities'!$G$14</f>
        <v>64.522031500026884</v>
      </c>
      <c r="AL60" s="12">
        <f t="shared" si="22"/>
        <v>58.860603425150252</v>
      </c>
      <c r="AM60" s="12">
        <f>'Surv-rate CEA'!AF58*'Unit cost and utilities'!$H$9+'Surv-rate CEA'!AE58*'Unit cost and utilities'!$H$9+('Surv-rate CEA'!AD57-'Surv-rate CEA'!AD58)*'Unit cost and utilities'!G67</f>
        <v>520.88543641285241</v>
      </c>
      <c r="AN60" s="12">
        <f t="shared" si="23"/>
        <v>475.18080863000182</v>
      </c>
      <c r="AO60" s="12">
        <f>AM60-'Surv-rate CEA'!AE58*'Unit cost and utilities'!$H$9-('Surv-rate CEA'!AD57-'Surv-rate CEA'!AD58)*'Unit cost and utilities'!G67</f>
        <v>216.00839691057411</v>
      </c>
      <c r="AP60" s="12">
        <f t="shared" si="24"/>
        <v>197.05493288831823</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377.75629008779498</v>
      </c>
      <c r="AV60" s="12">
        <f t="shared" si="27"/>
        <v>344.610401521602</v>
      </c>
      <c r="AW60" s="12">
        <f>AU60-'Surv-rate CEA'!AK58*'Unit cost and utilities'!$H$8-('Surv-rate CEA'!AJ57-'Surv-rate CEA'!AJ58)*'Unit cost and utilities'!$G$14</f>
        <v>133.35042989511152</v>
      </c>
      <c r="AX60" s="12">
        <f t="shared" si="28"/>
        <v>121.64971542512869</v>
      </c>
      <c r="AY60" s="12">
        <f>'Surv-rate CEA'!AO58*'Unit cost and utilities'!$H$5+'Surv-rate CEA'!AN58*'Unit cost and utilities'!$H$5+('Surv-rate CEA'!AM57-'Surv-rate CEA'!AM58)*'Unit cost and utilities'!$G$14</f>
        <v>693.69549893559827</v>
      </c>
      <c r="AZ60" s="12">
        <f t="shared" si="29"/>
        <v>632.82780643140438</v>
      </c>
      <c r="BA60" s="12">
        <f>AY60-'Surv-rate CEA'!AN58*'Unit cost and utilities'!$H$5-('Surv-rate CEA'!AM57-'Surv-rate CEA'!AM58)*'Unit cost and utilities'!$G$14</f>
        <v>64.522031500026884</v>
      </c>
      <c r="BB60" s="12">
        <f t="shared" si="30"/>
        <v>58.860603425150252</v>
      </c>
    </row>
    <row r="61" spans="1:54">
      <c r="A61" s="12">
        <v>56</v>
      </c>
      <c r="B61" s="12">
        <f t="shared" si="31"/>
        <v>3.1643835616438358</v>
      </c>
      <c r="C61" s="12">
        <f>'Surv-rate CEA'!D59*'Unit cost and utilities'!$H$7+'Surv-rate CEA'!E59*'Unit cost and utilities'!$H$7+'Unit cost and utilities'!$G$14*('Surv-rate CEA'!C58-'Surv-rate CEA'!C59)</f>
        <v>425.68528090304898</v>
      </c>
      <c r="D61" s="12">
        <f t="shared" si="5"/>
        <v>387.67404955808888</v>
      </c>
      <c r="E61" s="12">
        <f>C61-'Surv-rate CEA'!E59*'Unit cost and utilities'!$H$7-'Unit cost and utilities'!$G$14*('Surv-rate CEA'!C58-'Surv-rate CEA'!C59)</f>
        <v>124.3904072692478</v>
      </c>
      <c r="F61" s="12">
        <f t="shared" si="6"/>
        <v>113.28306398085711</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408.84092844883384</v>
      </c>
      <c r="L61" s="12">
        <f t="shared" si="9"/>
        <v>372.33380026815257</v>
      </c>
      <c r="M61" s="12">
        <f>K61-'Surv-rate CEA'!J59*'Unit cost and utilities'!$H$10-('Surv-rate CEA'!I58-'Surv-rate CEA'!I59)*'Unit cost and utilities'!$G$14</f>
        <v>152.5908504175286</v>
      </c>
      <c r="N61" s="12">
        <f t="shared" si="10"/>
        <v>138.96537080488986</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408.84092844883384</v>
      </c>
      <c r="T61" s="12">
        <f t="shared" si="13"/>
        <v>372.33380026815257</v>
      </c>
      <c r="U61" s="12">
        <f>S61-'Surv-rate CEA'!P59*'Unit cost and utilities'!$H$11-('Surv-rate CEA'!O58-'Surv-rate CEA'!O59)*'Unit cost and utilities'!$G$14</f>
        <v>152.5908504175286</v>
      </c>
      <c r="V61" s="12">
        <f t="shared" si="14"/>
        <v>138.96537080488986</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419.38983392799651</v>
      </c>
      <c r="AB61" s="12">
        <f t="shared" si="17"/>
        <v>381.9407495543411</v>
      </c>
      <c r="AC61" s="12">
        <f>AA61-'Surv-rate CEA'!V59*'Unit cost and utilities'!$H$6-('Surv-rate CEA'!U58-'Surv-rate CEA'!U59)*'Unit cost and utilities'!$G$14</f>
        <v>254.36479440180236</v>
      </c>
      <c r="AD61" s="12">
        <f t="shared" si="18"/>
        <v>231.65149074819962</v>
      </c>
      <c r="AE61" s="12">
        <f>'Surv-rate CEA'!Z59*'Unit cost and utilities'!$H$12+'Surv-rate CEA'!Y59*'Unit cost and utilities'!$H$12+('Surv-rate CEA'!X58-'Surv-rate CEA'!X59)*'Unit cost and utilities'!$G$14</f>
        <v>408.84092844883384</v>
      </c>
      <c r="AF61" s="12">
        <f t="shared" si="19"/>
        <v>372.33380026815257</v>
      </c>
      <c r="AG61" s="12">
        <f>AE61-'Surv-rate CEA'!Y59*'Unit cost and utilities'!$H$12-('Surv-rate CEA'!X58-'Surv-rate CEA'!X59)*'Unit cost and utilities'!$G$14</f>
        <v>152.5908504175286</v>
      </c>
      <c r="AH61" s="12">
        <f t="shared" si="20"/>
        <v>138.96537080488986</v>
      </c>
      <c r="AI61" s="12">
        <f>'Surv-rate CEA'!AC59*'Unit cost and utilities'!$H$5+'Surv-rate CEA'!AB59*'Unit cost and utilities'!$H$5+('Surv-rate CEA'!AA58-'Surv-rate CEA'!AA59)*'Unit cost and utilities'!$G$14</f>
        <v>674.10819197631156</v>
      </c>
      <c r="AJ61" s="12">
        <f t="shared" si="21"/>
        <v>613.9142327621563</v>
      </c>
      <c r="AK61" s="12">
        <f>AI61-'Surv-rate CEA'!AB59*'Unit cost and utilities'!$H$5-('Surv-rate CEA'!AA58-'Surv-rate CEA'!AA59)*'Unit cost and utilities'!$G$14</f>
        <v>60.060818883216363</v>
      </c>
      <c r="AL61" s="12">
        <f t="shared" si="22"/>
        <v>54.69773544163116</v>
      </c>
      <c r="AM61" s="12">
        <f>'Surv-rate CEA'!AF59*'Unit cost and utilities'!$H$9+'Surv-rate CEA'!AE59*'Unit cost and utilities'!$H$9+('Surv-rate CEA'!AD58-'Surv-rate CEA'!AD59)*'Unit cost and utilities'!G68</f>
        <v>510.89969268538357</v>
      </c>
      <c r="AN61" s="12">
        <f t="shared" si="23"/>
        <v>465.27930766399948</v>
      </c>
      <c r="AO61" s="12">
        <f>AM61-'Surv-rate CEA'!AE59*'Unit cost and utilities'!$H$9-('Surv-rate CEA'!AD58-'Surv-rate CEA'!AD59)*'Unit cost and utilities'!G68</f>
        <v>210.78954439727318</v>
      </c>
      <c r="AP61" s="12">
        <f t="shared" si="24"/>
        <v>191.96725831731746</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367.82359407489781</v>
      </c>
      <c r="AV61" s="12">
        <f t="shared" si="27"/>
        <v>334.9790764095103</v>
      </c>
      <c r="AW61" s="12">
        <f>AU61-'Surv-rate CEA'!AK59*'Unit cost and utilities'!$H$8-('Surv-rate CEA'!AJ58-'Surv-rate CEA'!AJ59)*'Unit cost and utilities'!$G$14</f>
        <v>127.2646480563357</v>
      </c>
      <c r="AX61" s="12">
        <f t="shared" si="28"/>
        <v>115.90065170428412</v>
      </c>
      <c r="AY61" s="12">
        <f>'Surv-rate CEA'!AO59*'Unit cost and utilities'!$H$5+'Surv-rate CEA'!AN59*'Unit cost and utilities'!$H$5+('Surv-rate CEA'!AM58-'Surv-rate CEA'!AM59)*'Unit cost and utilities'!$G$14</f>
        <v>674.10819197631156</v>
      </c>
      <c r="AZ61" s="12">
        <f t="shared" si="29"/>
        <v>613.9142327621563</v>
      </c>
      <c r="BA61" s="12">
        <f>AY61-'Surv-rate CEA'!AN59*'Unit cost and utilities'!$H$5-('Surv-rate CEA'!AM58-'Surv-rate CEA'!AM59)*'Unit cost and utilities'!$G$14</f>
        <v>60.060818883216363</v>
      </c>
      <c r="BB61" s="12">
        <f t="shared" si="30"/>
        <v>54.69773544163116</v>
      </c>
    </row>
    <row r="62" spans="1:54">
      <c r="A62" s="12">
        <v>57</v>
      </c>
      <c r="B62" s="12">
        <f t="shared" si="31"/>
        <v>3.2219178082191782</v>
      </c>
      <c r="C62" s="12">
        <f>'Surv-rate CEA'!D60*'Unit cost and utilities'!$H$7+'Surv-rate CEA'!E60*'Unit cost and utilities'!$H$7+'Unit cost and utilities'!$G$14*('Surv-rate CEA'!C59-'Surv-rate CEA'!C60)</f>
        <v>415.83809817252711</v>
      </c>
      <c r="D62" s="12">
        <f t="shared" si="5"/>
        <v>378.06266643231675</v>
      </c>
      <c r="E62" s="12">
        <f>C62-'Surv-rate CEA'!E60*'Unit cost and utilities'!$H$7-'Unit cost and utilities'!$G$14*('Surv-rate CEA'!C59-'Surv-rate CEA'!C60)</f>
        <v>121.45044441779831</v>
      </c>
      <c r="F62" s="12">
        <f t="shared" si="6"/>
        <v>110.41768192421047</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400.02329030436186</v>
      </c>
      <c r="L62" s="12">
        <f t="shared" si="9"/>
        <v>363.68450229096209</v>
      </c>
      <c r="M62" s="12">
        <f>K62-'Surv-rate CEA'!J60*'Unit cost and utilities'!$H$10-('Surv-rate CEA'!I59-'Surv-rate CEA'!I60)*'Unit cost and utilities'!$G$14</f>
        <v>148.68163709237666</v>
      </c>
      <c r="N62" s="12">
        <f t="shared" si="10"/>
        <v>135.17514728855986</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400.02329030436186</v>
      </c>
      <c r="T62" s="12">
        <f t="shared" si="13"/>
        <v>363.68450229096209</v>
      </c>
      <c r="U62" s="12">
        <f>S62-'Surv-rate CEA'!P60*'Unit cost and utilities'!$H$11-('Surv-rate CEA'!O59-'Surv-rate CEA'!O60)*'Unit cost and utilities'!$G$14</f>
        <v>148.68163709237666</v>
      </c>
      <c r="V62" s="12">
        <f t="shared" si="14"/>
        <v>135.17514728855986</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410.0650187520751</v>
      </c>
      <c r="AB62" s="12">
        <f t="shared" si="17"/>
        <v>372.8140232492766</v>
      </c>
      <c r="AC62" s="12">
        <f>AA62-'Surv-rate CEA'!V60*'Unit cost and utilities'!$H$6-('Surv-rate CEA'!U59-'Surv-rate CEA'!U60)*'Unit cost and utilities'!$G$14</f>
        <v>248.47667638613899</v>
      </c>
      <c r="AD62" s="12">
        <f t="shared" si="18"/>
        <v>225.90463748660397</v>
      </c>
      <c r="AE62" s="12">
        <f>'Surv-rate CEA'!Z60*'Unit cost and utilities'!$H$12+'Surv-rate CEA'!Y60*'Unit cost and utilities'!$H$12+('Surv-rate CEA'!X59-'Surv-rate CEA'!X60)*'Unit cost and utilities'!$G$14</f>
        <v>400.02329030436186</v>
      </c>
      <c r="AF62" s="12">
        <f t="shared" si="19"/>
        <v>363.68450229096209</v>
      </c>
      <c r="AG62" s="12">
        <f>AE62-'Surv-rate CEA'!Y60*'Unit cost and utilities'!$H$12-('Surv-rate CEA'!X59-'Surv-rate CEA'!X60)*'Unit cost and utilities'!$G$14</f>
        <v>148.68163709237666</v>
      </c>
      <c r="AH62" s="12">
        <f t="shared" si="20"/>
        <v>135.17514728855986</v>
      </c>
      <c r="AI62" s="12">
        <f>'Surv-rate CEA'!AC60*'Unit cost and utilities'!$H$5+'Surv-rate CEA'!AB60*'Unit cost and utilities'!$H$5+('Surv-rate CEA'!AA59-'Surv-rate CEA'!AA60)*'Unit cost and utilities'!$G$14</f>
        <v>655.21801609187912</v>
      </c>
      <c r="AJ62" s="12">
        <f t="shared" si="21"/>
        <v>595.69691028024704</v>
      </c>
      <c r="AK62" s="12">
        <f>AI62-'Surv-rate CEA'!AB60*'Unit cost and utilities'!$H$5-('Surv-rate CEA'!AA59-'Surv-rate CEA'!AA60)*'Unit cost and utilities'!$G$14</f>
        <v>55.926893816719762</v>
      </c>
      <c r="AL62" s="12">
        <f t="shared" si="22"/>
        <v>50.84640078565802</v>
      </c>
      <c r="AM62" s="12">
        <f>'Surv-rate CEA'!AF60*'Unit cost and utilities'!$H$9+'Surv-rate CEA'!AE60*'Unit cost and utilities'!$H$9+('Surv-rate CEA'!AD59-'Surv-rate CEA'!AD60)*'Unit cost and utilities'!G69</f>
        <v>501.16105904636271</v>
      </c>
      <c r="AN62" s="12">
        <f t="shared" si="23"/>
        <v>455.63474613743125</v>
      </c>
      <c r="AO62" s="12">
        <f>AM62-'Surv-rate CEA'!AE60*'Unit cost and utilities'!$H$9-('Surv-rate CEA'!AD59-'Surv-rate CEA'!AD60)*'Unit cost and utilities'!G69</f>
        <v>205.75353868558801</v>
      </c>
      <c r="AP62" s="12">
        <f t="shared" si="24"/>
        <v>187.0625414198698</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358.21870561154037</v>
      </c>
      <c r="AV62" s="12">
        <f t="shared" si="27"/>
        <v>325.6775163329163</v>
      </c>
      <c r="AW62" s="12">
        <f>AU62-'Surv-rate CEA'!AK60*'Unit cost and utilities'!$H$8-('Surv-rate CEA'!AJ59-'Surv-rate CEA'!AJ60)*'Unit cost and utilities'!$G$14</f>
        <v>121.47497617715338</v>
      </c>
      <c r="AX62" s="12">
        <f t="shared" si="28"/>
        <v>110.43998517731501</v>
      </c>
      <c r="AY62" s="12">
        <f>'Surv-rate CEA'!AO60*'Unit cost and utilities'!$H$5+'Surv-rate CEA'!AN60*'Unit cost and utilities'!$H$5+('Surv-rate CEA'!AM59-'Surv-rate CEA'!AM60)*'Unit cost and utilities'!$G$14</f>
        <v>655.21801609187912</v>
      </c>
      <c r="AZ62" s="12">
        <f t="shared" si="29"/>
        <v>595.69691028024704</v>
      </c>
      <c r="BA62" s="12">
        <f>AY62-'Surv-rate CEA'!AN60*'Unit cost and utilities'!$H$5-('Surv-rate CEA'!AM59-'Surv-rate CEA'!AM60)*'Unit cost and utilities'!$G$14</f>
        <v>55.926893816719762</v>
      </c>
      <c r="BB62" s="12">
        <f t="shared" si="30"/>
        <v>50.84640078565802</v>
      </c>
    </row>
    <row r="63" spans="1:54">
      <c r="A63" s="12">
        <v>58</v>
      </c>
      <c r="B63" s="12">
        <f t="shared" si="31"/>
        <v>3.2794520547945205</v>
      </c>
      <c r="C63" s="12">
        <f>'Surv-rate CEA'!D61*'Unit cost and utilities'!$H$7+'Surv-rate CEA'!E61*'Unit cost and utilities'!$H$7+'Unit cost and utilities'!$G$14*('Surv-rate CEA'!C60-'Surv-rate CEA'!C61)</f>
        <v>406.28907290118832</v>
      </c>
      <c r="D63" s="12">
        <f t="shared" si="5"/>
        <v>368.75343900278227</v>
      </c>
      <c r="E63" s="12">
        <f>C63-'Surv-rate CEA'!E61*'Unit cost and utilities'!$H$7-'Unit cost and utilities'!$G$14*('Surv-rate CEA'!C60-'Surv-rate CEA'!C61)</f>
        <v>118.62175398302804</v>
      </c>
      <c r="F63" s="12">
        <f t="shared" si="6"/>
        <v>107.66270283725279</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391.47546714267583</v>
      </c>
      <c r="L63" s="12">
        <f t="shared" si="9"/>
        <v>355.30841074131234</v>
      </c>
      <c r="M63" s="12">
        <f>K63-'Surv-rate CEA'!J61*'Unit cost and utilities'!$H$10-('Surv-rate CEA'!I60-'Surv-rate CEA'!I61)*'Unit cost and utilities'!$G$14</f>
        <v>144.91866929907584</v>
      </c>
      <c r="N63" s="12">
        <f t="shared" si="10"/>
        <v>131.53013763857206</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391.47546714267583</v>
      </c>
      <c r="T63" s="12">
        <f t="shared" si="13"/>
        <v>355.30841074131234</v>
      </c>
      <c r="U63" s="12">
        <f>S63-'Surv-rate CEA'!P61*'Unit cost and utilities'!$H$11-('Surv-rate CEA'!O60-'Surv-rate CEA'!O61)*'Unit cost and utilities'!$G$14</f>
        <v>144.91866929907584</v>
      </c>
      <c r="V63" s="12">
        <f t="shared" si="14"/>
        <v>131.53013763857206</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401.02326669872264</v>
      </c>
      <c r="AB63" s="12">
        <f t="shared" si="17"/>
        <v>363.97412231475101</v>
      </c>
      <c r="AC63" s="12">
        <f>AA63-'Surv-rate CEA'!V61*'Unit cost and utilities'!$H$6-('Surv-rate CEA'!U60-'Surv-rate CEA'!U61)*'Unit cost and utilities'!$G$14</f>
        <v>242.7824097971606</v>
      </c>
      <c r="AD63" s="12">
        <f t="shared" si="18"/>
        <v>220.35258763619063</v>
      </c>
      <c r="AE63" s="12">
        <f>'Surv-rate CEA'!Z61*'Unit cost and utilities'!$H$12+'Surv-rate CEA'!Y61*'Unit cost and utilities'!$H$12+('Surv-rate CEA'!X60-'Surv-rate CEA'!X61)*'Unit cost and utilities'!$G$14</f>
        <v>391.47546714267583</v>
      </c>
      <c r="AF63" s="12">
        <f t="shared" si="19"/>
        <v>355.30841074131234</v>
      </c>
      <c r="AG63" s="12">
        <f>AE63-'Surv-rate CEA'!Y61*'Unit cost and utilities'!$H$12-('Surv-rate CEA'!X60-'Surv-rate CEA'!X61)*'Unit cost and utilities'!$G$14</f>
        <v>144.91866929907584</v>
      </c>
      <c r="AH63" s="12">
        <f t="shared" si="20"/>
        <v>131.53013763857206</v>
      </c>
      <c r="AI63" s="12">
        <f>'Surv-rate CEA'!AC61*'Unit cost and utilities'!$H$5+'Surv-rate CEA'!AB61*'Unit cost and utilities'!$H$5+('Surv-rate CEA'!AA60-'Surv-rate CEA'!AA61)*'Unit cost and utilities'!$G$14</f>
        <v>636.99447198163341</v>
      </c>
      <c r="AJ63" s="12">
        <f t="shared" si="21"/>
        <v>578.14476892445543</v>
      </c>
      <c r="AK63" s="12">
        <f>AI63-'Surv-rate CEA'!AB61*'Unit cost and utilities'!$H$5-('Surv-rate CEA'!AA60-'Surv-rate CEA'!AA61)*'Unit cost and utilities'!$G$14</f>
        <v>52.094791876225557</v>
      </c>
      <c r="AL63" s="12">
        <f t="shared" si="22"/>
        <v>47.281935301184895</v>
      </c>
      <c r="AM63" s="12">
        <f>'Surv-rate CEA'!AF61*'Unit cost and utilities'!$H$9+'Surv-rate CEA'!AE61*'Unit cost and utilities'!$H$9+('Surv-rate CEA'!AD60-'Surv-rate CEA'!AD61)*'Unit cost and utilities'!G70</f>
        <v>491.6618113198216</v>
      </c>
      <c r="AN63" s="12">
        <f t="shared" si="23"/>
        <v>446.23888714480614</v>
      </c>
      <c r="AO63" s="12">
        <f>AM63-'Surv-rate CEA'!AE61*'Unit cost and utilities'!$H$9-('Surv-rate CEA'!AD60-'Surv-rate CEA'!AD61)*'Unit cost and utilities'!G70</f>
        <v>200.891860945899</v>
      </c>
      <c r="AP63" s="12">
        <f t="shared" si="24"/>
        <v>182.3321608491438</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348.92833575808993</v>
      </c>
      <c r="AV63" s="12">
        <f t="shared" si="27"/>
        <v>316.69206079683573</v>
      </c>
      <c r="AW63" s="12">
        <f>AU63-'Surv-rate CEA'!AK61*'Unit cost and utilities'!$H$8-('Surv-rate CEA'!AJ60-'Surv-rate CEA'!AJ61)*'Unit cost and utilities'!$G$14</f>
        <v>115.96607404690909</v>
      </c>
      <c r="AX63" s="12">
        <f t="shared" si="28"/>
        <v>105.25237193088179</v>
      </c>
      <c r="AY63" s="12">
        <f>'Surv-rate CEA'!AO61*'Unit cost and utilities'!$H$5+'Surv-rate CEA'!AN61*'Unit cost and utilities'!$H$5+('Surv-rate CEA'!AM60-'Surv-rate CEA'!AM61)*'Unit cost and utilities'!$G$14</f>
        <v>636.99447198163341</v>
      </c>
      <c r="AZ63" s="12">
        <f t="shared" si="29"/>
        <v>578.14476892445543</v>
      </c>
      <c r="BA63" s="12">
        <f>AY63-'Surv-rate CEA'!AN61*'Unit cost and utilities'!$H$5-('Surv-rate CEA'!AM60-'Surv-rate CEA'!AM61)*'Unit cost and utilities'!$G$14</f>
        <v>52.094791876225557</v>
      </c>
      <c r="BB63" s="12">
        <f t="shared" si="30"/>
        <v>47.281935301184895</v>
      </c>
    </row>
    <row r="64" spans="1:54">
      <c r="A64" s="12">
        <v>59</v>
      </c>
      <c r="B64" s="12">
        <f t="shared" si="31"/>
        <v>3.3369863013698629</v>
      </c>
      <c r="C64" s="12">
        <f>'Surv-rate CEA'!D62*'Unit cost and utilities'!$H$7+'Surv-rate CEA'!E62*'Unit cost and utilities'!$H$7+'Unit cost and utilities'!$G$14*('Surv-rate CEA'!C61-'Surv-rate CEA'!C62)</f>
        <v>397.02676129274886</v>
      </c>
      <c r="D64" s="12">
        <f t="shared" si="5"/>
        <v>359.73453945747883</v>
      </c>
      <c r="E64" s="12">
        <f>C64-'Surv-rate CEA'!E62*'Unit cost and utilities'!$H$7-'Unit cost and utilities'!$G$14*('Surv-rate CEA'!C61-'Surv-rate CEA'!C62)</f>
        <v>115.89858633578774</v>
      </c>
      <c r="F64" s="12">
        <f t="shared" si="6"/>
        <v>105.01237862032981</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383.18649924783836</v>
      </c>
      <c r="L64" s="12">
        <f t="shared" si="9"/>
        <v>347.19427573196748</v>
      </c>
      <c r="M64" s="12">
        <f>K64-'Surv-rate CEA'!J62*'Unit cost and utilities'!$H$10-('Surv-rate CEA'!I61-'Surv-rate CEA'!I62)*'Unit cost and utilities'!$G$14</f>
        <v>141.29469718937074</v>
      </c>
      <c r="N64" s="12">
        <f t="shared" si="10"/>
        <v>128.02306488283193</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383.18649924783836</v>
      </c>
      <c r="T64" s="12">
        <f t="shared" si="13"/>
        <v>347.19427573196748</v>
      </c>
      <c r="U64" s="12">
        <f>S64-'Surv-rate CEA'!P62*'Unit cost and utilities'!$H$11-('Surv-rate CEA'!O61-'Surv-rate CEA'!O62)*'Unit cost and utilities'!$G$14</f>
        <v>141.29469718937074</v>
      </c>
      <c r="V64" s="12">
        <f t="shared" si="14"/>
        <v>128.02306488283193</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392.25340055048099</v>
      </c>
      <c r="AB64" s="12">
        <f t="shared" si="17"/>
        <v>355.40953445607039</v>
      </c>
      <c r="AC64" s="12">
        <f>AA64-'Surv-rate CEA'!V62*'Unit cost and utilities'!$H$6-('Surv-rate CEA'!U61-'Surv-rate CEA'!U62)*'Unit cost and utilities'!$G$14</f>
        <v>237.27354872517623</v>
      </c>
      <c r="AD64" s="12">
        <f t="shared" si="18"/>
        <v>214.98674421383853</v>
      </c>
      <c r="AE64" s="12">
        <f>'Surv-rate CEA'!Z62*'Unit cost and utilities'!$H$12+'Surv-rate CEA'!Y62*'Unit cost and utilities'!$H$12+('Surv-rate CEA'!X61-'Surv-rate CEA'!X62)*'Unit cost and utilities'!$G$14</f>
        <v>383.18649924783836</v>
      </c>
      <c r="AF64" s="12">
        <f t="shared" si="19"/>
        <v>347.19427573196748</v>
      </c>
      <c r="AG64" s="12">
        <f>AE64-'Surv-rate CEA'!Y62*'Unit cost and utilities'!$H$12-('Surv-rate CEA'!X61-'Surv-rate CEA'!X62)*'Unit cost and utilities'!$G$14</f>
        <v>141.29469718937074</v>
      </c>
      <c r="AH64" s="12">
        <f t="shared" si="20"/>
        <v>128.02306488283193</v>
      </c>
      <c r="AI64" s="12">
        <f>'Surv-rate CEA'!AC62*'Unit cost and utilities'!$H$5+'Surv-rate CEA'!AB62*'Unit cost and utilities'!$H$5+('Surv-rate CEA'!AA61-'Surv-rate CEA'!AA62)*'Unit cost and utilities'!$G$14</f>
        <v>619.40865887567099</v>
      </c>
      <c r="AJ64" s="12">
        <f t="shared" si="21"/>
        <v>561.2283864973906</v>
      </c>
      <c r="AK64" s="12">
        <f>AI64-'Surv-rate CEA'!AB62*'Unit cost and utilities'!$H$5-('Surv-rate CEA'!AA61-'Surv-rate CEA'!AA62)*'Unit cost and utilities'!$G$14</f>
        <v>48.541147394114574</v>
      </c>
      <c r="AL64" s="12">
        <f t="shared" si="22"/>
        <v>43.981738776756664</v>
      </c>
      <c r="AM64" s="12">
        <f>'Surv-rate CEA'!AF62*'Unit cost and utilities'!$H$9+'Surv-rate CEA'!AE62*'Unit cost and utilities'!$H$9+('Surv-rate CEA'!AD61-'Surv-rate CEA'!AD62)*'Unit cost and utilities'!G71</f>
        <v>482.39452059082657</v>
      </c>
      <c r="AN64" s="12">
        <f t="shared" si="23"/>
        <v>437.08381303192937</v>
      </c>
      <c r="AO64" s="12">
        <f>AM64-'Surv-rate CEA'!AE62*'Unit cost and utilities'!$H$9-('Surv-rate CEA'!AD61-'Surv-rate CEA'!AD62)*'Unit cost and utilities'!G71</f>
        <v>196.19649006387095</v>
      </c>
      <c r="AP64" s="12">
        <f t="shared" si="24"/>
        <v>177.76800175003584</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339.93984041160269</v>
      </c>
      <c r="AV64" s="12">
        <f t="shared" si="27"/>
        <v>308.00972089523015</v>
      </c>
      <c r="AW64" s="12">
        <f>AU64-'Surv-rate CEA'!AK62*'Unit cost and utilities'!$H$8-('Surv-rate CEA'!AJ61-'Surv-rate CEA'!AJ62)*'Unit cost and utilities'!$G$14</f>
        <v>110.72344350148812</v>
      </c>
      <c r="AX64" s="12">
        <f t="shared" si="28"/>
        <v>100.32333041093032</v>
      </c>
      <c r="AY64" s="12">
        <f>'Surv-rate CEA'!AO62*'Unit cost and utilities'!$H$5+'Surv-rate CEA'!AN62*'Unit cost and utilities'!$H$5+('Surv-rate CEA'!AM61-'Surv-rate CEA'!AM62)*'Unit cost and utilities'!$G$14</f>
        <v>619.40865887567099</v>
      </c>
      <c r="AZ64" s="12">
        <f t="shared" si="29"/>
        <v>561.2283864973906</v>
      </c>
      <c r="BA64" s="12">
        <f>AY64-'Surv-rate CEA'!AN62*'Unit cost and utilities'!$H$5-('Surv-rate CEA'!AM61-'Surv-rate CEA'!AM62)*'Unit cost and utilities'!$G$14</f>
        <v>48.541147394114574</v>
      </c>
      <c r="BB64" s="12">
        <f t="shared" si="30"/>
        <v>43.981738776756664</v>
      </c>
    </row>
    <row r="65" spans="1:54">
      <c r="A65" s="12">
        <v>60</v>
      </c>
      <c r="B65" s="12">
        <f t="shared" si="31"/>
        <v>3.3945205479452056</v>
      </c>
      <c r="C65" s="12">
        <f>'Surv-rate CEA'!D63*'Unit cost and utilities'!$H$7+'Surv-rate CEA'!E63*'Unit cost and utilities'!$H$7+'Unit cost and utilities'!$G$14*('Surv-rate CEA'!C62-'Surv-rate CEA'!C63)</f>
        <v>388.04025749533503</v>
      </c>
      <c r="D65" s="12">
        <f t="shared" si="5"/>
        <v>350.99470191428554</v>
      </c>
      <c r="E65" s="12">
        <f>C65-'Surv-rate CEA'!E63*'Unit cost and utilities'!$H$7-'Unit cost and utilities'!$G$14*('Surv-rate CEA'!C62-'Surv-rate CEA'!C63)</f>
        <v>113.2755665220426</v>
      </c>
      <c r="F65" s="12">
        <f t="shared" si="6"/>
        <v>102.46133729063961</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375.14598710692104</v>
      </c>
      <c r="L65" s="12">
        <f t="shared" si="9"/>
        <v>339.33142599390516</v>
      </c>
      <c r="M65" s="12">
        <f>K65-'Surv-rate CEA'!J63*'Unit cost and utilities'!$H$10-('Surv-rate CEA'!I62-'Surv-rate CEA'!I63)*'Unit cost and utilities'!$G$14</f>
        <v>137.80291909627201</v>
      </c>
      <c r="N65" s="12">
        <f t="shared" si="10"/>
        <v>124.64710446105164</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375.14598710692104</v>
      </c>
      <c r="T65" s="12">
        <f t="shared" si="13"/>
        <v>339.33142599390516</v>
      </c>
      <c r="U65" s="12">
        <f>S65-'Surv-rate CEA'!P63*'Unit cost and utilities'!$H$11-('Surv-rate CEA'!O62-'Surv-rate CEA'!O63)*'Unit cost and utilities'!$G$14</f>
        <v>137.80291909627201</v>
      </c>
      <c r="V65" s="12">
        <f t="shared" si="14"/>
        <v>124.64710446105164</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383.74479243469153</v>
      </c>
      <c r="AB65" s="12">
        <f t="shared" si="17"/>
        <v>347.10931773204794</v>
      </c>
      <c r="AC65" s="12">
        <f>AA65-'Surv-rate CEA'!V63*'Unit cost and utilities'!$H$6-('Surv-rate CEA'!U62-'Surv-rate CEA'!U63)*'Unit cost and utilities'!$G$14</f>
        <v>231.94210891763626</v>
      </c>
      <c r="AD65" s="12">
        <f t="shared" si="18"/>
        <v>209.79898298798341</v>
      </c>
      <c r="AE65" s="12">
        <f>'Surv-rate CEA'!Z63*'Unit cost and utilities'!$H$12+'Surv-rate CEA'!Y63*'Unit cost and utilities'!$H$12+('Surv-rate CEA'!X62-'Surv-rate CEA'!X63)*'Unit cost and utilities'!$G$14</f>
        <v>375.14598710692104</v>
      </c>
      <c r="AF65" s="12">
        <f t="shared" si="19"/>
        <v>339.33142599390516</v>
      </c>
      <c r="AG65" s="12">
        <f>AE65-'Surv-rate CEA'!Y63*'Unit cost and utilities'!$H$12-('Surv-rate CEA'!X62-'Surv-rate CEA'!X63)*'Unit cost and utilities'!$G$14</f>
        <v>137.80291909627201</v>
      </c>
      <c r="AH65" s="12">
        <f t="shared" si="20"/>
        <v>124.64710446105164</v>
      </c>
      <c r="AI65" s="12">
        <f>'Surv-rate CEA'!AC63*'Unit cost and utilities'!$H$5+'Surv-rate CEA'!AB63*'Unit cost and utilities'!$H$5+('Surv-rate CEA'!AA62-'Surv-rate CEA'!AA63)*'Unit cost and utilities'!$G$14</f>
        <v>602.4331766728917</v>
      </c>
      <c r="AJ65" s="12">
        <f t="shared" si="21"/>
        <v>544.91988700971262</v>
      </c>
      <c r="AK65" s="12">
        <f>AI65-'Surv-rate CEA'!AB63*'Unit cost and utilities'!$H$5-('Surv-rate CEA'!AA62-'Surv-rate CEA'!AA63)*'Unit cost and utilities'!$G$14</f>
        <v>45.244510601438328</v>
      </c>
      <c r="AL65" s="12">
        <f t="shared" si="22"/>
        <v>40.925092706393983</v>
      </c>
      <c r="AM65" s="12">
        <f>'Surv-rate CEA'!AF63*'Unit cost and utilities'!$H$9+'Surv-rate CEA'!AE63*'Unit cost and utilities'!$H$9+('Surv-rate CEA'!AD62-'Surv-rate CEA'!AD63)*'Unit cost and utilities'!G72</f>
        <v>473.35203998457212</v>
      </c>
      <c r="AN65" s="12">
        <f t="shared" si="23"/>
        <v>428.1619109504411</v>
      </c>
      <c r="AO65" s="12">
        <f>AM65-'Surv-rate CEA'!AE63*'Unit cost and utilities'!$H$9-('Surv-rate CEA'!AD62-'Surv-rate CEA'!AD63)*'Unit cost and utilities'!G72</f>
        <v>191.65986765584955</v>
      </c>
      <c r="AP65" s="12">
        <f t="shared" si="24"/>
        <v>173.36242005149444</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331.24118392831605</v>
      </c>
      <c r="AV65" s="12">
        <f t="shared" si="27"/>
        <v>299.61814107922049</v>
      </c>
      <c r="AW65" s="12">
        <f>AU65-'Surv-rate CEA'!AK63*'Unit cost and utilities'!$H$8-('Surv-rate CEA'!AJ62-'Surv-rate CEA'!AJ63)*'Unit cost and utilities'!$G$14</f>
        <v>105.73338002087047</v>
      </c>
      <c r="AX65" s="12">
        <f t="shared" si="28"/>
        <v>95.639190743660052</v>
      </c>
      <c r="AY65" s="12">
        <f>'Surv-rate CEA'!AO63*'Unit cost and utilities'!$H$5+'Surv-rate CEA'!AN63*'Unit cost and utilities'!$H$5+('Surv-rate CEA'!AM62-'Surv-rate CEA'!AM63)*'Unit cost and utilities'!$G$14</f>
        <v>602.4331766728917</v>
      </c>
      <c r="AZ65" s="12">
        <f t="shared" si="29"/>
        <v>544.91988700971262</v>
      </c>
      <c r="BA65" s="12">
        <f>AY65-'Surv-rate CEA'!AN63*'Unit cost and utilities'!$H$5-('Surv-rate CEA'!AM62-'Surv-rate CEA'!AM63)*'Unit cost and utilities'!$G$14</f>
        <v>45.244510601438328</v>
      </c>
      <c r="BB65" s="12">
        <f t="shared" si="30"/>
        <v>40.925092706393983</v>
      </c>
    </row>
    <row r="66" spans="1:54">
      <c r="A66" s="12">
        <v>61</v>
      </c>
      <c r="B66" s="12">
        <f t="shared" si="31"/>
        <v>3.452054794520548</v>
      </c>
      <c r="C66" s="12">
        <f>'Surv-rate CEA'!D64*'Unit cost and utilities'!$H$7+'Surv-rate CEA'!E64*'Unit cost and utilities'!$H$7+'Unit cost and utilities'!$G$14*('Surv-rate CEA'!C63-'Surv-rate CEA'!C64)</f>
        <v>379.31916369036225</v>
      </c>
      <c r="D66" s="12">
        <f t="shared" si="5"/>
        <v>342.5231909643054</v>
      </c>
      <c r="E66" s="12">
        <f>C66-'Surv-rate CEA'!E64*'Unit cost and utilities'!$H$7-'Unit cost and utilities'!$G$14*('Surv-rate CEA'!C63-'Surv-rate CEA'!C64)</f>
        <v>110.74766491802534</v>
      </c>
      <c r="F66" s="12">
        <f t="shared" si="6"/>
        <v>100.00455344917106</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367.34405687165901</v>
      </c>
      <c r="L66" s="12">
        <f t="shared" si="9"/>
        <v>331.70973308420497</v>
      </c>
      <c r="M66" s="12">
        <f>K66-'Surv-rate CEA'!J64*'Unit cost and utilities'!$H$10-('Surv-rate CEA'!I63-'Surv-rate CEA'!I64)*'Unit cost and utilities'!$G$14</f>
        <v>134.43694837635127</v>
      </c>
      <c r="N66" s="12">
        <f t="shared" si="10"/>
        <v>121.3958506429698</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367.34405687165901</v>
      </c>
      <c r="T66" s="12">
        <f t="shared" si="13"/>
        <v>331.70973308420497</v>
      </c>
      <c r="U66" s="12">
        <f>S66-'Surv-rate CEA'!P64*'Unit cost and utilities'!$H$11-('Surv-rate CEA'!O63-'Surv-rate CEA'!O64)*'Unit cost and utilities'!$G$14</f>
        <v>134.43694837635127</v>
      </c>
      <c r="V66" s="12">
        <f t="shared" si="14"/>
        <v>121.3958506429698</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375.48733149096154</v>
      </c>
      <c r="AB66" s="12">
        <f t="shared" si="17"/>
        <v>339.06306683187455</v>
      </c>
      <c r="AC66" s="12">
        <f>AA66-'Surv-rate CEA'!V64*'Unit cost and utilities'!$H$6-('Surv-rate CEA'!U63-'Surv-rate CEA'!U64)*'Unit cost and utilities'!$G$14</f>
        <v>226.78053735948382</v>
      </c>
      <c r="AD66" s="12">
        <f t="shared" si="18"/>
        <v>204.78162123224121</v>
      </c>
      <c r="AE66" s="12">
        <f>'Surv-rate CEA'!Z64*'Unit cost and utilities'!$H$12+'Surv-rate CEA'!Y64*'Unit cost and utilities'!$H$12+('Surv-rate CEA'!X63-'Surv-rate CEA'!X64)*'Unit cost and utilities'!$G$14</f>
        <v>367.34405687165901</v>
      </c>
      <c r="AF66" s="12">
        <f t="shared" si="19"/>
        <v>331.70973308420497</v>
      </c>
      <c r="AG66" s="12">
        <f>AE66-'Surv-rate CEA'!Y64*'Unit cost and utilities'!$H$12-('Surv-rate CEA'!X63-'Surv-rate CEA'!X64)*'Unit cost and utilities'!$G$14</f>
        <v>134.43694837635127</v>
      </c>
      <c r="AH66" s="12">
        <f t="shared" si="20"/>
        <v>121.3958506429698</v>
      </c>
      <c r="AI66" s="12">
        <f>'Surv-rate CEA'!AC64*'Unit cost and utilities'!$H$5+'Surv-rate CEA'!AB64*'Unit cost and utilities'!$H$5+('Surv-rate CEA'!AA63-'Surv-rate CEA'!AA64)*'Unit cost and utilities'!$G$14</f>
        <v>586.04203490533303</v>
      </c>
      <c r="AJ66" s="12">
        <f t="shared" si="21"/>
        <v>529.1928461564562</v>
      </c>
      <c r="AK66" s="12">
        <f>AI66-'Surv-rate CEA'!AB64*'Unit cost and utilities'!$H$5-('Surv-rate CEA'!AA63-'Surv-rate CEA'!AA64)*'Unit cost and utilities'!$G$14</f>
        <v>42.185181555950074</v>
      </c>
      <c r="AL66" s="12">
        <f t="shared" si="22"/>
        <v>38.092994979150617</v>
      </c>
      <c r="AM66" s="12">
        <f>'Surv-rate CEA'!AF64*'Unit cost and utilities'!$H$9+'Surv-rate CEA'!AE64*'Unit cost and utilities'!$H$9+('Surv-rate CEA'!AD63-'Surv-rate CEA'!AD64)*'Unit cost and utilities'!G73</f>
        <v>464.52749209782803</v>
      </c>
      <c r="AN66" s="12">
        <f t="shared" si="23"/>
        <v>419.46585913565042</v>
      </c>
      <c r="AO66" s="12">
        <f>AM66-'Surv-rate CEA'!AE64*'Unit cost and utilities'!$H$9-('Surv-rate CEA'!AD63-'Surv-rate CEA'!AD64)*'Unit cost and utilities'!G73</f>
        <v>187.27486595370544</v>
      </c>
      <c r="AP66" s="12">
        <f t="shared" si="24"/>
        <v>169.10820969287496</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322.82090505308003</v>
      </c>
      <c r="AV66" s="12">
        <f t="shared" si="27"/>
        <v>291.50556337044748</v>
      </c>
      <c r="AW66" s="12">
        <f>AU66-'Surv-rate CEA'!AK64*'Unit cost and utilities'!$H$8-('Surv-rate CEA'!AJ63-'Surv-rate CEA'!AJ64)*'Unit cost and utilities'!$G$14</f>
        <v>100.98292716317944</v>
      </c>
      <c r="AX66" s="12">
        <f t="shared" si="28"/>
        <v>91.187047098635929</v>
      </c>
      <c r="AY66" s="12">
        <f>'Surv-rate CEA'!AO64*'Unit cost and utilities'!$H$5+'Surv-rate CEA'!AN64*'Unit cost and utilities'!$H$5+('Surv-rate CEA'!AM63-'Surv-rate CEA'!AM64)*'Unit cost and utilities'!$G$14</f>
        <v>586.04203490533303</v>
      </c>
      <c r="AZ66" s="12">
        <f t="shared" si="29"/>
        <v>529.1928461564562</v>
      </c>
      <c r="BA66" s="12">
        <f>AY66-'Surv-rate CEA'!AN64*'Unit cost and utilities'!$H$5-('Surv-rate CEA'!AM63-'Surv-rate CEA'!AM64)*'Unit cost and utilities'!$G$14</f>
        <v>42.185181555950074</v>
      </c>
      <c r="BB66" s="12">
        <f t="shared" si="30"/>
        <v>38.092994979150617</v>
      </c>
    </row>
    <row r="67" spans="1:54">
      <c r="A67" s="12">
        <v>62</v>
      </c>
      <c r="B67" s="12">
        <f t="shared" si="31"/>
        <v>3.5095890410958903</v>
      </c>
      <c r="C67" s="12">
        <f>'Surv-rate CEA'!D65*'Unit cost and utilities'!$H$7+'Surv-rate CEA'!E65*'Unit cost and utilities'!$H$7+'Unit cost and utilities'!$G$14*('Surv-rate CEA'!C64-'Surv-rate CEA'!C65)</f>
        <v>370.85356207987473</v>
      </c>
      <c r="D67" s="12">
        <f t="shared" si="5"/>
        <v>334.30977222408342</v>
      </c>
      <c r="E67" s="12">
        <f>C67-'Surv-rate CEA'!E65*'Unit cost and utilities'!$H$7-'Unit cost and utilities'!$G$14*('Surv-rate CEA'!C64-'Surv-rate CEA'!C65)</f>
        <v>108.31017055954236</v>
      </c>
      <c r="F67" s="12">
        <f t="shared" si="6"/>
        <v>97.637321443641625</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359.77132830222001</v>
      </c>
      <c r="L67" s="12">
        <f t="shared" si="9"/>
        <v>324.3195781723843</v>
      </c>
      <c r="M67" s="12">
        <f>K67-'Surv-rate CEA'!J65*'Unit cost and utilities'!$H$10-('Surv-rate CEA'!I64-'Surv-rate CEA'!I65)*'Unit cost and utilities'!$G$14</f>
        <v>131.19078310227042</v>
      </c>
      <c r="N67" s="12">
        <f t="shared" si="10"/>
        <v>118.26328583941958</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359.77132830222001</v>
      </c>
      <c r="T67" s="12">
        <f t="shared" si="13"/>
        <v>324.3195781723843</v>
      </c>
      <c r="U67" s="12">
        <f>S67-'Surv-rate CEA'!P65*'Unit cost and utilities'!$H$11-('Surv-rate CEA'!O64-'Surv-rate CEA'!O65)*'Unit cost and utilities'!$G$14</f>
        <v>131.19078310227042</v>
      </c>
      <c r="V67" s="12">
        <f t="shared" si="14"/>
        <v>118.26328583941958</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367.47139374108099</v>
      </c>
      <c r="AB67" s="12">
        <f t="shared" si="17"/>
        <v>331.26088165761746</v>
      </c>
      <c r="AC67" s="12">
        <f>AA67-'Surv-rate CEA'!V65*'Unit cost and utilities'!$H$6-('Surv-rate CEA'!U64-'Surv-rate CEA'!U65)*'Unit cost and utilities'!$G$14</f>
        <v>221.78168419727709</v>
      </c>
      <c r="AD67" s="12">
        <f t="shared" si="18"/>
        <v>199.92738889075619</v>
      </c>
      <c r="AE67" s="12">
        <f>'Surv-rate CEA'!Z65*'Unit cost and utilities'!$H$12+'Surv-rate CEA'!Y65*'Unit cost and utilities'!$H$12+('Surv-rate CEA'!X64-'Surv-rate CEA'!X65)*'Unit cost and utilities'!$G$14</f>
        <v>359.77132830222001</v>
      </c>
      <c r="AF67" s="12">
        <f t="shared" si="19"/>
        <v>324.3195781723843</v>
      </c>
      <c r="AG67" s="12">
        <f>AE67-'Surv-rate CEA'!Y65*'Unit cost and utilities'!$H$12-('Surv-rate CEA'!X64-'Surv-rate CEA'!X65)*'Unit cost and utilities'!$G$14</f>
        <v>131.19078310227042</v>
      </c>
      <c r="AH67" s="12">
        <f t="shared" si="20"/>
        <v>118.26328583941958</v>
      </c>
      <c r="AI67" s="12">
        <f>'Surv-rate CEA'!AC65*'Unit cost and utilities'!$H$5+'Surv-rate CEA'!AB65*'Unit cost and utilities'!$H$5+('Surv-rate CEA'!AA64-'Surv-rate CEA'!AA65)*'Unit cost and utilities'!$G$14</f>
        <v>570.21056800005772</v>
      </c>
      <c r="AJ67" s="12">
        <f t="shared" si="21"/>
        <v>514.02220336987659</v>
      </c>
      <c r="AK67" s="12">
        <f>AI67-'Surv-rate CEA'!AB65*'Unit cost and utilities'!$H$5-('Surv-rate CEA'!AA64-'Surv-rate CEA'!AA65)*'Unit cost and utilities'!$G$14</f>
        <v>39.345059240918069</v>
      </c>
      <c r="AL67" s="12">
        <f t="shared" si="22"/>
        <v>35.468009850587308</v>
      </c>
      <c r="AM67" s="12">
        <f>'Surv-rate CEA'!AF65*'Unit cost and utilities'!$H$9+'Surv-rate CEA'!AE65*'Unit cost and utilities'!$H$9+('Surv-rate CEA'!AD64-'Surv-rate CEA'!AD65)*'Unit cost and utilities'!G74</f>
        <v>455.91425705117894</v>
      </c>
      <c r="AN67" s="12">
        <f t="shared" si="23"/>
        <v>410.98861387143495</v>
      </c>
      <c r="AO67" s="12">
        <f>AM67-'Surv-rate CEA'!AE65*'Unit cost and utilities'!$H$9-('Surv-rate CEA'!AD64-'Surv-rate CEA'!AD65)*'Unit cost and utilities'!G74</f>
        <v>183.03475829082606</v>
      </c>
      <c r="AP67" s="12">
        <f t="shared" si="24"/>
        <v>164.99857250964467</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314.66808499858081</v>
      </c>
      <c r="AV67" s="12">
        <f t="shared" si="27"/>
        <v>283.66079385104234</v>
      </c>
      <c r="AW67" s="12">
        <f>AU67-'Surv-rate CEA'!AK65*'Unit cost and utilities'!$H$8-('Surv-rate CEA'!AJ64-'Surv-rate CEA'!AJ65)*'Unit cost and utilities'!$G$14</f>
        <v>96.459833677024321</v>
      </c>
      <c r="AX67" s="12">
        <f t="shared" si="28"/>
        <v>86.954712918177364</v>
      </c>
      <c r="AY67" s="12">
        <f>'Surv-rate CEA'!AO65*'Unit cost and utilities'!$H$5+'Surv-rate CEA'!AN65*'Unit cost and utilities'!$H$5+('Surv-rate CEA'!AM64-'Surv-rate CEA'!AM65)*'Unit cost and utilities'!$G$14</f>
        <v>570.21056800005772</v>
      </c>
      <c r="AZ67" s="12">
        <f t="shared" si="29"/>
        <v>514.02220336987659</v>
      </c>
      <c r="BA67" s="12">
        <f>AY67-'Surv-rate CEA'!AN65*'Unit cost and utilities'!$H$5-('Surv-rate CEA'!AM64-'Surv-rate CEA'!AM65)*'Unit cost and utilities'!$G$14</f>
        <v>39.345059240918069</v>
      </c>
      <c r="BB67" s="12">
        <f t="shared" si="30"/>
        <v>35.468009850587308</v>
      </c>
    </row>
    <row r="68" spans="1:54">
      <c r="A68" s="12">
        <v>63</v>
      </c>
      <c r="B68" s="12">
        <f t="shared" si="31"/>
        <v>3.5671232876712327</v>
      </c>
      <c r="C68" s="12">
        <f>'Surv-rate CEA'!D66*'Unit cost and utilities'!$H$7+'Surv-rate CEA'!E66*'Unit cost and utilities'!$H$7+'Unit cost and utilities'!$G$14*('Surv-rate CEA'!C65-'Surv-rate CEA'!C66)</f>
        <v>362.63398864011447</v>
      </c>
      <c r="D68" s="12">
        <f t="shared" si="5"/>
        <v>326.34468475562721</v>
      </c>
      <c r="E68" s="12">
        <f>C68-'Surv-rate CEA'!E66*'Unit cost and utilities'!$H$7-'Unit cost and utilities'!$G$14*('Surv-rate CEA'!C65-'Surv-rate CEA'!C66)</f>
        <v>105.95866686844406</v>
      </c>
      <c r="F68" s="12">
        <f t="shared" si="6"/>
        <v>95.355230947824538</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352.41888499094182</v>
      </c>
      <c r="L68" s="12">
        <f t="shared" si="9"/>
        <v>317.15182119466715</v>
      </c>
      <c r="M68" s="12">
        <f>K68-'Surv-rate CEA'!J66*'Unit cost and utilities'!$H$10-('Surv-rate CEA'!I65-'Surv-rate CEA'!I66)*'Unit cost and utilities'!$G$14</f>
        <v>128.0587783271346</v>
      </c>
      <c r="N68" s="12">
        <f t="shared" si="10"/>
        <v>115.24375252324748</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352.41888499094182</v>
      </c>
      <c r="T68" s="12">
        <f t="shared" si="13"/>
        <v>317.15182119466715</v>
      </c>
      <c r="U68" s="12">
        <f>S68-'Surv-rate CEA'!P66*'Unit cost and utilities'!$H$11-('Surv-rate CEA'!O65-'Surv-rate CEA'!O66)*'Unit cost and utilities'!$G$14</f>
        <v>128.0587783271346</v>
      </c>
      <c r="V68" s="12">
        <f t="shared" si="14"/>
        <v>115.24375252324748</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359.68781399310825</v>
      </c>
      <c r="AB68" s="12">
        <f t="shared" si="17"/>
        <v>323.69333803543202</v>
      </c>
      <c r="AC68" s="12">
        <f>AA68-'Surv-rate CEA'!V66*'Unit cost and utilities'!$H$6-('Surv-rate CEA'!U65-'Surv-rate CEA'!U66)*'Unit cost and utilities'!$G$14</f>
        <v>216.93877680092049</v>
      </c>
      <c r="AD68" s="12">
        <f t="shared" si="18"/>
        <v>195.22940194287196</v>
      </c>
      <c r="AE68" s="12">
        <f>'Surv-rate CEA'!Z66*'Unit cost and utilities'!$H$12+'Surv-rate CEA'!Y66*'Unit cost and utilities'!$H$12+('Surv-rate CEA'!X65-'Surv-rate CEA'!X66)*'Unit cost and utilities'!$G$14</f>
        <v>352.41888499094182</v>
      </c>
      <c r="AF68" s="12">
        <f t="shared" si="19"/>
        <v>317.15182119466715</v>
      </c>
      <c r="AG68" s="12">
        <f>AE68-'Surv-rate CEA'!Y66*'Unit cost and utilities'!$H$12-('Surv-rate CEA'!X65-'Surv-rate CEA'!X66)*'Unit cost and utilities'!$G$14</f>
        <v>128.0587783271346</v>
      </c>
      <c r="AH68" s="12">
        <f t="shared" si="20"/>
        <v>115.24375252324748</v>
      </c>
      <c r="AI68" s="12">
        <f>'Surv-rate CEA'!AC66*'Unit cost and utilities'!$H$5+'Surv-rate CEA'!AB66*'Unit cost and utilities'!$H$5+('Surv-rate CEA'!AA65-'Surv-rate CEA'!AA66)*'Unit cost and utilities'!$G$14</f>
        <v>554.91535635374612</v>
      </c>
      <c r="AJ68" s="12">
        <f t="shared" si="21"/>
        <v>499.38417993973792</v>
      </c>
      <c r="AK68" s="12">
        <f>AI68-'Surv-rate CEA'!AB66*'Unit cost and utilities'!$H$5-('Surv-rate CEA'!AA65-'Surv-rate CEA'!AA66)*'Unit cost and utilities'!$G$14</f>
        <v>36.707504381108052</v>
      </c>
      <c r="AL68" s="12">
        <f t="shared" si="22"/>
        <v>33.034131715951801</v>
      </c>
      <c r="AM68" s="12">
        <f>'Surv-rate CEA'!AF66*'Unit cost and utilities'!$H$9+'Surv-rate CEA'!AE66*'Unit cost and utilities'!$H$9+('Surv-rate CEA'!AD65-'Surv-rate CEA'!AD66)*'Unit cost and utilities'!G75</f>
        <v>447.50596113144695</v>
      </c>
      <c r="AN68" s="12">
        <f t="shared" si="23"/>
        <v>402.72339710726988</v>
      </c>
      <c r="AO68" s="12">
        <f>AM68-'Surv-rate CEA'!AE66*'Unit cost and utilities'!$H$9-('Surv-rate CEA'!AD65-'Surv-rate CEA'!AD66)*'Unit cost and utilities'!G75</f>
        <v>178.93319194904376</v>
      </c>
      <c r="AP68" s="12">
        <f t="shared" si="24"/>
        <v>161.02709053254281</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306.77231752745752</v>
      </c>
      <c r="AV68" s="12">
        <f t="shared" si="27"/>
        <v>276.07317127299405</v>
      </c>
      <c r="AW68" s="12">
        <f>AU68-'Surv-rate CEA'!AK66*'Unit cost and utilities'!$H$8-('Surv-rate CEA'!AJ65-'Surv-rate CEA'!AJ66)*'Unit cost and utilities'!$G$14</f>
        <v>92.152513140393211</v>
      </c>
      <c r="AX68" s="12">
        <f t="shared" si="28"/>
        <v>82.930678845126039</v>
      </c>
      <c r="AY68" s="12">
        <f>'Surv-rate CEA'!AO66*'Unit cost and utilities'!$H$5+'Surv-rate CEA'!AN66*'Unit cost and utilities'!$H$5+('Surv-rate CEA'!AM65-'Surv-rate CEA'!AM66)*'Unit cost and utilities'!$G$14</f>
        <v>554.91535635374612</v>
      </c>
      <c r="AZ68" s="12">
        <f t="shared" si="29"/>
        <v>499.38417993973792</v>
      </c>
      <c r="BA68" s="12">
        <f>AY68-'Surv-rate CEA'!AN66*'Unit cost and utilities'!$H$5-('Surv-rate CEA'!AM65-'Surv-rate CEA'!AM66)*'Unit cost and utilities'!$G$14</f>
        <v>36.707504381108052</v>
      </c>
      <c r="BB68" s="12">
        <f t="shared" si="30"/>
        <v>33.034131715951801</v>
      </c>
    </row>
    <row r="69" spans="1:54">
      <c r="A69" s="12">
        <v>64</v>
      </c>
      <c r="B69" s="12">
        <f t="shared" si="31"/>
        <v>3.6246575342465754</v>
      </c>
      <c r="C69" s="12">
        <f>'Surv-rate CEA'!D67*'Unit cost and utilities'!$H$7+'Surv-rate CEA'!E67*'Unit cost and utilities'!$H$7+'Unit cost and utilities'!$G$14*('Surv-rate CEA'!C66-'Surv-rate CEA'!C67)</f>
        <v>354.65140851886059</v>
      </c>
      <c r="D69" s="12">
        <f t="shared" si="5"/>
        <v>318.61861522369225</v>
      </c>
      <c r="E69" s="12">
        <f>C69-'Surv-rate CEA'!E67*'Unit cost and utilities'!$H$7-'Unit cost and utilities'!$G$14*('Surv-rate CEA'!C66-'Surv-rate CEA'!C67)</f>
        <v>103.68900953130287</v>
      </c>
      <c r="F69" s="12">
        <f t="shared" si="6"/>
        <v>93.154144710024482</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345.27824668231239</v>
      </c>
      <c r="L69" s="12">
        <f t="shared" si="9"/>
        <v>310.19777218488696</v>
      </c>
      <c r="M69" s="12">
        <f>K69-'Surv-rate CEA'!J67*'Unit cost and utilities'!$H$10-('Surv-rate CEA'!I66-'Surv-rate CEA'!I67)*'Unit cost and utilities'!$G$14</f>
        <v>125.03562067262072</v>
      </c>
      <c r="N69" s="12">
        <f t="shared" si="10"/>
        <v>112.33192750798462</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345.27824668231239</v>
      </c>
      <c r="T69" s="12">
        <f t="shared" si="13"/>
        <v>310.19777218488696</v>
      </c>
      <c r="U69" s="12">
        <f>S69-'Surv-rate CEA'!P67*'Unit cost and utilities'!$H$11-('Surv-rate CEA'!O66-'Surv-rate CEA'!O67)*'Unit cost and utilities'!$G$14</f>
        <v>125.03562067262072</v>
      </c>
      <c r="V69" s="12">
        <f t="shared" si="14"/>
        <v>112.33192750798462</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352.12785962545922</v>
      </c>
      <c r="AB69" s="12">
        <f t="shared" si="17"/>
        <v>316.35146039348081</v>
      </c>
      <c r="AC69" s="12">
        <f>AA69-'Surv-rate CEA'!V67*'Unit cost and utilities'!$H$6-('Surv-rate CEA'!U66-'Surv-rate CEA'!U67)*'Unit cost and utilities'!$G$14</f>
        <v>212.24539577713685</v>
      </c>
      <c r="AD69" s="12">
        <f t="shared" si="18"/>
        <v>190.68113777565748</v>
      </c>
      <c r="AE69" s="12">
        <f>'Surv-rate CEA'!Z67*'Unit cost and utilities'!$H$12+'Surv-rate CEA'!Y67*'Unit cost and utilities'!$H$12+('Surv-rate CEA'!X66-'Surv-rate CEA'!X67)*'Unit cost and utilities'!$G$14</f>
        <v>345.27824668231239</v>
      </c>
      <c r="AF69" s="12">
        <f t="shared" si="19"/>
        <v>310.19777218488696</v>
      </c>
      <c r="AG69" s="12">
        <f>AE69-'Surv-rate CEA'!Y67*'Unit cost and utilities'!$H$12-('Surv-rate CEA'!X66-'Surv-rate CEA'!X67)*'Unit cost and utilities'!$G$14</f>
        <v>125.03562067262072</v>
      </c>
      <c r="AH69" s="12">
        <f t="shared" si="20"/>
        <v>112.33192750798462</v>
      </c>
      <c r="AI69" s="12">
        <f>'Surv-rate CEA'!AC67*'Unit cost and utilities'!$H$5+'Surv-rate CEA'!AB67*'Unit cost and utilities'!$H$5+('Surv-rate CEA'!AA66-'Surv-rate CEA'!AA67)*'Unit cost and utilities'!$G$14</f>
        <v>540.13415277571642</v>
      </c>
      <c r="AJ69" s="12">
        <f t="shared" si="21"/>
        <v>485.25620273482934</v>
      </c>
      <c r="AK69" s="12">
        <f>AI69-'Surv-rate CEA'!AB67*'Unit cost and utilities'!$H$5-('Surv-rate CEA'!AA66-'Surv-rate CEA'!AA67)*'Unit cost and utilities'!$G$14</f>
        <v>34.257214667341643</v>
      </c>
      <c r="AL69" s="12">
        <f t="shared" si="22"/>
        <v>30.77666135407069</v>
      </c>
      <c r="AM69" s="12">
        <f>'Surv-rate CEA'!AF67*'Unit cost and utilities'!$H$9+'Surv-rate CEA'!AE67*'Unit cost and utilities'!$H$9+('Surv-rate CEA'!AD66-'Surv-rate CEA'!AD67)*'Unit cost and utilities'!G76</f>
        <v>439.29646599471357</v>
      </c>
      <c r="AN69" s="12">
        <f t="shared" si="23"/>
        <v>394.66368469379381</v>
      </c>
      <c r="AO69" s="12">
        <f>AM69-'Surv-rate CEA'!AE67*'Unit cost and utilities'!$H$9-('Surv-rate CEA'!AD66-'Surv-rate CEA'!AD67)*'Unit cost and utilities'!G76</f>
        <v>174.96416315111759</v>
      </c>
      <c r="AP69" s="12">
        <f t="shared" si="24"/>
        <v>157.18770047974192</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299.12368090084084</v>
      </c>
      <c r="AV69" s="12">
        <f t="shared" si="27"/>
        <v>268.7325376410314</v>
      </c>
      <c r="AW69" s="12">
        <f>AU69-'Surv-rate CEA'!AK67*'Unit cost and utilities'!$H$8-('Surv-rate CEA'!AJ66-'Surv-rate CEA'!AJ67)*'Unit cost and utilities'!$G$14</f>
        <v>88.050005981041636</v>
      </c>
      <c r="AX69" s="12">
        <f t="shared" si="28"/>
        <v>79.104073189167551</v>
      </c>
      <c r="AY69" s="12">
        <f>'Surv-rate CEA'!AO67*'Unit cost and utilities'!$H$5+'Surv-rate CEA'!AN67*'Unit cost and utilities'!$H$5+('Surv-rate CEA'!AM66-'Surv-rate CEA'!AM67)*'Unit cost and utilities'!$G$14</f>
        <v>540.13415277571642</v>
      </c>
      <c r="AZ69" s="12">
        <f t="shared" si="29"/>
        <v>485.25620273482934</v>
      </c>
      <c r="BA69" s="12">
        <f>AY69-'Surv-rate CEA'!AN67*'Unit cost and utilities'!$H$5-('Surv-rate CEA'!AM66-'Surv-rate CEA'!AM67)*'Unit cost and utilities'!$G$14</f>
        <v>34.257214667341643</v>
      </c>
      <c r="BB69" s="12">
        <f t="shared" si="30"/>
        <v>30.77666135407069</v>
      </c>
    </row>
    <row r="70" spans="1:54">
      <c r="A70" s="12">
        <v>65</v>
      </c>
      <c r="B70" s="12">
        <f t="shared" si="31"/>
        <v>3.6821917808219178</v>
      </c>
      <c r="C70" s="12">
        <f>'Surv-rate CEA'!D68*'Unit cost and utilities'!$H$7+'Surv-rate CEA'!E68*'Unit cost and utilities'!$H$7+'Unit cost and utilities'!$G$14*('Surv-rate CEA'!C67-'Surv-rate CEA'!C68)</f>
        <v>346.89719296274876</v>
      </c>
      <c r="D70" s="12">
        <f t="shared" ref="D70:D133" si="32">C70/(1+DISC)^($B70)</f>
        <v>311.12267366920349</v>
      </c>
      <c r="E70" s="12">
        <f>C70-'Surv-rate CEA'!E68*'Unit cost and utilities'!$H$7-'Unit cost and utilities'!$G$14*('Surv-rate CEA'!C67-'Surv-rate CEA'!C68)</f>
        <v>101.4973063133078</v>
      </c>
      <c r="F70" s="12">
        <f t="shared" ref="F70:F133" si="33">E70/(1+DISC)^($B70)</f>
        <v>91.030178251714602</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338.34134352159953</v>
      </c>
      <c r="L70" s="12">
        <f t="shared" ref="L70:L133" si="36">K70/(1+DISC)^($B70)</f>
        <v>303.44916460760857</v>
      </c>
      <c r="M70" s="12">
        <f>K70-'Surv-rate CEA'!J68*'Unit cost and utilities'!$H$10-('Surv-rate CEA'!I67-'Surv-rate CEA'!I68)*'Unit cost and utilities'!$G$14</f>
        <v>122.11630501956596</v>
      </c>
      <c r="N70" s="12">
        <f t="shared" ref="N70:N133" si="37">M70/(1+DISC)^($B70)</f>
        <v>109.52279835937213</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338.34134352159953</v>
      </c>
      <c r="T70" s="12">
        <f t="shared" ref="T70:T133" si="40">S70/(1+DISC)^($B70)</f>
        <v>303.44916460760857</v>
      </c>
      <c r="U70" s="12">
        <f>S70-'Surv-rate CEA'!P68*'Unit cost and utilities'!$H$11-('Surv-rate CEA'!O67-'Surv-rate CEA'!O68)*'Unit cost and utilities'!$G$14</f>
        <v>122.11630501956596</v>
      </c>
      <c r="V70" s="12">
        <f t="shared" ref="V70:V133" si="41">U70/(1+DISC)^($B70)</f>
        <v>109.52279835937213</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344.78320610940449</v>
      </c>
      <c r="AB70" s="12">
        <f t="shared" ref="AB70:AB133" si="44">AA70/(1+DISC)^($B70)</f>
        <v>309.22669625786529</v>
      </c>
      <c r="AC70" s="12">
        <f>AA70-'Surv-rate CEA'!V68*'Unit cost and utilities'!$H$6-('Surv-rate CEA'!U67-'Surv-rate CEA'!U68)*'Unit cost and utilities'!$G$14</f>
        <v>207.69545276692941</v>
      </c>
      <c r="AD70" s="12">
        <f t="shared" ref="AD70:AD133" si="45">AC70/(1+DISC)^($B70)</f>
        <v>186.27641239150032</v>
      </c>
      <c r="AE70" s="12">
        <f>'Surv-rate CEA'!Z68*'Unit cost and utilities'!$H$12+'Surv-rate CEA'!Y68*'Unit cost and utilities'!$H$12+('Surv-rate CEA'!X67-'Surv-rate CEA'!X68)*'Unit cost and utilities'!$G$14</f>
        <v>338.34134352159953</v>
      </c>
      <c r="AF70" s="12">
        <f t="shared" ref="AF70:AF133" si="46">AE70/(1+DISC)^($B70)</f>
        <v>303.44916460760857</v>
      </c>
      <c r="AG70" s="12">
        <f>AE70-'Surv-rate CEA'!Y68*'Unit cost and utilities'!$H$12-('Surv-rate CEA'!X67-'Surv-rate CEA'!X68)*'Unit cost and utilities'!$G$14</f>
        <v>122.11630501956596</v>
      </c>
      <c r="AH70" s="12">
        <f t="shared" ref="AH70:AH133" si="47">AG70/(1+DISC)^($B70)</f>
        <v>109.52279835937213</v>
      </c>
      <c r="AI70" s="12">
        <f>'Surv-rate CEA'!AC68*'Unit cost and utilities'!$H$5+'Surv-rate CEA'!AB68*'Unit cost and utilities'!$H$5+('Surv-rate CEA'!AA67-'Surv-rate CEA'!AA68)*'Unit cost and utilities'!$G$14</f>
        <v>525.84581389184768</v>
      </c>
      <c r="AJ70" s="12">
        <f t="shared" ref="AJ70:AJ133" si="48">AI70/(1+DISC)^($B70)</f>
        <v>471.61683309832478</v>
      </c>
      <c r="AK70" s="12">
        <f>AI70-'Surv-rate CEA'!AB68*'Unit cost and utilities'!$H$5-('Surv-rate CEA'!AA67-'Surv-rate CEA'!AA68)*'Unit cost and utilities'!$G$14</f>
        <v>31.980111211185459</v>
      </c>
      <c r="AL70" s="12">
        <f t="shared" ref="AL70:AL133" si="49">AK70/(1+DISC)^($B70)</f>
        <v>28.682093444702314</v>
      </c>
      <c r="AM70" s="12">
        <f>'Surv-rate CEA'!AF68*'Unit cost and utilities'!$H$9+'Surv-rate CEA'!AE68*'Unit cost and utilities'!$H$9+('Surv-rate CEA'!AD67-'Surv-rate CEA'!AD68)*'Unit cost and utilities'!G77</f>
        <v>431.27985840149711</v>
      </c>
      <c r="AN70" s="12">
        <f t="shared" ref="AN70:AN133" si="50">AM70/(1+DISC)^($B70)</f>
        <v>386.80319520474814</v>
      </c>
      <c r="AO70" s="12">
        <f>AM70-'Surv-rate CEA'!AE68*'Unit cost and utilities'!$H$9-('Surv-rate CEA'!AD67-'Surv-rate CEA'!AD68)*'Unit cost and utilities'!G77</f>
        <v>171.1219940053918</v>
      </c>
      <c r="AP70" s="12">
        <f t="shared" ref="AP70:AP133" si="51">AO70/(1+DISC)^($B70)</f>
        <v>153.47467024410324</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291.71271156615131</v>
      </c>
      <c r="AV70" s="12">
        <f t="shared" ref="AV70:AV133" si="54">AU70/(1+DISC)^($B70)</f>
        <v>261.62921063330771</v>
      </c>
      <c r="AW70" s="12">
        <f>AU70-'Surv-rate CEA'!AK68*'Unit cost and utilities'!$H$8-('Surv-rate CEA'!AJ67-'Surv-rate CEA'!AJ68)*'Unit cost and utilities'!$G$14</f>
        <v>84.141943740151689</v>
      </c>
      <c r="AX70" s="12">
        <f t="shared" ref="AX70:AX133" si="55">AW70/(1+DISC)^($B70)</f>
        <v>75.464624779972908</v>
      </c>
      <c r="AY70" s="12">
        <f>'Surv-rate CEA'!AO68*'Unit cost and utilities'!$H$5+'Surv-rate CEA'!AN68*'Unit cost and utilities'!$H$5+('Surv-rate CEA'!AM67-'Surv-rate CEA'!AM68)*'Unit cost and utilities'!$G$14</f>
        <v>525.84581389184768</v>
      </c>
      <c r="AZ70" s="12">
        <f t="shared" ref="AZ70:AZ133" si="56">AY70/(1+DISC)^($B70)</f>
        <v>471.61683309832478</v>
      </c>
      <c r="BA70" s="12">
        <f>AY70-'Surv-rate CEA'!AN68*'Unit cost and utilities'!$H$5-('Surv-rate CEA'!AM67-'Surv-rate CEA'!AM68)*'Unit cost and utilities'!$G$14</f>
        <v>31.980111211185459</v>
      </c>
      <c r="BB70" s="12">
        <f t="shared" ref="BB70:BB133" si="57">BA70/(1+DISC)^($B70)</f>
        <v>28.682093444702314</v>
      </c>
    </row>
    <row r="71" spans="1:54">
      <c r="A71" s="12">
        <v>66</v>
      </c>
      <c r="B71" s="12">
        <f t="shared" ref="B71:B134" si="58">A70*21/365</f>
        <v>3.7397260273972601</v>
      </c>
      <c r="C71" s="12">
        <f>'Surv-rate CEA'!D69*'Unit cost and utilities'!$H$7+'Surv-rate CEA'!E69*'Unit cost and utilities'!$H$7+'Unit cost and utilities'!$G$14*('Surv-rate CEA'!C68-'Surv-rate CEA'!C69)</f>
        <v>339.36309766930901</v>
      </c>
      <c r="D71" s="12">
        <f t="shared" si="32"/>
        <v>303.84837078683256</v>
      </c>
      <c r="E71" s="12">
        <f>C71-'Surv-rate CEA'!E69*'Unit cost and utilities'!$H$7-'Unit cost and utilities'!$G$14*('Surv-rate CEA'!C68-'Surv-rate CEA'!C69)</f>
        <v>99.379898614825692</v>
      </c>
      <c r="F71" s="12">
        <f t="shared" si="33"/>
        <v>88.979681322039795</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331.60049207962101</v>
      </c>
      <c r="L71" s="12">
        <f t="shared" si="36"/>
        <v>296.8981305347653</v>
      </c>
      <c r="M71" s="12">
        <f>K71-'Surv-rate CEA'!J69*'Unit cost and utilities'!$H$10-('Surv-rate CEA'!I68-'Surv-rate CEA'!I69)*'Unit cost and utilities'!$G$14</f>
        <v>119.29611310325126</v>
      </c>
      <c r="N71" s="12">
        <f t="shared" si="37"/>
        <v>106.81164173880288</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331.60049207962101</v>
      </c>
      <c r="T71" s="12">
        <f t="shared" si="40"/>
        <v>296.8981305347653</v>
      </c>
      <c r="U71" s="12">
        <f>S71-'Surv-rate CEA'!P69*'Unit cost and utilities'!$H$11-('Surv-rate CEA'!O68-'Surv-rate CEA'!O69)*'Unit cost and utilities'!$G$14</f>
        <v>119.29611310325126</v>
      </c>
      <c r="V71" s="12">
        <f t="shared" si="41"/>
        <v>106.81164173880288</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337.64591414018781</v>
      </c>
      <c r="AB71" s="12">
        <f t="shared" si="44"/>
        <v>302.31089243032045</v>
      </c>
      <c r="AC71" s="12">
        <f>AA71-'Surv-rate CEA'!V69*'Unit cost and utilities'!$H$6-('Surv-rate CEA'!U68-'Surv-rate CEA'!U69)*'Unit cost and utilities'!$G$14</f>
        <v>203.2831698754365</v>
      </c>
      <c r="AD71" s="12">
        <f t="shared" si="45"/>
        <v>182.00935929463714</v>
      </c>
      <c r="AE71" s="12">
        <f>'Surv-rate CEA'!Z69*'Unit cost and utilities'!$H$12+'Surv-rate CEA'!Y69*'Unit cost and utilities'!$H$12+('Surv-rate CEA'!X68-'Surv-rate CEA'!X69)*'Unit cost and utilities'!$G$14</f>
        <v>331.60049207962101</v>
      </c>
      <c r="AF71" s="12">
        <f t="shared" si="46"/>
        <v>296.8981305347653</v>
      </c>
      <c r="AG71" s="12">
        <f>AE71-'Surv-rate CEA'!Y69*'Unit cost and utilities'!$H$12-('Surv-rate CEA'!X68-'Surv-rate CEA'!X69)*'Unit cost and utilities'!$G$14</f>
        <v>119.29611310325126</v>
      </c>
      <c r="AH71" s="12">
        <f t="shared" si="47"/>
        <v>106.81164173880288</v>
      </c>
      <c r="AI71" s="12">
        <f>'Surv-rate CEA'!AC69*'Unit cost and utilities'!$H$5+'Surv-rate CEA'!AB69*'Unit cost and utilities'!$H$5+('Surv-rate CEA'!AA68-'Surv-rate CEA'!AA69)*'Unit cost and utilities'!$G$14</f>
        <v>512.03023613571918</v>
      </c>
      <c r="AJ71" s="12">
        <f t="shared" si="48"/>
        <v>458.44570052528013</v>
      </c>
      <c r="AK71" s="12">
        <f>AI71-'Surv-rate CEA'!AB69*'Unit cost and utilities'!$H$5-('Surv-rate CEA'!AA68-'Surv-rate CEA'!AA69)*'Unit cost and utilities'!$G$14</f>
        <v>29.863235168109725</v>
      </c>
      <c r="AL71" s="12">
        <f t="shared" si="49"/>
        <v>26.738014281965924</v>
      </c>
      <c r="AM71" s="12">
        <f>'Surv-rate CEA'!AF69*'Unit cost and utilities'!$H$9+'Surv-rate CEA'!AE69*'Unit cost and utilities'!$H$9+('Surv-rate CEA'!AD68-'Surv-rate CEA'!AD69)*'Unit cost and utilities'!G78</f>
        <v>423.45044045678878</v>
      </c>
      <c r="AN71" s="12">
        <f t="shared" si="50"/>
        <v>379.13587931454686</v>
      </c>
      <c r="AO71" s="12">
        <f>AM71-'Surv-rate CEA'!AE69*'Unit cost and utilities'!$H$9-('Surv-rate CEA'!AD68-'Surv-rate CEA'!AD69)*'Unit cost and utilities'!G78</f>
        <v>167.40131122877528</v>
      </c>
      <c r="AP71" s="12">
        <f t="shared" si="51"/>
        <v>149.88257719761765</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284.53037946619338</v>
      </c>
      <c r="AV71" s="12">
        <f t="shared" si="54"/>
        <v>254.753957734105</v>
      </c>
      <c r="AW71" s="12">
        <f>AU71-'Surv-rate CEA'!AK69*'Unit cost and utilities'!$H$8-('Surv-rate CEA'!AJ68-'Surv-rate CEA'!AJ69)*'Unit cost and utilities'!$G$14</f>
        <v>80.41851544785834</v>
      </c>
      <c r="AX71" s="12">
        <f t="shared" si="55"/>
        <v>72.002628063402767</v>
      </c>
      <c r="AY71" s="12">
        <f>'Surv-rate CEA'!AO69*'Unit cost and utilities'!$H$5+'Surv-rate CEA'!AN69*'Unit cost and utilities'!$H$5+('Surv-rate CEA'!AM68-'Surv-rate CEA'!AM69)*'Unit cost and utilities'!$G$14</f>
        <v>512.03023613571918</v>
      </c>
      <c r="AZ71" s="12">
        <f t="shared" si="56"/>
        <v>458.44570052528013</v>
      </c>
      <c r="BA71" s="12">
        <f>AY71-'Surv-rate CEA'!AN69*'Unit cost and utilities'!$H$5-('Surv-rate CEA'!AM68-'Surv-rate CEA'!AM69)*'Unit cost and utilities'!$G$14</f>
        <v>29.863235168109725</v>
      </c>
      <c r="BB71" s="12">
        <f t="shared" si="57"/>
        <v>26.738014281965924</v>
      </c>
    </row>
    <row r="72" spans="1:54">
      <c r="A72" s="12">
        <v>67</v>
      </c>
      <c r="B72" s="12">
        <f t="shared" si="58"/>
        <v>3.7972602739726029</v>
      </c>
      <c r="C72" s="12">
        <f>'Surv-rate CEA'!D70*'Unit cost and utilities'!$H$7+'Surv-rate CEA'!E70*'Unit cost and utilities'!$H$7+'Unit cost and utilities'!$G$14*('Surv-rate CEA'!C69-'Surv-rate CEA'!C70)</f>
        <v>332.04124246585985</v>
      </c>
      <c r="D72" s="12">
        <f t="shared" si="32"/>
        <v>296.78759660276165</v>
      </c>
      <c r="E72" s="12">
        <f>C72-'Surv-rate CEA'!E70*'Unit cost and utilities'!$H$7-'Unit cost and utilities'!$G$14*('Surv-rate CEA'!C69-'Surv-rate CEA'!C70)</f>
        <v>97.33334459948702</v>
      </c>
      <c r="F72" s="12">
        <f t="shared" si="33"/>
        <v>86.999220935514685</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325.04837301425277</v>
      </c>
      <c r="L72" s="12">
        <f t="shared" si="36"/>
        <v>290.53717752082269</v>
      </c>
      <c r="M72" s="12">
        <f>K72-'Surv-rate CEA'!J70*'Unit cost and utilities'!$H$10-('Surv-rate CEA'!I69-'Surv-rate CEA'!I70)*'Unit cost and utilities'!$G$14</f>
        <v>116.57059383640302</v>
      </c>
      <c r="N72" s="12">
        <f t="shared" si="37"/>
        <v>104.1940034988875</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325.04837301425277</v>
      </c>
      <c r="T72" s="12">
        <f t="shared" si="40"/>
        <v>290.53717752082269</v>
      </c>
      <c r="U72" s="12">
        <f>S72-'Surv-rate CEA'!P70*'Unit cost and utilities'!$H$11-('Surv-rate CEA'!O69-'Surv-rate CEA'!O70)*'Unit cost and utilities'!$G$14</f>
        <v>116.57059383640302</v>
      </c>
      <c r="V72" s="12">
        <f t="shared" si="41"/>
        <v>104.1940034988875</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330.70840825735411</v>
      </c>
      <c r="AB72" s="12">
        <f t="shared" si="44"/>
        <v>295.59627272240652</v>
      </c>
      <c r="AC72" s="12">
        <f>AA72-'Surv-rate CEA'!V70*'Unit cost and utilities'!$H$6-('Surv-rate CEA'!U69-'Surv-rate CEA'!U70)*'Unit cost and utilities'!$G$14</f>
        <v>199.00306059702396</v>
      </c>
      <c r="AD72" s="12">
        <f t="shared" si="45"/>
        <v>177.87440991538014</v>
      </c>
      <c r="AE72" s="12">
        <f>'Surv-rate CEA'!Z70*'Unit cost and utilities'!$H$12+'Surv-rate CEA'!Y70*'Unit cost and utilities'!$H$12+('Surv-rate CEA'!X69-'Surv-rate CEA'!X70)*'Unit cost and utilities'!$G$14</f>
        <v>325.04837301425277</v>
      </c>
      <c r="AF72" s="12">
        <f t="shared" si="46"/>
        <v>290.53717752082269</v>
      </c>
      <c r="AG72" s="12">
        <f>AE72-'Surv-rate CEA'!Y70*'Unit cost and utilities'!$H$12-('Surv-rate CEA'!X69-'Surv-rate CEA'!X70)*'Unit cost and utilities'!$G$14</f>
        <v>116.57059383640302</v>
      </c>
      <c r="AH72" s="12">
        <f t="shared" si="47"/>
        <v>104.1940034988875</v>
      </c>
      <c r="AI72" s="12">
        <f>'Surv-rate CEA'!AC70*'Unit cost and utilities'!$H$5+'Surv-rate CEA'!AB70*'Unit cost and utilities'!$H$5+('Surv-rate CEA'!AA69-'Surv-rate CEA'!AA70)*'Unit cost and utilities'!$G$14</f>
        <v>498.66829598380485</v>
      </c>
      <c r="AJ72" s="12">
        <f t="shared" si="48"/>
        <v>445.72344076276937</v>
      </c>
      <c r="AK72" s="12">
        <f>AI72-'Surv-rate CEA'!AB70*'Unit cost and utilities'!$H$5-('Surv-rate CEA'!AA69-'Surv-rate CEA'!AA70)*'Unit cost and utilities'!$G$14</f>
        <v>27.894653572279438</v>
      </c>
      <c r="AL72" s="12">
        <f t="shared" si="49"/>
        <v>24.933008713924057</v>
      </c>
      <c r="AM72" s="12">
        <f>'Surv-rate CEA'!AF70*'Unit cost and utilities'!$H$9+'Surv-rate CEA'!AE70*'Unit cost and utilities'!$H$9+('Surv-rate CEA'!AD69-'Surv-rate CEA'!AD70)*'Unit cost and utilities'!G79</f>
        <v>415.80272032886546</v>
      </c>
      <c r="AN72" s="12">
        <f t="shared" si="50"/>
        <v>371.65590970218898</v>
      </c>
      <c r="AO72" s="12">
        <f>AM72-'Surv-rate CEA'!AE70*'Unit cost and utilities'!$H$9-('Surv-rate CEA'!AD69-'Surv-rate CEA'!AD70)*'Unit cost and utilities'!G79</f>
        <v>163.79702649153086</v>
      </c>
      <c r="AP72" s="12">
        <f t="shared" si="51"/>
        <v>146.40628815289008</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277.56806485966683</v>
      </c>
      <c r="AV72" s="12">
        <f t="shared" si="54"/>
        <v>248.09797196157066</v>
      </c>
      <c r="AW72" s="12">
        <f>AU72-'Surv-rate CEA'!AK70*'Unit cost and utilities'!$H$8-('Surv-rate CEA'!AJ69-'Surv-rate CEA'!AJ70)*'Unit cost and utilities'!$G$14</f>
        <v>76.870435986002079</v>
      </c>
      <c r="AX72" s="12">
        <f t="shared" si="55"/>
        <v>68.708910304832784</v>
      </c>
      <c r="AY72" s="12">
        <f>'Surv-rate CEA'!AO70*'Unit cost and utilities'!$H$5+'Surv-rate CEA'!AN70*'Unit cost and utilities'!$H$5+('Surv-rate CEA'!AM69-'Surv-rate CEA'!AM70)*'Unit cost and utilities'!$G$14</f>
        <v>498.66829598380485</v>
      </c>
      <c r="AZ72" s="12">
        <f t="shared" si="56"/>
        <v>445.72344076276937</v>
      </c>
      <c r="BA72" s="12">
        <f>AY72-'Surv-rate CEA'!AN70*'Unit cost and utilities'!$H$5-('Surv-rate CEA'!AM69-'Surv-rate CEA'!AM70)*'Unit cost and utilities'!$G$14</f>
        <v>27.894653572279438</v>
      </c>
      <c r="BB72" s="12">
        <f t="shared" si="57"/>
        <v>24.933008713924057</v>
      </c>
    </row>
    <row r="73" spans="1:54">
      <c r="A73" s="12">
        <v>68</v>
      </c>
      <c r="B73" s="12">
        <f t="shared" si="58"/>
        <v>3.8547945205479452</v>
      </c>
      <c r="C73" s="12">
        <f>'Surv-rate CEA'!D71*'Unit cost and utilities'!$H$7+'Surv-rate CEA'!E71*'Unit cost and utilities'!$H$7+'Unit cost and utilities'!$G$14*('Surv-rate CEA'!C70-'Surv-rate CEA'!C71)</f>
        <v>324.9240922247385</v>
      </c>
      <c r="D73" s="12">
        <f t="shared" si="32"/>
        <v>289.93260045651766</v>
      </c>
      <c r="E73" s="12">
        <f>C73-'Surv-rate CEA'!E71*'Unit cost and utilities'!$H$7-'Unit cost and utilities'!$G$14*('Surv-rate CEA'!C70-'Surv-rate CEA'!C71)</f>
        <v>95.354403741443718</v>
      </c>
      <c r="F73" s="12">
        <f t="shared" si="33"/>
        <v>85.085565839222141</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318.67801024156404</v>
      </c>
      <c r="L73" s="12">
        <f t="shared" si="36"/>
        <v>284.3591670442799</v>
      </c>
      <c r="M73" s="12">
        <f>K73-'Surv-rate CEA'!J71*'Unit cost and utilities'!$H$10-('Surv-rate CEA'!I70-'Surv-rate CEA'!I71)*'Unit cost and utilities'!$G$14</f>
        <v>113.93554520132204</v>
      </c>
      <c r="N73" s="12">
        <f t="shared" si="37"/>
        <v>101.66568037005462</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318.67801024156404</v>
      </c>
      <c r="T73" s="12">
        <f t="shared" si="40"/>
        <v>284.3591670442799</v>
      </c>
      <c r="U73" s="12">
        <f>S73-'Surv-rate CEA'!P71*'Unit cost and utilities'!$H$11-('Surv-rate CEA'!O70-'Surv-rate CEA'!O71)*'Unit cost and utilities'!$G$14</f>
        <v>113.93554520132204</v>
      </c>
      <c r="V73" s="12">
        <f t="shared" si="41"/>
        <v>101.66568037005462</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323.96345684473988</v>
      </c>
      <c r="AB73" s="12">
        <f t="shared" si="44"/>
        <v>289.07541713130922</v>
      </c>
      <c r="AC73" s="12">
        <f>AA73-'Surv-rate CEA'!V71*'Unit cost and utilities'!$H$6-('Surv-rate CEA'!U70-'Surv-rate CEA'!U71)*'Unit cost and utilities'!$G$14</f>
        <v>194.84991211138865</v>
      </c>
      <c r="AD73" s="12">
        <f t="shared" si="45"/>
        <v>173.86627544412551</v>
      </c>
      <c r="AE73" s="12">
        <f>'Surv-rate CEA'!Z71*'Unit cost and utilities'!$H$12+'Surv-rate CEA'!Y71*'Unit cost and utilities'!$H$12+('Surv-rate CEA'!X70-'Surv-rate CEA'!X71)*'Unit cost and utilities'!$G$14</f>
        <v>318.67801024156404</v>
      </c>
      <c r="AF73" s="12">
        <f t="shared" si="46"/>
        <v>284.3591670442799</v>
      </c>
      <c r="AG73" s="12">
        <f>AE73-'Surv-rate CEA'!Y71*'Unit cost and utilities'!$H$12-('Surv-rate CEA'!X70-'Surv-rate CEA'!X71)*'Unit cost and utilities'!$G$14</f>
        <v>113.93554520132204</v>
      </c>
      <c r="AH73" s="12">
        <f t="shared" si="47"/>
        <v>101.66568037005462</v>
      </c>
      <c r="AI73" s="12">
        <f>'Surv-rate CEA'!AC71*'Unit cost and utilities'!$H$5+'Surv-rate CEA'!AB71*'Unit cost and utilities'!$H$5+('Surv-rate CEA'!AA70-'Surv-rate CEA'!AA71)*'Unit cost and utilities'!$G$14</f>
        <v>485.74179411976155</v>
      </c>
      <c r="AJ73" s="12">
        <f t="shared" si="48"/>
        <v>433.4316380028481</v>
      </c>
      <c r="AK73" s="12">
        <f>AI73-'Surv-rate CEA'!AB71*'Unit cost and utilities'!$H$5-('Surv-rate CEA'!AA70-'Surv-rate CEA'!AA71)*'Unit cost and utilities'!$G$14</f>
        <v>26.063373520251709</v>
      </c>
      <c r="AL73" s="12">
        <f t="shared" si="49"/>
        <v>23.256575434761768</v>
      </c>
      <c r="AM73" s="12">
        <f>'Surv-rate CEA'!AF71*'Unit cost and utilities'!$H$9+'Surv-rate CEA'!AE71*'Unit cost and utilities'!$H$9+('Surv-rate CEA'!AD70-'Surv-rate CEA'!AD71)*'Unit cost and utilities'!G80</f>
        <v>408.33140342199692</v>
      </c>
      <c r="AN73" s="12">
        <f t="shared" si="50"/>
        <v>364.35767145365685</v>
      </c>
      <c r="AO73" s="12">
        <f>AM73-'Surv-rate CEA'!AE71*'Unit cost and utilities'!$H$9-('Surv-rate CEA'!AD70-'Surv-rate CEA'!AD71)*'Unit cost and utilities'!G80</f>
        <v>160.30431824280475</v>
      </c>
      <c r="AP73" s="12">
        <f t="shared" si="51"/>
        <v>143.04094083734105</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270.81753655121491</v>
      </c>
      <c r="AV73" s="12">
        <f t="shared" si="54"/>
        <v>241.65284908209597</v>
      </c>
      <c r="AW73" s="12">
        <f>AU73-'Surv-rate CEA'!AK71*'Unit cost and utilities'!$H$8-('Surv-rate CEA'!AJ70-'Surv-rate CEA'!AJ71)*'Unit cost and utilities'!$G$14</f>
        <v>73.488916320090468</v>
      </c>
      <c r="AX73" s="12">
        <f t="shared" si="55"/>
        <v>65.574800771246188</v>
      </c>
      <c r="AY73" s="12">
        <f>'Surv-rate CEA'!AO71*'Unit cost and utilities'!$H$5+'Surv-rate CEA'!AN71*'Unit cost and utilities'!$H$5+('Surv-rate CEA'!AM70-'Surv-rate CEA'!AM71)*'Unit cost and utilities'!$G$14</f>
        <v>485.74179411976155</v>
      </c>
      <c r="AZ73" s="12">
        <f t="shared" si="56"/>
        <v>433.4316380028481</v>
      </c>
      <c r="BA73" s="12">
        <f>AY73-'Surv-rate CEA'!AN71*'Unit cost and utilities'!$H$5-('Surv-rate CEA'!AM70-'Surv-rate CEA'!AM71)*'Unit cost and utilities'!$G$14</f>
        <v>26.063373520251709</v>
      </c>
      <c r="BB73" s="12">
        <f t="shared" si="57"/>
        <v>23.256575434761768</v>
      </c>
    </row>
    <row r="74" spans="1:54">
      <c r="A74" s="12">
        <v>69</v>
      </c>
      <c r="B74" s="12">
        <f t="shared" si="58"/>
        <v>3.9123287671232876</v>
      </c>
      <c r="C74" s="12">
        <f>'Surv-rate CEA'!D72*'Unit cost and utilities'!$H$7+'Surv-rate CEA'!E72*'Unit cost and utilities'!$H$7+'Unit cost and utilities'!$G$14*('Surv-rate CEA'!C71-'Surv-rate CEA'!C72)</f>
        <v>318.00443893105881</v>
      </c>
      <c r="D74" s="12">
        <f t="shared" si="32"/>
        <v>283.27597219793302</v>
      </c>
      <c r="E74" s="12">
        <f>C74-'Surv-rate CEA'!E72*'Unit cost and utilities'!$H$7-'Unit cost and utilities'!$G$14*('Surv-rate CEA'!C71-'Surv-rate CEA'!C72)</f>
        <v>93.440022655954394</v>
      </c>
      <c r="F74" s="12">
        <f t="shared" si="33"/>
        <v>83.23567227248904</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312.48275150058259</v>
      </c>
      <c r="L74" s="12">
        <f t="shared" si="36"/>
        <v>278.35729439488398</v>
      </c>
      <c r="M74" s="12">
        <f>K74-'Surv-rate CEA'!J72*'Unit cost and utilities'!$H$10-('Surv-rate CEA'!I71-'Surv-rate CEA'!I72)*'Unit cost and utilities'!$G$14</f>
        <v>111.38699756881846</v>
      </c>
      <c r="N74" s="12">
        <f t="shared" si="37"/>
        <v>99.222703093639467</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312.48275150058259</v>
      </c>
      <c r="T74" s="12">
        <f t="shared" si="40"/>
        <v>278.35729439488398</v>
      </c>
      <c r="U74" s="12">
        <f>S74-'Surv-rate CEA'!P72*'Unit cost and utilities'!$H$11-('Surv-rate CEA'!O71-'Surv-rate CEA'!O72)*'Unit cost and utilities'!$G$14</f>
        <v>111.38699756881846</v>
      </c>
      <c r="V74" s="12">
        <f t="shared" si="41"/>
        <v>99.222703093639467</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317.40415340957423</v>
      </c>
      <c r="AB74" s="12">
        <f t="shared" si="44"/>
        <v>282.74124235181364</v>
      </c>
      <c r="AC74" s="12">
        <f>AA74-'Surv-rate CEA'!V72*'Unit cost and utilities'!$H$6-('Surv-rate CEA'!U71-'Surv-rate CEA'!U72)*'Unit cost and utilities'!$G$14</f>
        <v>190.81876883802352</v>
      </c>
      <c r="AD74" s="12">
        <f t="shared" si="45"/>
        <v>169.97992995916127</v>
      </c>
      <c r="AE74" s="12">
        <f>'Surv-rate CEA'!Z72*'Unit cost and utilities'!$H$12+'Surv-rate CEA'!Y72*'Unit cost and utilities'!$H$12+('Surv-rate CEA'!X71-'Surv-rate CEA'!X72)*'Unit cost and utilities'!$G$14</f>
        <v>312.48275150058259</v>
      </c>
      <c r="AF74" s="12">
        <f t="shared" si="46"/>
        <v>278.35729439488398</v>
      </c>
      <c r="AG74" s="12">
        <f>AE74-'Surv-rate CEA'!Y72*'Unit cost and utilities'!$H$12-('Surv-rate CEA'!X71-'Surv-rate CEA'!X72)*'Unit cost and utilities'!$G$14</f>
        <v>111.38699756881846</v>
      </c>
      <c r="AH74" s="12">
        <f t="shared" si="47"/>
        <v>99.222703093639467</v>
      </c>
      <c r="AI74" s="12">
        <f>'Surv-rate CEA'!AC72*'Unit cost and utilities'!$H$5+'Surv-rate CEA'!AB72*'Unit cost and utilities'!$H$5+('Surv-rate CEA'!AA71-'Surv-rate CEA'!AA72)*'Unit cost and utilities'!$G$14</f>
        <v>473.23340323850374</v>
      </c>
      <c r="AJ74" s="12">
        <f t="shared" si="48"/>
        <v>421.55277086552229</v>
      </c>
      <c r="AK74" s="12">
        <f>AI74-'Surv-rate CEA'!AB72*'Unit cost and utilities'!$H$5-('Surv-rate CEA'!AA71-'Surv-rate CEA'!AA72)*'Unit cost and utilities'!$G$14</f>
        <v>24.359263925363862</v>
      </c>
      <c r="AL74" s="12">
        <f t="shared" si="49"/>
        <v>21.699049842444005</v>
      </c>
      <c r="AM74" s="12">
        <f>'Surv-rate CEA'!AF72*'Unit cost and utilities'!$H$9+'Surv-rate CEA'!AE72*'Unit cost and utilities'!$H$9+('Surv-rate CEA'!AD71-'Surv-rate CEA'!AD72)*'Unit cost and utilities'!G81</f>
        <v>401.0313839793094</v>
      </c>
      <c r="AN74" s="12">
        <f t="shared" si="50"/>
        <v>357.23575293629693</v>
      </c>
      <c r="AO74" s="12">
        <f>AM74-'Surv-rate CEA'!AE72*'Unit cost and utilities'!$H$9-('Surv-rate CEA'!AD71-'Surv-rate CEA'!AD72)*'Unit cost and utilities'!G81</f>
        <v>156.91861488957662</v>
      </c>
      <c r="AP74" s="12">
        <f t="shared" si="51"/>
        <v>139.78192674987972</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264.27093143647687</v>
      </c>
      <c r="AV74" s="12">
        <f t="shared" si="54"/>
        <v>235.41056621084076</v>
      </c>
      <c r="AW74" s="12">
        <f>AU74-'Surv-rate CEA'!AK72*'Unit cost and utilities'!$H$8-('Surv-rate CEA'!AJ71-'Surv-rate CEA'!AJ72)*'Unit cost and utilities'!$G$14</f>
        <v>70.265635488893039</v>
      </c>
      <c r="AX74" s="12">
        <f t="shared" si="55"/>
        <v>62.592101771060292</v>
      </c>
      <c r="AY74" s="12">
        <f>'Surv-rate CEA'!AO72*'Unit cost and utilities'!$H$5+'Surv-rate CEA'!AN72*'Unit cost and utilities'!$H$5+('Surv-rate CEA'!AM71-'Surv-rate CEA'!AM72)*'Unit cost and utilities'!$G$14</f>
        <v>473.23340323850374</v>
      </c>
      <c r="AZ74" s="12">
        <f t="shared" si="56"/>
        <v>421.55277086552229</v>
      </c>
      <c r="BA74" s="12">
        <f>AY74-'Surv-rate CEA'!AN72*'Unit cost and utilities'!$H$5-('Surv-rate CEA'!AM71-'Surv-rate CEA'!AM72)*'Unit cost and utilities'!$G$14</f>
        <v>24.359263925363862</v>
      </c>
      <c r="BB74" s="12">
        <f t="shared" si="57"/>
        <v>21.699049842444005</v>
      </c>
    </row>
    <row r="75" spans="1:54">
      <c r="A75" s="12">
        <v>70</v>
      </c>
      <c r="B75" s="12">
        <f t="shared" si="58"/>
        <v>3.9698630136986299</v>
      </c>
      <c r="C75" s="12">
        <f>'Surv-rate CEA'!D73*'Unit cost and utilities'!$H$7+'Surv-rate CEA'!E73*'Unit cost and utilities'!$H$7+'Unit cost and utilities'!$G$14*('Surv-rate CEA'!C72-'Surv-rate CEA'!C73)</f>
        <v>311.27538482497033</v>
      </c>
      <c r="D75" s="12">
        <f t="shared" si="32"/>
        <v>276.8106245165468</v>
      </c>
      <c r="E75" s="12">
        <f>C75-'Surv-rate CEA'!E73*'Unit cost and utilities'!$H$7-'Unit cost and utilities'!$G$14*('Surv-rate CEA'!C72-'Surv-rate CEA'!C73)</f>
        <v>91.587322091995119</v>
      </c>
      <c r="F75" s="12">
        <f t="shared" si="33"/>
        <v>81.446670896700937</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306.45625020521163</v>
      </c>
      <c r="L75" s="12">
        <f t="shared" si="36"/>
        <v>272.52506989591785</v>
      </c>
      <c r="M75" s="12">
        <f>K75-'Surv-rate CEA'!J73*'Unit cost and utilities'!$H$10-('Surv-rate CEA'!I72-'Surv-rate CEA'!I73)*'Unit cost and utilities'!$G$14</f>
        <v>108.92119831607198</v>
      </c>
      <c r="N75" s="12">
        <f t="shared" si="37"/>
        <v>96.861320871600995</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306.45625020521163</v>
      </c>
      <c r="T75" s="12">
        <f t="shared" si="40"/>
        <v>272.52506989591785</v>
      </c>
      <c r="U75" s="12">
        <f>S75-'Surv-rate CEA'!P73*'Unit cost and utilities'!$H$11-('Surv-rate CEA'!O72-'Surv-rate CEA'!O73)*'Unit cost and utilities'!$G$14</f>
        <v>108.92119831607198</v>
      </c>
      <c r="V75" s="12">
        <f t="shared" si="41"/>
        <v>96.861320871600995</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311.02389904781705</v>
      </c>
      <c r="AB75" s="12">
        <f t="shared" si="44"/>
        <v>276.58698352717022</v>
      </c>
      <c r="AC75" s="12">
        <f>AA75-'Surv-rate CEA'!V73*'Unit cost and utilities'!$H$6-('Surv-rate CEA'!U72-'Surv-rate CEA'!U73)*'Unit cost and utilities'!$G$14</f>
        <v>186.90491714678021</v>
      </c>
      <c r="AD75" s="12">
        <f t="shared" si="45"/>
        <v>166.21059474299727</v>
      </c>
      <c r="AE75" s="12">
        <f>'Surv-rate CEA'!Z73*'Unit cost and utilities'!$H$12+'Surv-rate CEA'!Y73*'Unit cost and utilities'!$H$12+('Surv-rate CEA'!X72-'Surv-rate CEA'!X73)*'Unit cost and utilities'!$G$14</f>
        <v>306.45625020521163</v>
      </c>
      <c r="AF75" s="12">
        <f t="shared" si="46"/>
        <v>272.52506989591785</v>
      </c>
      <c r="AG75" s="12">
        <f>AE75-'Surv-rate CEA'!Y73*'Unit cost and utilities'!$H$12-('Surv-rate CEA'!X72-'Surv-rate CEA'!X73)*'Unit cost and utilities'!$G$14</f>
        <v>108.92119831607198</v>
      </c>
      <c r="AH75" s="12">
        <f t="shared" si="47"/>
        <v>96.861320871600995</v>
      </c>
      <c r="AI75" s="12">
        <f>'Surv-rate CEA'!AC73*'Unit cost and utilities'!$H$5+'Surv-rate CEA'!AB73*'Unit cost and utilities'!$H$5+('Surv-rate CEA'!AA72-'Surv-rate CEA'!AA73)*'Unit cost and utilities'!$G$14</f>
        <v>461.12661922387804</v>
      </c>
      <c r="AJ75" s="12">
        <f t="shared" si="48"/>
        <v>410.07016189327015</v>
      </c>
      <c r="AK75" s="12">
        <f>AI75-'Surv-rate CEA'!AB73*'Unit cost and utilities'!$H$5-('Surv-rate CEA'!AA72-'Surv-rate CEA'!AA73)*'Unit cost and utilities'!$G$14</f>
        <v>22.772984140507948</v>
      </c>
      <c r="AL75" s="12">
        <f t="shared" si="49"/>
        <v>20.251533752288317</v>
      </c>
      <c r="AM75" s="12">
        <f>'Surv-rate CEA'!AF73*'Unit cost and utilities'!$H$9+'Surv-rate CEA'!AE73*'Unit cost and utilities'!$H$9+('Surv-rate CEA'!AD72-'Surv-rate CEA'!AD73)*'Unit cost and utilities'!G82</f>
        <v>393.89773709329597</v>
      </c>
      <c r="AN75" s="12">
        <f t="shared" si="50"/>
        <v>350.28493712010049</v>
      </c>
      <c r="AO75" s="12">
        <f>AM75-'Surv-rate CEA'!AE73*'Unit cost and utilities'!$H$9-('Surv-rate CEA'!AD72-'Surv-rate CEA'!AD73)*'Unit cost and utilities'!G82</f>
        <v>153.63557921398714</v>
      </c>
      <c r="AP75" s="12">
        <f t="shared" si="51"/>
        <v>136.62487528237605</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257.92073527401993</v>
      </c>
      <c r="AV75" s="12">
        <f t="shared" si="54"/>
        <v>229.36346170486243</v>
      </c>
      <c r="AW75" s="12">
        <f>AU75-'Surv-rate CEA'!AK73*'Unit cost and utilities'!$H$8-('Surv-rate CEA'!AJ72-'Surv-rate CEA'!AJ73)*'Unit cost and utilities'!$G$14</f>
        <v>67.192714246325949</v>
      </c>
      <c r="AX75" s="12">
        <f t="shared" si="55"/>
        <v>59.753061437690988</v>
      </c>
      <c r="AY75" s="12">
        <f>'Surv-rate CEA'!AO73*'Unit cost and utilities'!$H$5+'Surv-rate CEA'!AN73*'Unit cost and utilities'!$H$5+('Surv-rate CEA'!AM72-'Surv-rate CEA'!AM73)*'Unit cost and utilities'!$G$14</f>
        <v>461.12661922387804</v>
      </c>
      <c r="AZ75" s="12">
        <f t="shared" si="56"/>
        <v>410.07016189327015</v>
      </c>
      <c r="BA75" s="12">
        <f>AY75-'Surv-rate CEA'!AN73*'Unit cost and utilities'!$H$5-('Surv-rate CEA'!AM72-'Surv-rate CEA'!AM73)*'Unit cost and utilities'!$G$14</f>
        <v>22.772984140507948</v>
      </c>
      <c r="BB75" s="12">
        <f t="shared" si="57"/>
        <v>20.251533752288317</v>
      </c>
    </row>
    <row r="76" spans="1:54">
      <c r="A76" s="12">
        <v>71</v>
      </c>
      <c r="B76" s="12">
        <f t="shared" si="58"/>
        <v>4.0273972602739727</v>
      </c>
      <c r="C76" s="12">
        <f>'Surv-rate CEA'!D74*'Unit cost and utilities'!$H$7+'Surv-rate CEA'!E74*'Unit cost and utilities'!$H$7+'Unit cost and utilities'!$G$14*('Surv-rate CEA'!C73-'Surv-rate CEA'!C74)</f>
        <v>304.73032654632766</v>
      </c>
      <c r="D76" s="12">
        <f t="shared" si="32"/>
        <v>270.52977632705478</v>
      </c>
      <c r="E76" s="12">
        <f>C76-'Surv-rate CEA'!E74*'Unit cost and utilities'!$H$7-'Unit cost and utilities'!$G$14*('Surv-rate CEA'!C73-'Surv-rate CEA'!C74)</f>
        <v>89.793584978412952</v>
      </c>
      <c r="F76" s="12">
        <f t="shared" si="33"/>
        <v>79.71585478585898</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300.59244848621262</v>
      </c>
      <c r="L76" s="12">
        <f t="shared" si="36"/>
        <v>266.85630136065242</v>
      </c>
      <c r="M76" s="12">
        <f>K76-'Surv-rate CEA'!J74*'Unit cost and utilities'!$H$10-('Surv-rate CEA'!I73-'Surv-rate CEA'!I74)*'Unit cost and utilities'!$G$14</f>
        <v>106.53459762834996</v>
      </c>
      <c r="N76" s="12">
        <f t="shared" si="37"/>
        <v>94.577987016033731</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300.59244848621262</v>
      </c>
      <c r="T76" s="12">
        <f t="shared" si="40"/>
        <v>266.85630136065242</v>
      </c>
      <c r="U76" s="12">
        <f>S76-'Surv-rate CEA'!P74*'Unit cost and utilities'!$H$11-('Surv-rate CEA'!O73-'Surv-rate CEA'!O74)*'Unit cost and utilities'!$G$14</f>
        <v>106.53459762834996</v>
      </c>
      <c r="V76" s="12">
        <f t="shared" si="41"/>
        <v>94.577987016033731</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304.81638601061633</v>
      </c>
      <c r="AB76" s="12">
        <f t="shared" si="44"/>
        <v>270.60617714967293</v>
      </c>
      <c r="AC76" s="12">
        <f>AA76-'Surv-rate CEA'!V74*'Unit cost and utilities'!$H$6-('Surv-rate CEA'!U73-'Surv-rate CEA'!U74)*'Unit cost and utilities'!$G$14</f>
        <v>183.10387113159737</v>
      </c>
      <c r="AD76" s="12">
        <f t="shared" si="45"/>
        <v>162.55372369155444</v>
      </c>
      <c r="AE76" s="12">
        <f>'Surv-rate CEA'!Z74*'Unit cost and utilities'!$H$12+'Surv-rate CEA'!Y74*'Unit cost and utilities'!$H$12+('Surv-rate CEA'!X73-'Surv-rate CEA'!X74)*'Unit cost and utilities'!$G$14</f>
        <v>300.59244848621262</v>
      </c>
      <c r="AF76" s="12">
        <f t="shared" si="46"/>
        <v>266.85630136065242</v>
      </c>
      <c r="AG76" s="12">
        <f>AE76-'Surv-rate CEA'!Y74*'Unit cost and utilities'!$H$12-('Surv-rate CEA'!X73-'Surv-rate CEA'!X74)*'Unit cost and utilities'!$G$14</f>
        <v>106.53459762834996</v>
      </c>
      <c r="AH76" s="12">
        <f t="shared" si="47"/>
        <v>94.577987016033731</v>
      </c>
      <c r="AI76" s="12">
        <f>'Surv-rate CEA'!AC74*'Unit cost and utilities'!$H$5+'Surv-rate CEA'!AB74*'Unit cost and utilities'!$H$5+('Surv-rate CEA'!AA73-'Surv-rate CEA'!AA74)*'Unit cost and utilities'!$G$14</f>
        <v>449.40571545538205</v>
      </c>
      <c r="AJ76" s="12">
        <f t="shared" si="48"/>
        <v>398.96793030135541</v>
      </c>
      <c r="AK76" s="12">
        <f>AI76-'Surv-rate CEA'!AB74*'Unit cost and utilities'!$H$5-('Surv-rate CEA'!AA73-'Surv-rate CEA'!AA74)*'Unit cost and utilities'!$G$14</f>
        <v>21.295918815209774</v>
      </c>
      <c r="AL76" s="12">
        <f t="shared" si="49"/>
        <v>18.905831326512082</v>
      </c>
      <c r="AM76" s="12">
        <f>'Surv-rate CEA'!AF74*'Unit cost and utilities'!$H$9+'Surv-rate CEA'!AE74*'Unit cost and utilities'!$H$9+('Surv-rate CEA'!AD73-'Surv-rate CEA'!AD74)*'Unit cost and utilities'!G83</f>
        <v>386.92571110257313</v>
      </c>
      <c r="AN76" s="12">
        <f t="shared" si="50"/>
        <v>343.50019332208529</v>
      </c>
      <c r="AO76" s="12">
        <f>AM76-'Surv-rate CEA'!AE74*'Unit cost and utilities'!$H$9-('Surv-rate CEA'!AD73-'Surv-rate CEA'!AD74)*'Unit cost and utilities'!G83</f>
        <v>150.45109392496138</v>
      </c>
      <c r="AP76" s="12">
        <f t="shared" si="51"/>
        <v>133.5656389994802</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251.75976460260031</v>
      </c>
      <c r="AV76" s="12">
        <f t="shared" si="54"/>
        <v>223.50421626230562</v>
      </c>
      <c r="AW76" s="12">
        <f>AU76-'Surv-rate CEA'!AK74*'Unit cost and utilities'!$H$8-('Surv-rate CEA'!AJ73-'Surv-rate CEA'!AJ74)*'Unit cost and utilities'!$G$14</f>
        <v>64.262690256269963</v>
      </c>
      <c r="AX76" s="12">
        <f t="shared" si="55"/>
        <v>57.050348149581055</v>
      </c>
      <c r="AY76" s="12">
        <f>'Surv-rate CEA'!AO74*'Unit cost and utilities'!$H$5+'Surv-rate CEA'!AN74*'Unit cost and utilities'!$H$5+('Surv-rate CEA'!AM73-'Surv-rate CEA'!AM74)*'Unit cost and utilities'!$G$14</f>
        <v>449.40571545538205</v>
      </c>
      <c r="AZ76" s="12">
        <f t="shared" si="56"/>
        <v>398.96793030135541</v>
      </c>
      <c r="BA76" s="12">
        <f>AY76-'Surv-rate CEA'!AN74*'Unit cost and utilities'!$H$5-('Surv-rate CEA'!AM73-'Surv-rate CEA'!AM74)*'Unit cost and utilities'!$G$14</f>
        <v>21.295918815209774</v>
      </c>
      <c r="BB76" s="12">
        <f t="shared" si="57"/>
        <v>18.905831326512082</v>
      </c>
    </row>
    <row r="77" spans="1:54">
      <c r="A77" s="12">
        <v>72</v>
      </c>
      <c r="B77" s="12">
        <f t="shared" si="58"/>
        <v>4.0849315068493155</v>
      </c>
      <c r="C77" s="12">
        <f>'Surv-rate CEA'!D75*'Unit cost and utilities'!$H$7+'Surv-rate CEA'!E75*'Unit cost and utilities'!$H$7+'Unit cost and utilities'!$G$14*('Surv-rate CEA'!C74-'Surv-rate CEA'!C75)</f>
        <v>298.36294021511742</v>
      </c>
      <c r="D77" s="12">
        <f t="shared" si="32"/>
        <v>264.42693714019231</v>
      </c>
      <c r="E77" s="12">
        <f>C77-'Surv-rate CEA'!E75*'Unit cost and utilities'!$H$7-'Unit cost and utilities'!$G$14*('Surv-rate CEA'!C74-'Surv-rate CEA'!C75)</f>
        <v>88.056245426471179</v>
      </c>
      <c r="F77" s="12">
        <f t="shared" si="33"/>
        <v>78.040668379923233</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294.88556133438584</v>
      </c>
      <c r="L77" s="12">
        <f t="shared" si="36"/>
        <v>261.34507769060758</v>
      </c>
      <c r="M77" s="12">
        <f>K77-'Surv-rate CEA'!J75*'Unit cost and utilities'!$H$10-('Surv-rate CEA'!I74-'Surv-rate CEA'!I75)*'Unit cost and utilities'!$G$14</f>
        <v>104.22383538091989</v>
      </c>
      <c r="N77" s="12">
        <f t="shared" si="37"/>
        <v>92.369345693235218</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294.88556133438584</v>
      </c>
      <c r="T77" s="12">
        <f t="shared" si="40"/>
        <v>261.34507769060758</v>
      </c>
      <c r="U77" s="12">
        <f>S77-'Surv-rate CEA'!P75*'Unit cost and utilities'!$H$11-('Surv-rate CEA'!O74-'Surv-rate CEA'!O75)*'Unit cost and utilities'!$G$14</f>
        <v>104.22383538091989</v>
      </c>
      <c r="V77" s="12">
        <f t="shared" si="41"/>
        <v>92.369345693235218</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298.77558229360415</v>
      </c>
      <c r="AB77" s="12">
        <f t="shared" si="44"/>
        <v>264.79264502894932</v>
      </c>
      <c r="AC77" s="12">
        <f>AA77-'Surv-rate CEA'!V75*'Unit cost and utilities'!$H$6-('Surv-rate CEA'!U74-'Surv-rate CEA'!U75)*'Unit cost and utilities'!$G$14</f>
        <v>179.41135936284661</v>
      </c>
      <c r="AD77" s="12">
        <f t="shared" si="45"/>
        <v>159.00498972919073</v>
      </c>
      <c r="AE77" s="12">
        <f>'Surv-rate CEA'!Z75*'Unit cost and utilities'!$H$12+'Surv-rate CEA'!Y75*'Unit cost and utilities'!$H$12+('Surv-rate CEA'!X74-'Surv-rate CEA'!X75)*'Unit cost and utilities'!$G$14</f>
        <v>294.88556133438584</v>
      </c>
      <c r="AF77" s="12">
        <f t="shared" si="46"/>
        <v>261.34507769060758</v>
      </c>
      <c r="AG77" s="12">
        <f>AE77-'Surv-rate CEA'!Y75*'Unit cost and utilities'!$H$12-('Surv-rate CEA'!X74-'Surv-rate CEA'!X75)*'Unit cost and utilities'!$G$14</f>
        <v>104.22383538091989</v>
      </c>
      <c r="AH77" s="12">
        <f t="shared" si="47"/>
        <v>92.369345693235218</v>
      </c>
      <c r="AI77" s="12">
        <f>'Surv-rate CEA'!AC75*'Unit cost and utilities'!$H$5+'Surv-rate CEA'!AB75*'Unit cost and utilities'!$H$5+('Surv-rate CEA'!AA74-'Surv-rate CEA'!AA75)*'Unit cost and utilities'!$G$14</f>
        <v>438.05570001886883</v>
      </c>
      <c r="AJ77" s="12">
        <f t="shared" si="48"/>
        <v>388.23094774866183</v>
      </c>
      <c r="AK77" s="12">
        <f>AI77-'Surv-rate CEA'!AB75*'Unit cost and utilities'!$H$5-('Surv-rate CEA'!AA74-'Surv-rate CEA'!AA75)*'Unit cost and utilities'!$G$14</f>
        <v>19.920118414246438</v>
      </c>
      <c r="AL77" s="12">
        <f t="shared" si="49"/>
        <v>17.654390642320937</v>
      </c>
      <c r="AM77" s="12">
        <f>'Surv-rate CEA'!AF75*'Unit cost and utilities'!$H$9+'Surv-rate CEA'!AE75*'Unit cost and utilities'!$H$9+('Surv-rate CEA'!AD74-'Surv-rate CEA'!AD75)*'Unit cost and utilities'!G84</f>
        <v>380.11072035455891</v>
      </c>
      <c r="AN77" s="12">
        <f t="shared" si="50"/>
        <v>336.87666935122746</v>
      </c>
      <c r="AO77" s="12">
        <f>AM77-'Surv-rate CEA'!AE75*'Unit cost and utilities'!$H$9-('Surv-rate CEA'!AD74-'Surv-rate CEA'!AD75)*'Unit cost and utilities'!G84</f>
        <v>147.36124824986408</v>
      </c>
      <c r="AP77" s="12">
        <f t="shared" si="51"/>
        <v>130.60027998039126</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245.78114972811863</v>
      </c>
      <c r="AV77" s="12">
        <f t="shared" si="54"/>
        <v>217.82583514743246</v>
      </c>
      <c r="AW77" s="12">
        <f>AU77-'Surv-rate CEA'!AK75*'Unit cost and utilities'!$H$8-('Surv-rate CEA'!AJ74-'Surv-rate CEA'!AJ75)*'Unit cost and utilities'!$G$14</f>
        <v>61.468494746712096</v>
      </c>
      <c r="AX77" s="12">
        <f t="shared" si="55"/>
        <v>54.477026485836753</v>
      </c>
      <c r="AY77" s="12">
        <f>'Surv-rate CEA'!AO75*'Unit cost and utilities'!$H$5+'Surv-rate CEA'!AN75*'Unit cost and utilities'!$H$5+('Surv-rate CEA'!AM74-'Surv-rate CEA'!AM75)*'Unit cost and utilities'!$G$14</f>
        <v>438.05570001886883</v>
      </c>
      <c r="AZ77" s="12">
        <f t="shared" si="56"/>
        <v>388.23094774866183</v>
      </c>
      <c r="BA77" s="12">
        <f>AY77-'Surv-rate CEA'!AN75*'Unit cost and utilities'!$H$5-('Surv-rate CEA'!AM74-'Surv-rate CEA'!AM75)*'Unit cost and utilities'!$G$14</f>
        <v>19.920118414246438</v>
      </c>
      <c r="BB77" s="12">
        <f t="shared" si="57"/>
        <v>17.654390642320937</v>
      </c>
    </row>
    <row r="78" spans="1:54">
      <c r="A78" s="12">
        <v>73</v>
      </c>
      <c r="B78" s="12">
        <f t="shared" si="58"/>
        <v>4.1424657534246574</v>
      </c>
      <c r="C78" s="12">
        <f>'Surv-rate CEA'!D76*'Unit cost and utilities'!$H$7+'Surv-rate CEA'!E76*'Unit cost and utilities'!$H$7+'Unit cost and utilities'!$G$14*('Surv-rate CEA'!C75-'Surv-rate CEA'!C76)</f>
        <v>292.16716738536184</v>
      </c>
      <c r="D78" s="12">
        <f t="shared" si="32"/>
        <v>258.49589235317922</v>
      </c>
      <c r="E78" s="12">
        <f>C78-'Surv-rate CEA'!E76*'Unit cost and utilities'!$H$7-'Unit cost and utilities'!$G$14*('Surv-rate CEA'!C75-'Surv-rate CEA'!C76)</f>
        <v>86.372878601654662</v>
      </c>
      <c r="F78" s="12">
        <f t="shared" si="33"/>
        <v>76.418697313099145</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289.33006176319179</v>
      </c>
      <c r="L78" s="12">
        <f t="shared" si="36"/>
        <v>255.98575353071612</v>
      </c>
      <c r="M78" s="12">
        <f>K78-'Surv-rate CEA'!J76*'Unit cost and utilities'!$H$10-('Surv-rate CEA'!I75-'Surv-rate CEA'!I76)*'Unit cost and utilities'!$G$14</f>
        <v>101.9857290076482</v>
      </c>
      <c r="N78" s="12">
        <f t="shared" si="37"/>
        <v>90.232219667412124</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289.33006176319179</v>
      </c>
      <c r="T78" s="12">
        <f t="shared" si="40"/>
        <v>255.98575353071612</v>
      </c>
      <c r="U78" s="12">
        <f>S78-'Surv-rate CEA'!P76*'Unit cost and utilities'!$H$11-('Surv-rate CEA'!O75-'Surv-rate CEA'!O76)*'Unit cost and utilities'!$G$14</f>
        <v>101.9857290076482</v>
      </c>
      <c r="V78" s="12">
        <f t="shared" si="41"/>
        <v>90.232219667412124</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292.89571717658833</v>
      </c>
      <c r="AB78" s="12">
        <f t="shared" si="44"/>
        <v>259.14047925215277</v>
      </c>
      <c r="AC78" s="12">
        <f>AA78-'Surv-rate CEA'!V76*'Unit cost and utilities'!$H$6-('Surv-rate CEA'!U75-'Surv-rate CEA'!U76)*'Unit cost and utilities'!$G$14</f>
        <v>175.82331254130222</v>
      </c>
      <c r="AD78" s="12">
        <f t="shared" si="45"/>
        <v>155.56027215032293</v>
      </c>
      <c r="AE78" s="12">
        <f>'Surv-rate CEA'!Z76*'Unit cost and utilities'!$H$12+'Surv-rate CEA'!Y76*'Unit cost and utilities'!$H$12+('Surv-rate CEA'!X75-'Surv-rate CEA'!X76)*'Unit cost and utilities'!$G$14</f>
        <v>289.33006176319179</v>
      </c>
      <c r="AF78" s="12">
        <f t="shared" si="46"/>
        <v>255.98575353071612</v>
      </c>
      <c r="AG78" s="12">
        <f>AE78-'Surv-rate CEA'!Y76*'Unit cost and utilities'!$H$12-('Surv-rate CEA'!X75-'Surv-rate CEA'!X76)*'Unit cost and utilities'!$G$14</f>
        <v>101.9857290076482</v>
      </c>
      <c r="AH78" s="12">
        <f t="shared" si="47"/>
        <v>90.232219667412124</v>
      </c>
      <c r="AI78" s="12">
        <f>'Surv-rate CEA'!AC76*'Unit cost and utilities'!$H$5+'Surv-rate CEA'!AB76*'Unit cost and utilities'!$H$5+('Surv-rate CEA'!AA75-'Surv-rate CEA'!AA76)*'Unit cost and utilities'!$G$14</f>
        <v>427.06227561381769</v>
      </c>
      <c r="AJ78" s="12">
        <f t="shared" si="48"/>
        <v>377.84479691233133</v>
      </c>
      <c r="AK78" s="12">
        <f>AI78-'Surv-rate CEA'!AB76*'Unit cost and utilities'!$H$5-('Surv-rate CEA'!AA75-'Surv-rate CEA'!AA76)*'Unit cost and utilities'!$G$14</f>
        <v>18.638244880186054</v>
      </c>
      <c r="AL78" s="12">
        <f t="shared" si="49"/>
        <v>16.490250377264516</v>
      </c>
      <c r="AM78" s="12">
        <f>'Surv-rate CEA'!AF76*'Unit cost and utilities'!$H$9+'Surv-rate CEA'!AE76*'Unit cost and utilities'!$H$9+('Surv-rate CEA'!AD75-'Surv-rate CEA'!AD76)*'Unit cost and utilities'!G85</f>
        <v>373.44833831484374</v>
      </c>
      <c r="AN78" s="12">
        <f t="shared" si="50"/>
        <v>330.40968403263537</v>
      </c>
      <c r="AO78" s="12">
        <f>AM78-'Surv-rate CEA'!AE76*'Unit cost and utilities'!$H$9-('Surv-rate CEA'!AD75-'Surv-rate CEA'!AD76)*'Unit cost and utilities'!G85</f>
        <v>144.3623254807018</v>
      </c>
      <c r="AP78" s="12">
        <f t="shared" si="51"/>
        <v>127.72505713516313</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239.97831870968037</v>
      </c>
      <c r="AV78" s="12">
        <f t="shared" si="54"/>
        <v>212.32163146673429</v>
      </c>
      <c r="AW78" s="12">
        <f>AU78-'Surv-rate CEA'!AK76*'Unit cost and utilities'!$H$8-('Surv-rate CEA'!AJ75-'Surv-rate CEA'!AJ76)*'Unit cost and utilities'!$G$14</f>
        <v>58.803430535075009</v>
      </c>
      <c r="AX78" s="12">
        <f t="shared" si="55"/>
        <v>52.026534622705775</v>
      </c>
      <c r="AY78" s="12">
        <f>'Surv-rate CEA'!AO76*'Unit cost and utilities'!$H$5+'Surv-rate CEA'!AN76*'Unit cost and utilities'!$H$5+('Surv-rate CEA'!AM75-'Surv-rate CEA'!AM76)*'Unit cost and utilities'!$G$14</f>
        <v>427.06227561381769</v>
      </c>
      <c r="AZ78" s="12">
        <f t="shared" si="56"/>
        <v>377.84479691233133</v>
      </c>
      <c r="BA78" s="12">
        <f>AY78-'Surv-rate CEA'!AN76*'Unit cost and utilities'!$H$5-('Surv-rate CEA'!AM75-'Surv-rate CEA'!AM76)*'Unit cost and utilities'!$G$14</f>
        <v>18.638244880186054</v>
      </c>
      <c r="BB78" s="12">
        <f t="shared" si="57"/>
        <v>16.490250377264516</v>
      </c>
    </row>
    <row r="79" spans="1:54">
      <c r="A79" s="12">
        <v>74</v>
      </c>
      <c r="B79" s="12">
        <f t="shared" si="58"/>
        <v>4.2</v>
      </c>
      <c r="C79" s="12">
        <f>'Surv-rate CEA'!D77*'Unit cost and utilities'!$H$7+'Surv-rate CEA'!E77*'Unit cost and utilities'!$H$7+'Unit cost and utilities'!$G$14*('Surv-rate CEA'!C76-'Surv-rate CEA'!C77)</f>
        <v>286.1372018148711</v>
      </c>
      <c r="D79" s="12">
        <f t="shared" si="32"/>
        <v>252.73068939878638</v>
      </c>
      <c r="E79" s="12">
        <f>C79-'Surv-rate CEA'!E77*'Unit cost and utilities'!$H$7-'Unit cost and utilities'!$G$14*('Surv-rate CEA'!C76-'Surv-rate CEA'!C77)</f>
        <v>84.741191386484473</v>
      </c>
      <c r="F79" s="12">
        <f t="shared" si="33"/>
        <v>74.847659038188198</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283.92066691584154</v>
      </c>
      <c r="L79" s="12">
        <f t="shared" si="36"/>
        <v>250.77293490354725</v>
      </c>
      <c r="M79" s="12">
        <f>K79-'Surv-rate CEA'!J77*'Unit cost and utilities'!$H$10-('Surv-rate CEA'!I76-'Surv-rate CEA'!I77)*'Unit cost and utilities'!$G$14</f>
        <v>99.817262271830941</v>
      </c>
      <c r="N79" s="12">
        <f t="shared" si="37"/>
        <v>88.16359895830999</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283.92066691584154</v>
      </c>
      <c r="T79" s="12">
        <f t="shared" si="40"/>
        <v>250.77293490354725</v>
      </c>
      <c r="U79" s="12">
        <f>S79-'Surv-rate CEA'!P77*'Unit cost and utilities'!$H$11-('Surv-rate CEA'!O76-'Surv-rate CEA'!O77)*'Unit cost and utilities'!$G$14</f>
        <v>99.817262271830941</v>
      </c>
      <c r="V79" s="12">
        <f t="shared" si="41"/>
        <v>88.16359895830999</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287.1712676469013</v>
      </c>
      <c r="AB79" s="12">
        <f t="shared" si="44"/>
        <v>253.64402806623377</v>
      </c>
      <c r="AC79" s="12">
        <f>AA79-'Surv-rate CEA'!V77*'Unit cost and utilities'!$H$6-('Surv-rate CEA'!U76-'Surv-rate CEA'!U77)*'Unit cost and utilities'!$G$14</f>
        <v>172.33585198353995</v>
      </c>
      <c r="AD79" s="12">
        <f t="shared" si="45"/>
        <v>152.21564481540844</v>
      </c>
      <c r="AE79" s="12">
        <f>'Surv-rate CEA'!Z77*'Unit cost and utilities'!$H$12+'Surv-rate CEA'!Y77*'Unit cost and utilities'!$H$12+('Surv-rate CEA'!X76-'Surv-rate CEA'!X77)*'Unit cost and utilities'!$G$14</f>
        <v>283.92066691584154</v>
      </c>
      <c r="AF79" s="12">
        <f t="shared" si="46"/>
        <v>250.77293490354725</v>
      </c>
      <c r="AG79" s="12">
        <f>AE79-'Surv-rate CEA'!Y77*'Unit cost and utilities'!$H$12-('Surv-rate CEA'!X76-'Surv-rate CEA'!X77)*'Unit cost and utilities'!$G$14</f>
        <v>99.817262271830941</v>
      </c>
      <c r="AH79" s="12">
        <f t="shared" si="47"/>
        <v>88.16359895830999</v>
      </c>
      <c r="AI79" s="12">
        <f>'Surv-rate CEA'!AC77*'Unit cost and utilities'!$H$5+'Surv-rate CEA'!AB77*'Unit cost and utilities'!$H$5+('Surv-rate CEA'!AA76-'Surv-rate CEA'!AA77)*'Unit cost and utilities'!$G$14</f>
        <v>416.41180196613453</v>
      </c>
      <c r="AJ79" s="12">
        <f t="shared" si="48"/>
        <v>367.79573266667262</v>
      </c>
      <c r="AK79" s="12">
        <f>AI79-'Surv-rate CEA'!AB77*'Unit cost and utilities'!$H$5-('Surv-rate CEA'!AA76-'Surv-rate CEA'!AA77)*'Unit cost and utilities'!$G$14</f>
        <v>17.443521971840646</v>
      </c>
      <c r="AL79" s="12">
        <f t="shared" si="49"/>
        <v>15.406991141048634</v>
      </c>
      <c r="AM79" s="12">
        <f>'Surv-rate CEA'!AF77*'Unit cost and utilities'!$H$9+'Surv-rate CEA'!AE77*'Unit cost and utilities'!$H$9+('Surv-rate CEA'!AD76-'Surv-rate CEA'!AD77)*'Unit cost and utilities'!G86</f>
        <v>366.93429100507456</v>
      </c>
      <c r="AN79" s="12">
        <f t="shared" si="50"/>
        <v>324.09472009084192</v>
      </c>
      <c r="AO79" s="12">
        <f>AM79-'Surv-rate CEA'!AE77*'Unit cost and utilities'!$H$9-('Surv-rate CEA'!AD76-'Surv-rate CEA'!AD77)*'Unit cost and utilities'!G86</f>
        <v>141.45079139727517</v>
      </c>
      <c r="AP79" s="12">
        <f t="shared" si="51"/>
        <v>124.93641441620937</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234.34498227925832</v>
      </c>
      <c r="AV79" s="12">
        <f t="shared" si="54"/>
        <v>206.98521042678775</v>
      </c>
      <c r="AW79" s="12">
        <f>AU79-'Surv-rate CEA'!AK77*'Unit cost and utilities'!$H$8-('Surv-rate CEA'!AJ76-'Surv-rate CEA'!AJ77)*'Unit cost and utilities'!$G$14</f>
        <v>56.261151341818056</v>
      </c>
      <c r="AX79" s="12">
        <f t="shared" si="55"/>
        <v>49.692663081910894</v>
      </c>
      <c r="AY79" s="12">
        <f>'Surv-rate CEA'!AO77*'Unit cost and utilities'!$H$5+'Surv-rate CEA'!AN77*'Unit cost and utilities'!$H$5+('Surv-rate CEA'!AM76-'Surv-rate CEA'!AM77)*'Unit cost and utilities'!$G$14</f>
        <v>416.41180196613453</v>
      </c>
      <c r="AZ79" s="12">
        <f t="shared" si="56"/>
        <v>367.79573266667262</v>
      </c>
      <c r="BA79" s="12">
        <f>AY79-'Surv-rate CEA'!AN77*'Unit cost and utilities'!$H$5-('Surv-rate CEA'!AM76-'Surv-rate CEA'!AM77)*'Unit cost and utilities'!$G$14</f>
        <v>17.443521971840646</v>
      </c>
      <c r="BB79" s="12">
        <f t="shared" si="57"/>
        <v>15.406991141048634</v>
      </c>
    </row>
    <row r="80" spans="1:54">
      <c r="A80" s="12">
        <v>75</v>
      </c>
      <c r="B80" s="12">
        <f t="shared" si="58"/>
        <v>4.2575342465753421</v>
      </c>
      <c r="C80" s="12">
        <f>'Surv-rate CEA'!D78*'Unit cost and utilities'!$H$7+'Surv-rate CEA'!E78*'Unit cost and utilities'!$H$7+'Unit cost and utilities'!$G$14*('Surv-rate CEA'!C77-'Surv-rate CEA'!C78)</f>
        <v>280.26747699800234</v>
      </c>
      <c r="D80" s="12">
        <f t="shared" si="32"/>
        <v>247.12562469706162</v>
      </c>
      <c r="E80" s="12">
        <f>C80-'Surv-rate CEA'!E78*'Unit cost and utilities'!$H$7-'Unit cost and utilities'!$G$14*('Surv-rate CEA'!C77-'Surv-rate CEA'!C78)</f>
        <v>83.159013763979971</v>
      </c>
      <c r="F80" s="12">
        <f t="shared" si="33"/>
        <v>73.32539417608406</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278.65232504873512</v>
      </c>
      <c r="L80" s="12">
        <f t="shared" si="36"/>
        <v>245.70146575176173</v>
      </c>
      <c r="M80" s="12">
        <f>K80-'Surv-rate CEA'!J78*'Unit cost and utilities'!$H$10-('Surv-rate CEA'!I77-'Surv-rate CEA'!I78)*'Unit cost and utilities'!$G$14</f>
        <v>97.715574862894698</v>
      </c>
      <c r="N80" s="12">
        <f t="shared" si="37"/>
        <v>86.160630335275982</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278.65232504873512</v>
      </c>
      <c r="T80" s="12">
        <f t="shared" si="40"/>
        <v>245.70146575176173</v>
      </c>
      <c r="U80" s="12">
        <f>S80-'Surv-rate CEA'!P78*'Unit cost and utilities'!$H$11-('Surv-rate CEA'!O77-'Surv-rate CEA'!O78)*'Unit cost and utilities'!$G$14</f>
        <v>97.715574862894698</v>
      </c>
      <c r="V80" s="12">
        <f t="shared" si="41"/>
        <v>86.160630335275982</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281.59694564557032</v>
      </c>
      <c r="AB80" s="12">
        <f t="shared" si="44"/>
        <v>248.29788261854614</v>
      </c>
      <c r="AC80" s="12">
        <f>AA80-'Surv-rate CEA'!V78*'Unit cost and utilities'!$H$6-('Surv-rate CEA'!U77-'Surv-rate CEA'!U78)*'Unit cost and utilities'!$G$14</f>
        <v>168.9452788747148</v>
      </c>
      <c r="AD80" s="12">
        <f t="shared" si="45"/>
        <v>148.96736513538019</v>
      </c>
      <c r="AE80" s="12">
        <f>'Surv-rate CEA'!Z78*'Unit cost and utilities'!$H$12+'Surv-rate CEA'!Y78*'Unit cost and utilities'!$H$12+('Surv-rate CEA'!X77-'Surv-rate CEA'!X78)*'Unit cost and utilities'!$G$14</f>
        <v>278.65232504873512</v>
      </c>
      <c r="AF80" s="12">
        <f t="shared" si="46"/>
        <v>245.70146575176173</v>
      </c>
      <c r="AG80" s="12">
        <f>AE80-'Surv-rate CEA'!Y78*'Unit cost and utilities'!$H$12-('Surv-rate CEA'!X77-'Surv-rate CEA'!X78)*'Unit cost and utilities'!$G$14</f>
        <v>97.715574862894698</v>
      </c>
      <c r="AH80" s="12">
        <f t="shared" si="47"/>
        <v>86.160630335275982</v>
      </c>
      <c r="AI80" s="12">
        <f>'Surv-rate CEA'!AC78*'Unit cost and utilities'!$H$5+'Surv-rate CEA'!AB78*'Unit cost and utilities'!$H$5+('Surv-rate CEA'!AA77-'Surv-rate CEA'!AA78)*'Unit cost and utilities'!$G$14</f>
        <v>406.09126057076207</v>
      </c>
      <c r="AJ80" s="12">
        <f t="shared" si="48"/>
        <v>358.07064568281004</v>
      </c>
      <c r="AK80" s="12">
        <f>AI80-'Surv-rate CEA'!AB78*'Unit cost and utilities'!$H$5-('Surv-rate CEA'!AA77-'Surv-rate CEA'!AA78)*'Unit cost and utilities'!$G$14</f>
        <v>16.329689855276285</v>
      </c>
      <c r="AL80" s="12">
        <f t="shared" si="49"/>
        <v>14.398691028367823</v>
      </c>
      <c r="AM80" s="12">
        <f>'Surv-rate CEA'!AF78*'Unit cost and utilities'!$H$9+'Surv-rate CEA'!AE78*'Unit cost and utilities'!$H$9+('Surv-rate CEA'!AD77-'Surv-rate CEA'!AD78)*'Unit cost and utilities'!G87</f>
        <v>360.56445075203658</v>
      </c>
      <c r="AN80" s="12">
        <f t="shared" si="50"/>
        <v>317.92741737310126</v>
      </c>
      <c r="AO80" s="12">
        <f>AM80-'Surv-rate CEA'!AE78*'Unit cost and utilities'!$H$9-('Surv-rate CEA'!AD77-'Surv-rate CEA'!AD78)*'Unit cost and utilities'!G87</f>
        <v>138.62328349676346</v>
      </c>
      <c r="AP80" s="12">
        <f t="shared" si="51"/>
        <v>122.23096985291561</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228.87511963472025</v>
      </c>
      <c r="AV80" s="12">
        <f t="shared" si="54"/>
        <v>201.81045451002544</v>
      </c>
      <c r="AW80" s="12">
        <f>AU80-'Surv-rate CEA'!AK78*'Unit cost and utilities'!$H$8-('Surv-rate CEA'!AJ77-'Surv-rate CEA'!AJ78)*'Unit cost and utilities'!$G$14</f>
        <v>53.835642314347155</v>
      </c>
      <c r="AX80" s="12">
        <f t="shared" si="55"/>
        <v>47.4695347473208</v>
      </c>
      <c r="AY80" s="12">
        <f>'Surv-rate CEA'!AO78*'Unit cost and utilities'!$H$5+'Surv-rate CEA'!AN78*'Unit cost and utilities'!$H$5+('Surv-rate CEA'!AM77-'Surv-rate CEA'!AM78)*'Unit cost and utilities'!$G$14</f>
        <v>406.09126057076207</v>
      </c>
      <c r="AZ80" s="12">
        <f t="shared" si="56"/>
        <v>358.07064568281004</v>
      </c>
      <c r="BA80" s="12">
        <f>AY80-'Surv-rate CEA'!AN78*'Unit cost and utilities'!$H$5-('Surv-rate CEA'!AM77-'Surv-rate CEA'!AM78)*'Unit cost and utilities'!$G$14</f>
        <v>16.329689855276285</v>
      </c>
      <c r="BB80" s="12">
        <f t="shared" si="57"/>
        <v>14.398691028367823</v>
      </c>
    </row>
    <row r="81" spans="1:54">
      <c r="A81" s="12">
        <v>76</v>
      </c>
      <c r="B81" s="12">
        <f t="shared" si="58"/>
        <v>4.3150684931506849</v>
      </c>
      <c r="C81" s="12">
        <f>'Surv-rate CEA'!D79*'Unit cost and utilities'!$H$7+'Surv-rate CEA'!E79*'Unit cost and utilities'!$H$7+'Unit cost and utilities'!$G$14*('Surv-rate CEA'!C78-'Surv-rate CEA'!C79)</f>
        <v>274.55265441104268</v>
      </c>
      <c r="D81" s="12">
        <f t="shared" si="32"/>
        <v>241.67523135661244</v>
      </c>
      <c r="E81" s="12">
        <f>C81-'Surv-rate CEA'!E79*'Unit cost and utilities'!$H$7-'Unit cost and utilities'!$G$14*('Surv-rate CEA'!C78-'Surv-rate CEA'!C79)</f>
        <v>81.624290858402532</v>
      </c>
      <c r="F81" s="12">
        <f t="shared" si="33"/>
        <v>71.849858526556076</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273.52020332733696</v>
      </c>
      <c r="L81" s="12">
        <f t="shared" si="36"/>
        <v>240.76641532256528</v>
      </c>
      <c r="M81" s="12">
        <f>K81-'Surv-rate CEA'!J79*'Unit cost and utilities'!$H$10-('Surv-rate CEA'!I78-'Surv-rate CEA'!I79)*'Unit cost and utilities'!$G$14</f>
        <v>95.677952749834745</v>
      </c>
      <c r="N81" s="12">
        <f t="shared" si="37"/>
        <v>84.220607577609073</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273.52020332733696</v>
      </c>
      <c r="T81" s="12">
        <f t="shared" si="40"/>
        <v>240.76641532256528</v>
      </c>
      <c r="U81" s="12">
        <f>S81-'Surv-rate CEA'!P79*'Unit cost and utilities'!$H$11-('Surv-rate CEA'!O78-'Surv-rate CEA'!O79)*'Unit cost and utilities'!$G$14</f>
        <v>95.677952749834745</v>
      </c>
      <c r="V81" s="12">
        <f t="shared" si="41"/>
        <v>84.220607577609073</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276.16768607881033</v>
      </c>
      <c r="AB81" s="12">
        <f t="shared" si="44"/>
        <v>243.0968644957758</v>
      </c>
      <c r="AC81" s="12">
        <f>AA81-'Surv-rate CEA'!V79*'Unit cost and utilities'!$H$6-('Surv-rate CEA'!U78-'Surv-rate CEA'!U79)*'Unit cost and utilities'!$G$14</f>
        <v>165.64806423021051</v>
      </c>
      <c r="AD81" s="12">
        <f t="shared" si="45"/>
        <v>145.81186378433705</v>
      </c>
      <c r="AE81" s="12">
        <f>'Surv-rate CEA'!Z79*'Unit cost and utilities'!$H$12+'Surv-rate CEA'!Y79*'Unit cost and utilities'!$H$12+('Surv-rate CEA'!X78-'Surv-rate CEA'!X79)*'Unit cost and utilities'!$G$14</f>
        <v>273.52020332733696</v>
      </c>
      <c r="AF81" s="12">
        <f t="shared" si="46"/>
        <v>240.76641532256528</v>
      </c>
      <c r="AG81" s="12">
        <f>AE81-'Surv-rate CEA'!Y79*'Unit cost and utilities'!$H$12-('Surv-rate CEA'!X78-'Surv-rate CEA'!X79)*'Unit cost and utilities'!$G$14</f>
        <v>95.677952749834745</v>
      </c>
      <c r="AH81" s="12">
        <f t="shared" si="47"/>
        <v>84.220607577609073</v>
      </c>
      <c r="AI81" s="12">
        <f>'Surv-rate CEA'!AC79*'Unit cost and utilities'!$H$5+'Surv-rate CEA'!AB79*'Unit cost and utilities'!$H$5+('Surv-rate CEA'!AA78-'Surv-rate CEA'!AA79)*'Unit cost and utilities'!$G$14</f>
        <v>396.08822160120826</v>
      </c>
      <c r="AJ81" s="12">
        <f t="shared" si="48"/>
        <v>348.65702827913026</v>
      </c>
      <c r="AK81" s="12">
        <f>AI81-'Surv-rate CEA'!AB79*'Unit cost and utilities'!$H$5-('Surv-rate CEA'!AA78-'Surv-rate CEA'!AA79)*'Unit cost and utilities'!$G$14</f>
        <v>15.29096356422772</v>
      </c>
      <c r="AL81" s="12">
        <f t="shared" si="49"/>
        <v>13.459885008132822</v>
      </c>
      <c r="AM81" s="12">
        <f>'Surv-rate CEA'!AF79*'Unit cost and utilities'!$H$9+'Surv-rate CEA'!AE79*'Unit cost and utilities'!$H$9+('Surv-rate CEA'!AD78-'Surv-rate CEA'!AD79)*'Unit cost and utilities'!G88</f>
        <v>354.3348302317105</v>
      </c>
      <c r="AN81" s="12">
        <f t="shared" si="50"/>
        <v>311.90356639476869</v>
      </c>
      <c r="AO81" s="12">
        <f>AM81-'Surv-rate CEA'!AE79*'Unit cost and utilities'!$H$9-('Surv-rate CEA'!AD78-'Surv-rate CEA'!AD79)*'Unit cost and utilities'!G88</f>
        <v>135.87660096558045</v>
      </c>
      <c r="AP81" s="12">
        <f t="shared" si="51"/>
        <v>119.60550534377204</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223.56296504900831</v>
      </c>
      <c r="AV81" s="12">
        <f t="shared" si="54"/>
        <v>196.7915095080437</v>
      </c>
      <c r="AW81" s="12">
        <f>AU81-'Surv-rate CEA'!AK79*'Unit cost and utilities'!$H$8-('Surv-rate CEA'!AJ78-'Surv-rate CEA'!AJ79)*'Unit cost and utilities'!$G$14</f>
        <v>51.52120168795976</v>
      </c>
      <c r="AX81" s="12">
        <f t="shared" si="55"/>
        <v>45.351586071598959</v>
      </c>
      <c r="AY81" s="12">
        <f>'Surv-rate CEA'!AO79*'Unit cost and utilities'!$H$5+'Surv-rate CEA'!AN79*'Unit cost and utilities'!$H$5+('Surv-rate CEA'!AM78-'Surv-rate CEA'!AM79)*'Unit cost and utilities'!$G$14</f>
        <v>396.08822160120826</v>
      </c>
      <c r="AZ81" s="12">
        <f t="shared" si="56"/>
        <v>348.65702827913026</v>
      </c>
      <c r="BA81" s="12">
        <f>AY81-'Surv-rate CEA'!AN79*'Unit cost and utilities'!$H$5-('Surv-rate CEA'!AM78-'Surv-rate CEA'!AM79)*'Unit cost and utilities'!$G$14</f>
        <v>15.29096356422772</v>
      </c>
      <c r="BB81" s="12">
        <f t="shared" si="57"/>
        <v>13.459885008132822</v>
      </c>
    </row>
    <row r="82" spans="1:54">
      <c r="A82" s="12">
        <v>77</v>
      </c>
      <c r="B82" s="12">
        <f t="shared" si="58"/>
        <v>4.3726027397260276</v>
      </c>
      <c r="C82" s="12">
        <f>'Surv-rate CEA'!D80*'Unit cost and utilities'!$H$7+'Surv-rate CEA'!E80*'Unit cost and utilities'!$H$7+'Unit cost and utilities'!$G$14*('Surv-rate CEA'!C79-'Surv-rate CEA'!C80)</f>
        <v>268.98761242500825</v>
      </c>
      <c r="D82" s="12">
        <f t="shared" si="32"/>
        <v>236.37426757755202</v>
      </c>
      <c r="E82" s="12">
        <f>C82-'Surv-rate CEA'!E80*'Unit cost and utilities'!$H$7-'Unit cost and utilities'!$G$14*('Surv-rate CEA'!C79-'Surv-rate CEA'!C80)</f>
        <v>80.135075576159949</v>
      </c>
      <c r="F82" s="12">
        <f t="shared" si="33"/>
        <v>70.419115682761927</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268.51967637726665</v>
      </c>
      <c r="L82" s="12">
        <f t="shared" si="36"/>
        <v>235.96306633463644</v>
      </c>
      <c r="M82" s="12">
        <f>K82-'Surv-rate CEA'!J80*'Unit cost and utilities'!$H$10-('Surv-rate CEA'!I79-'Surv-rate CEA'!I80)*'Unit cost and utilities'!$G$14</f>
        <v>93.701819228737804</v>
      </c>
      <c r="N82" s="12">
        <f t="shared" si="37"/>
        <v>82.340962437636307</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268.51967637726665</v>
      </c>
      <c r="T82" s="12">
        <f t="shared" si="40"/>
        <v>235.96306633463644</v>
      </c>
      <c r="U82" s="12">
        <f>S82-'Surv-rate CEA'!P80*'Unit cost and utilities'!$H$11-('Surv-rate CEA'!O79-'Surv-rate CEA'!O80)*'Unit cost and utilities'!$G$14</f>
        <v>93.701819228737804</v>
      </c>
      <c r="V82" s="12">
        <f t="shared" si="41"/>
        <v>82.340962437636307</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270.87863554333836</v>
      </c>
      <c r="AB82" s="12">
        <f t="shared" si="44"/>
        <v>238.03601400720262</v>
      </c>
      <c r="AC82" s="12">
        <f>AA82-'Surv-rate CEA'!V80*'Unit cost and utilities'!$H$6-('Surv-rate CEA'!U79-'Surv-rate CEA'!U80)*'Unit cost and utilities'!$G$14</f>
        <v>162.44083951266157</v>
      </c>
      <c r="AD82" s="12">
        <f t="shared" si="45"/>
        <v>142.74573508545046</v>
      </c>
      <c r="AE82" s="12">
        <f>'Surv-rate CEA'!Z80*'Unit cost and utilities'!$H$12+'Surv-rate CEA'!Y80*'Unit cost and utilities'!$H$12+('Surv-rate CEA'!X79-'Surv-rate CEA'!X80)*'Unit cost and utilities'!$G$14</f>
        <v>268.51967637726665</v>
      </c>
      <c r="AF82" s="12">
        <f t="shared" si="46"/>
        <v>235.96306633463644</v>
      </c>
      <c r="AG82" s="12">
        <f>AE82-'Surv-rate CEA'!Y80*'Unit cost and utilities'!$H$12-('Surv-rate CEA'!X79-'Surv-rate CEA'!X80)*'Unit cost and utilities'!$G$14</f>
        <v>93.701819228737804</v>
      </c>
      <c r="AH82" s="12">
        <f t="shared" si="47"/>
        <v>82.340962437636307</v>
      </c>
      <c r="AI82" s="12">
        <f>'Surv-rate CEA'!AC80*'Unit cost and utilities'!$H$5+'Surv-rate CEA'!AB80*'Unit cost and utilities'!$H$5+('Surv-rate CEA'!AA79-'Surv-rate CEA'!AA80)*'Unit cost and utilities'!$G$14</f>
        <v>386.3908128366171</v>
      </c>
      <c r="AJ82" s="12">
        <f t="shared" si="48"/>
        <v>339.54294236658677</v>
      </c>
      <c r="AK82" s="12">
        <f>AI82-'Surv-rate CEA'!AB80*'Unit cost and utilities'!$H$5-('Surv-rate CEA'!AA79-'Surv-rate CEA'!AA80)*'Unit cost and utilities'!$G$14</f>
        <v>14.321994982982343</v>
      </c>
      <c r="AL82" s="12">
        <f t="shared" si="49"/>
        <v>12.585527801194328</v>
      </c>
      <c r="AM82" s="12">
        <f>'Surv-rate CEA'!AF80*'Unit cost and utilities'!$H$9+'Surv-rate CEA'!AE80*'Unit cost and utilities'!$H$9+('Surv-rate CEA'!AD79-'Surv-rate CEA'!AD80)*'Unit cost and utilities'!G89</f>
        <v>348.24157679281024</v>
      </c>
      <c r="AN82" s="12">
        <f t="shared" si="50"/>
        <v>306.01910218970124</v>
      </c>
      <c r="AO82" s="12">
        <f>AM82-'Surv-rate CEA'!AE80*'Unit cost and utilities'!$H$9-('Surv-rate CEA'!AD79-'Surv-rate CEA'!AD80)*'Unit cost and utilities'!G89</f>
        <v>133.20769533507749</v>
      </c>
      <c r="AP82" s="12">
        <f t="shared" si="51"/>
        <v>117.05695714631075</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218.40299524373992</v>
      </c>
      <c r="AV82" s="12">
        <f t="shared" si="54"/>
        <v>191.92277135764095</v>
      </c>
      <c r="AW82" s="12">
        <f>AU82-'Surv-rate CEA'!AK80*'Unit cost and utilities'!$H$8-('Surv-rate CEA'!AJ79-'Surv-rate CEA'!AJ80)*'Unit cost and utilities'!$G$14</f>
        <v>49.312423514995899</v>
      </c>
      <c r="AX82" s="12">
        <f t="shared" si="55"/>
        <v>43.33354939934592</v>
      </c>
      <c r="AY82" s="12">
        <f>'Surv-rate CEA'!AO80*'Unit cost and utilities'!$H$5+'Surv-rate CEA'!AN80*'Unit cost and utilities'!$H$5+('Surv-rate CEA'!AM79-'Surv-rate CEA'!AM80)*'Unit cost and utilities'!$G$14</f>
        <v>386.3908128366171</v>
      </c>
      <c r="AZ82" s="12">
        <f t="shared" si="56"/>
        <v>339.54294236658677</v>
      </c>
      <c r="BA82" s="12">
        <f>AY82-'Surv-rate CEA'!AN80*'Unit cost and utilities'!$H$5-('Surv-rate CEA'!AM79-'Surv-rate CEA'!AM80)*'Unit cost and utilities'!$G$14</f>
        <v>14.321994982982343</v>
      </c>
      <c r="BB82" s="12">
        <f t="shared" si="57"/>
        <v>12.585527801194328</v>
      </c>
    </row>
    <row r="83" spans="1:54">
      <c r="A83" s="12">
        <v>78</v>
      </c>
      <c r="B83" s="12">
        <f t="shared" si="58"/>
        <v>4.4301369863013695</v>
      </c>
      <c r="C83" s="12">
        <f>'Surv-rate CEA'!D81*'Unit cost and utilities'!$H$7+'Surv-rate CEA'!E81*'Unit cost and utilities'!$H$7+'Unit cost and utilities'!$G$14*('Surv-rate CEA'!C80-'Surv-rate CEA'!C81)</f>
        <v>263.56743584237398</v>
      </c>
      <c r="D83" s="12">
        <f t="shared" si="32"/>
        <v>231.21770571031834</v>
      </c>
      <c r="E83" s="12">
        <f>C83-'Surv-rate CEA'!E81*'Unit cost and utilities'!$H$7-'Unit cost and utilities'!$G$14*('Surv-rate CEA'!C80-'Surv-rate CEA'!C81)</f>
        <v>78.689521795304358</v>
      </c>
      <c r="F83" s="12">
        <f t="shared" si="33"/>
        <v>69.031330197534331</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263.64631553652112</v>
      </c>
      <c r="L83" s="12">
        <f t="shared" si="36"/>
        <v>231.28690387150067</v>
      </c>
      <c r="M83" s="12">
        <f>K83-'Surv-rate CEA'!J81*'Unit cost and utilities'!$H$10-('Surv-rate CEA'!I80-'Surv-rate CEA'!I81)*'Unit cost and utilities'!$G$14</f>
        <v>91.784726607542339</v>
      </c>
      <c r="N83" s="12">
        <f t="shared" si="37"/>
        <v>80.519256248851164</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263.64631553652112</v>
      </c>
      <c r="T83" s="12">
        <f t="shared" si="40"/>
        <v>231.28690387150067</v>
      </c>
      <c r="U83" s="12">
        <f>S83-'Surv-rate CEA'!P81*'Unit cost and utilities'!$H$11-('Surv-rate CEA'!O80-'Surv-rate CEA'!O81)*'Unit cost and utilities'!$G$14</f>
        <v>91.784726607542339</v>
      </c>
      <c r="V83" s="12">
        <f t="shared" si="41"/>
        <v>80.519256248851164</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265.72514171642314</v>
      </c>
      <c r="AB83" s="12">
        <f t="shared" si="44"/>
        <v>233.11057916109507</v>
      </c>
      <c r="AC83" s="12">
        <f>AA83-'Surv-rate CEA'!V81*'Unit cost and utilities'!$H$6-('Surv-rate CEA'!U80-'Surv-rate CEA'!U81)*'Unit cost and utilities'!$G$14</f>
        <v>159.32038785539612</v>
      </c>
      <c r="AD83" s="12">
        <f t="shared" si="45"/>
        <v>139.76572801972955</v>
      </c>
      <c r="AE83" s="12">
        <f>'Surv-rate CEA'!Z81*'Unit cost and utilities'!$H$12+'Surv-rate CEA'!Y81*'Unit cost and utilities'!$H$12+('Surv-rate CEA'!X80-'Surv-rate CEA'!X81)*'Unit cost and utilities'!$G$14</f>
        <v>263.64631553652112</v>
      </c>
      <c r="AF83" s="12">
        <f t="shared" si="46"/>
        <v>231.28690387150067</v>
      </c>
      <c r="AG83" s="12">
        <f>AE83-'Surv-rate CEA'!Y81*'Unit cost and utilities'!$H$12-('Surv-rate CEA'!X80-'Surv-rate CEA'!X81)*'Unit cost and utilities'!$G$14</f>
        <v>91.784726607542339</v>
      </c>
      <c r="AH83" s="12">
        <f t="shared" si="47"/>
        <v>80.519256248851164</v>
      </c>
      <c r="AI83" s="12">
        <f>'Surv-rate CEA'!AC81*'Unit cost and utilities'!$H$5+'Surv-rate CEA'!AB81*'Unit cost and utilities'!$H$5+('Surv-rate CEA'!AA80-'Surv-rate CEA'!AA81)*'Unit cost and utilities'!$G$14</f>
        <v>376.98769046752381</v>
      </c>
      <c r="AJ83" s="12">
        <f t="shared" si="48"/>
        <v>330.71698934409375</v>
      </c>
      <c r="AK83" s="12">
        <f>AI83-'Surv-rate CEA'!AB81*'Unit cost and utilities'!$H$5-('Surv-rate CEA'!AA80-'Surv-rate CEA'!AA81)*'Unit cost and utilities'!$G$14</f>
        <v>13.417838037439822</v>
      </c>
      <c r="AL83" s="12">
        <f t="shared" si="49"/>
        <v>11.770959931730284</v>
      </c>
      <c r="AM83" s="12">
        <f>'Surv-rate CEA'!AF81*'Unit cost and utilities'!$H$9+'Surv-rate CEA'!AE81*'Unit cost and utilities'!$H$9+('Surv-rate CEA'!AD80-'Surv-rate CEA'!AD81)*'Unit cost and utilities'!G90</f>
        <v>342.28096704529838</v>
      </c>
      <c r="AN83" s="12">
        <f t="shared" si="50"/>
        <v>300.27009844969376</v>
      </c>
      <c r="AO83" s="12">
        <f>AM83-'Surv-rate CEA'!AE81*'Unit cost and utilities'!$H$9-('Surv-rate CEA'!AD80-'Surv-rate CEA'!AD81)*'Unit cost and utilities'!G90</f>
        <v>130.61366176782724</v>
      </c>
      <c r="AP83" s="12">
        <f t="shared" si="51"/>
        <v>114.58240701040818</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213.3899174777514</v>
      </c>
      <c r="AV83" s="12">
        <f t="shared" si="54"/>
        <v>187.1988737274329</v>
      </c>
      <c r="AW83" s="12">
        <f>AU83-'Surv-rate CEA'!AK81*'Unit cost and utilities'!$H$8-('Surv-rate CEA'!AJ80-'Surv-rate CEA'!AJ81)*'Unit cost and utilities'!$G$14</f>
        <v>47.204181397553867</v>
      </c>
      <c r="AX83" s="12">
        <f t="shared" si="55"/>
        <v>41.41043633783142</v>
      </c>
      <c r="AY83" s="12">
        <f>'Surv-rate CEA'!AO81*'Unit cost and utilities'!$H$5+'Surv-rate CEA'!AN81*'Unit cost and utilities'!$H$5+('Surv-rate CEA'!AM80-'Surv-rate CEA'!AM81)*'Unit cost and utilities'!$G$14</f>
        <v>376.98769046752381</v>
      </c>
      <c r="AZ83" s="12">
        <f t="shared" si="56"/>
        <v>330.71698934409375</v>
      </c>
      <c r="BA83" s="12">
        <f>AY83-'Surv-rate CEA'!AN81*'Unit cost and utilities'!$H$5-('Surv-rate CEA'!AM80-'Surv-rate CEA'!AM81)*'Unit cost and utilities'!$G$14</f>
        <v>13.417838037439822</v>
      </c>
      <c r="BB83" s="12">
        <f t="shared" si="57"/>
        <v>11.770959931730284</v>
      </c>
    </row>
    <row r="84" spans="1:54">
      <c r="A84" s="12">
        <v>79</v>
      </c>
      <c r="B84" s="12">
        <f t="shared" si="58"/>
        <v>4.4876712328767123</v>
      </c>
      <c r="C84" s="12">
        <f>'Surv-rate CEA'!D82*'Unit cost and utilities'!$H$7+'Surv-rate CEA'!E82*'Unit cost and utilities'!$H$7+'Unit cost and utilities'!$G$14*('Surv-rate CEA'!C81-'Surv-rate CEA'!C82)</f>
        <v>258.28740601867798</v>
      </c>
      <c r="D84" s="12">
        <f t="shared" si="32"/>
        <v>226.20072192902552</v>
      </c>
      <c r="E84" s="12">
        <f>C84-'Surv-rate CEA'!E82*'Unit cost and utilities'!$H$7-'Unit cost and utilities'!$G$14*('Surv-rate CEA'!C81-'Surv-rate CEA'!C82)</f>
        <v>77.28587805701612</v>
      </c>
      <c r="F84" s="12">
        <f t="shared" si="33"/>
        <v>67.684761254489757</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258.89587876034182</v>
      </c>
      <c r="L84" s="12">
        <f t="shared" si="36"/>
        <v>226.73360495092766</v>
      </c>
      <c r="M84" s="12">
        <f>K84-'Surv-rate CEA'!J82*'Unit cost and utilities'!$H$10-('Surv-rate CEA'!I81-'Surv-rate CEA'!I82)*'Unit cost and utilities'!$G$14</f>
        <v>89.924348476398251</v>
      </c>
      <c r="N84" s="12">
        <f t="shared" si="37"/>
        <v>78.753172126741632</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258.89587876034182</v>
      </c>
      <c r="T84" s="12">
        <f t="shared" si="40"/>
        <v>226.73360495092766</v>
      </c>
      <c r="U84" s="12">
        <f>S84-'Surv-rate CEA'!P82*'Unit cost and utilities'!$H$11-('Surv-rate CEA'!O81-'Surv-rate CEA'!O82)*'Unit cost and utilities'!$G$14</f>
        <v>89.924348476398251</v>
      </c>
      <c r="V84" s="12">
        <f t="shared" si="41"/>
        <v>78.753172126741632</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260.70274336667103</v>
      </c>
      <c r="AB84" s="12">
        <f t="shared" si="44"/>
        <v>228.31600528813229</v>
      </c>
      <c r="AC84" s="12">
        <f>AA84-'Surv-rate CEA'!V82*'Unit cost and utilities'!$H$6-('Surv-rate CEA'!U81-'Surv-rate CEA'!U82)*'Unit cost and utilities'!$G$14</f>
        <v>156.28363584744864</v>
      </c>
      <c r="AD84" s="12">
        <f t="shared" si="45"/>
        <v>136.86873781151135</v>
      </c>
      <c r="AE84" s="12">
        <f>'Surv-rate CEA'!Z82*'Unit cost and utilities'!$H$12+'Surv-rate CEA'!Y82*'Unit cost and utilities'!$H$12+('Surv-rate CEA'!X81-'Surv-rate CEA'!X82)*'Unit cost and utilities'!$G$14</f>
        <v>258.89587876034182</v>
      </c>
      <c r="AF84" s="12">
        <f t="shared" si="46"/>
        <v>226.73360495092766</v>
      </c>
      <c r="AG84" s="12">
        <f>AE84-'Surv-rate CEA'!Y82*'Unit cost and utilities'!$H$12-('Surv-rate CEA'!X81-'Surv-rate CEA'!X82)*'Unit cost and utilities'!$G$14</f>
        <v>89.924348476398251</v>
      </c>
      <c r="AH84" s="12">
        <f t="shared" si="47"/>
        <v>78.753172126741632</v>
      </c>
      <c r="AI84" s="12">
        <f>'Surv-rate CEA'!AC82*'Unit cost and utilities'!$H$5+'Surv-rate CEA'!AB82*'Unit cost and utilities'!$H$5+('Surv-rate CEA'!AA81-'Surv-rate CEA'!AA82)*'Unit cost and utilities'!$G$14</f>
        <v>367.86801165281543</v>
      </c>
      <c r="AJ84" s="12">
        <f t="shared" si="48"/>
        <v>322.16828181101704</v>
      </c>
      <c r="AK84" s="12">
        <f>AI84-'Surv-rate CEA'!AB82*'Unit cost and utilities'!$H$5-('Surv-rate CEA'!AA81-'Surv-rate CEA'!AA82)*'Unit cost and utilities'!$G$14</f>
        <v>12.573916809480266</v>
      </c>
      <c r="AL84" s="12">
        <f t="shared" si="49"/>
        <v>11.011876667243566</v>
      </c>
      <c r="AM84" s="12">
        <f>'Surv-rate CEA'!AF82*'Unit cost and utilities'!$H$9+'Surv-rate CEA'!AE82*'Unit cost and utilities'!$H$9+('Surv-rate CEA'!AD81-'Surv-rate CEA'!AD82)*'Unit cost and utilities'!G91</f>
        <v>336.44940170003531</v>
      </c>
      <c r="AN84" s="12">
        <f t="shared" si="50"/>
        <v>294.65276193773525</v>
      </c>
      <c r="AO84" s="12">
        <f>AM84-'Surv-rate CEA'!AE82*'Unit cost and utilities'!$H$9-('Surv-rate CEA'!AD81-'Surv-rate CEA'!AD82)*'Unit cost and utilities'!G91</f>
        <v>128.09173092587832</v>
      </c>
      <c r="AP84" s="12">
        <f t="shared" si="51"/>
        <v>112.17907390527931</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208.51865830581755</v>
      </c>
      <c r="AV84" s="12">
        <f t="shared" si="54"/>
        <v>182.61467630766654</v>
      </c>
      <c r="AW84" s="12">
        <f>AU84-'Surv-rate CEA'!AK82*'Unit cost and utilities'!$H$8-('Surv-rate CEA'!AJ81-'Surv-rate CEA'!AJ82)*'Unit cost and utilities'!$G$14</f>
        <v>45.191613163084753</v>
      </c>
      <c r="AX84" s="12">
        <f t="shared" si="55"/>
        <v>39.577522110728836</v>
      </c>
      <c r="AY84" s="12">
        <f>'Surv-rate CEA'!AO82*'Unit cost and utilities'!$H$5+'Surv-rate CEA'!AN82*'Unit cost and utilities'!$H$5+('Surv-rate CEA'!AM81-'Surv-rate CEA'!AM82)*'Unit cost and utilities'!$G$14</f>
        <v>367.86801165281543</v>
      </c>
      <c r="AZ84" s="12">
        <f t="shared" si="56"/>
        <v>322.16828181101704</v>
      </c>
      <c r="BA84" s="12">
        <f>AY84-'Surv-rate CEA'!AN82*'Unit cost and utilities'!$H$5-('Surv-rate CEA'!AM81-'Surv-rate CEA'!AM82)*'Unit cost and utilities'!$G$14</f>
        <v>12.573916809480266</v>
      </c>
      <c r="BB84" s="12">
        <f t="shared" si="57"/>
        <v>11.011876667243566</v>
      </c>
    </row>
    <row r="85" spans="1:54">
      <c r="A85" s="12">
        <v>80</v>
      </c>
      <c r="B85" s="12">
        <f t="shared" si="58"/>
        <v>4.5452054794520551</v>
      </c>
      <c r="C85" s="12">
        <f>'Surv-rate CEA'!D83*'Unit cost and utilities'!$H$7+'Surv-rate CEA'!E83*'Unit cost and utilities'!$H$7+'Unit cost and utilities'!$G$14*('Surv-rate CEA'!C82-'Surv-rate CEA'!C83)</f>
        <v>253.14299153143583</v>
      </c>
      <c r="D85" s="12">
        <f t="shared" si="32"/>
        <v>221.31868647982219</v>
      </c>
      <c r="E85" s="12">
        <f>C85-'Surv-rate CEA'!E83*'Unit cost and utilities'!$H$7-'Unit cost and utilities'!$G$14*('Surv-rate CEA'!C82-'Surv-rate CEA'!C83)</f>
        <v>75.922481716906688</v>
      </c>
      <c r="F85" s="12">
        <f t="shared" si="33"/>
        <v>66.377756801485319</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254.26430113281913</v>
      </c>
      <c r="L85" s="12">
        <f t="shared" si="36"/>
        <v>222.29902872281315</v>
      </c>
      <c r="M85" s="12">
        <f>K85-'Surv-rate CEA'!J83*'Unit cost and utilities'!$H$10-('Surv-rate CEA'!I82-'Surv-rate CEA'!I83)*'Unit cost and utilities'!$G$14</f>
        <v>88.118472516679404</v>
      </c>
      <c r="N85" s="12">
        <f t="shared" si="37"/>
        <v>77.040507714699913</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254.26430113281913</v>
      </c>
      <c r="T85" s="12">
        <f t="shared" si="40"/>
        <v>222.29902872281315</v>
      </c>
      <c r="U85" s="12">
        <f>S85-'Surv-rate CEA'!P83*'Unit cost and utilities'!$H$11-('Surv-rate CEA'!O82-'Surv-rate CEA'!O83)*'Unit cost and utilities'!$G$14</f>
        <v>88.118472516679404</v>
      </c>
      <c r="V85" s="12">
        <f t="shared" si="41"/>
        <v>77.040507714699913</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255.80716094357103</v>
      </c>
      <c r="AB85" s="12">
        <f t="shared" si="44"/>
        <v>223.64792526809126</v>
      </c>
      <c r="AC85" s="12">
        <f>AA85-'Surv-rate CEA'!V83*'Unit cost and utilities'!$H$6-('Surv-rate CEA'!U82-'Surv-rate CEA'!U83)*'Unit cost and utilities'!$G$14</f>
        <v>153.32764583902787</v>
      </c>
      <c r="AD85" s="12">
        <f t="shared" si="45"/>
        <v>134.05179804838878</v>
      </c>
      <c r="AE85" s="12">
        <f>'Surv-rate CEA'!Z83*'Unit cost and utilities'!$H$12+'Surv-rate CEA'!Y83*'Unit cost and utilities'!$H$12+('Surv-rate CEA'!X82-'Surv-rate CEA'!X83)*'Unit cost and utilities'!$G$14</f>
        <v>254.26430113281913</v>
      </c>
      <c r="AF85" s="12">
        <f t="shared" si="46"/>
        <v>222.29902872281315</v>
      </c>
      <c r="AG85" s="12">
        <f>AE85-'Surv-rate CEA'!Y83*'Unit cost and utilities'!$H$12-('Surv-rate CEA'!X82-'Surv-rate CEA'!X83)*'Unit cost and utilities'!$G$14</f>
        <v>88.118472516679404</v>
      </c>
      <c r="AH85" s="12">
        <f t="shared" si="47"/>
        <v>77.040507714699913</v>
      </c>
      <c r="AI85" s="12">
        <f>'Surv-rate CEA'!AC83*'Unit cost and utilities'!$H$5+'Surv-rate CEA'!AB83*'Unit cost and utilities'!$H$5+('Surv-rate CEA'!AA82-'Surv-rate CEA'!AA83)*'Unit cost and utilities'!$G$14</f>
        <v>359.02140870923671</v>
      </c>
      <c r="AJ85" s="12">
        <f t="shared" si="48"/>
        <v>313.88641697313744</v>
      </c>
      <c r="AK85" s="12">
        <f>AI85-'Surv-rate CEA'!AB83*'Unit cost and utilities'!$H$5-('Surv-rate CEA'!AA82-'Surv-rate CEA'!AA83)*'Unit cost and utilities'!$G$14</f>
        <v>11.785996316328784</v>
      </c>
      <c r="AL85" s="12">
        <f t="shared" si="49"/>
        <v>10.304299588961701</v>
      </c>
      <c r="AM85" s="12">
        <f>'Surv-rate CEA'!AF83*'Unit cost and utilities'!$H$9+'Surv-rate CEA'!AE83*'Unit cost and utilities'!$H$9+('Surv-rate CEA'!AD82-'Surv-rate CEA'!AD83)*'Unit cost and utilities'!G92</f>
        <v>330.74340064661021</v>
      </c>
      <c r="AN85" s="12">
        <f t="shared" si="50"/>
        <v>289.16342716083949</v>
      </c>
      <c r="AO85" s="12">
        <f>AM85-'Surv-rate CEA'!AE83*'Unit cost and utilities'!$H$9-('Surv-rate CEA'!AD82-'Surv-rate CEA'!AD83)*'Unit cost and utilities'!G92</f>
        <v>125.63926137658359</v>
      </c>
      <c r="AP85" s="12">
        <f t="shared" si="51"/>
        <v>109.84430629479817</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203.78435296473259</v>
      </c>
      <c r="AV85" s="12">
        <f t="shared" si="54"/>
        <v>178.16525375814842</v>
      </c>
      <c r="AW85" s="12">
        <f>AU85-'Surv-rate CEA'!AK83*'Unit cost and utilities'!$H$8-('Surv-rate CEA'!AJ82-'Surv-rate CEA'!AJ83)*'Unit cost and utilities'!$G$14</f>
        <v>43.270106425906633</v>
      </c>
      <c r="AX85" s="12">
        <f t="shared" si="55"/>
        <v>37.830330834320343</v>
      </c>
      <c r="AY85" s="12">
        <f>'Surv-rate CEA'!AO83*'Unit cost and utilities'!$H$5+'Surv-rate CEA'!AN83*'Unit cost and utilities'!$H$5+('Surv-rate CEA'!AM82-'Surv-rate CEA'!AM83)*'Unit cost and utilities'!$G$14</f>
        <v>359.02140870923671</v>
      </c>
      <c r="AZ85" s="12">
        <f t="shared" si="56"/>
        <v>313.88641697313744</v>
      </c>
      <c r="BA85" s="12">
        <f>AY85-'Surv-rate CEA'!AN83*'Unit cost and utilities'!$H$5-('Surv-rate CEA'!AM82-'Surv-rate CEA'!AM83)*'Unit cost and utilities'!$G$14</f>
        <v>11.785996316328784</v>
      </c>
      <c r="BB85" s="12">
        <f t="shared" si="57"/>
        <v>10.304299588961701</v>
      </c>
    </row>
    <row r="86" spans="1:54">
      <c r="A86" s="12">
        <v>81</v>
      </c>
      <c r="B86" s="12">
        <f t="shared" si="58"/>
        <v>4.602739726027397</v>
      </c>
      <c r="C86" s="12">
        <f>'Surv-rate CEA'!D84*'Unit cost and utilities'!$H$7+'Surv-rate CEA'!E84*'Unit cost and utilities'!$H$7+'Unit cost and utilities'!$G$14*('Surv-rate CEA'!C83-'Surv-rate CEA'!C84)</f>
        <v>248.12983936251527</v>
      </c>
      <c r="D86" s="12">
        <f t="shared" si="32"/>
        <v>216.56715446846459</v>
      </c>
      <c r="E86" s="12">
        <f>C86-'Surv-rate CEA'!E84*'Unit cost and utilities'!$H$7-'Unit cost and utilities'!$G$14*('Surv-rate CEA'!C83-'Surv-rate CEA'!C84)</f>
        <v>74.597753517931409</v>
      </c>
      <c r="F86" s="12">
        <f t="shared" si="33"/>
        <v>65.108748107942731</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249.74768594399205</v>
      </c>
      <c r="L86" s="12">
        <f t="shared" si="36"/>
        <v>217.97920725267275</v>
      </c>
      <c r="M86" s="12">
        <f>K86-'Surv-rate CEA'!J84*'Unit cost and utilities'!$H$10-('Surv-rate CEA'!I83-'Surv-rate CEA'!I84)*'Unit cost and utilities'!$G$14</f>
        <v>86.364993805908341</v>
      </c>
      <c r="N86" s="12">
        <f t="shared" si="37"/>
        <v>75.379168431677584</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249.74768594399205</v>
      </c>
      <c r="T86" s="12">
        <f t="shared" si="40"/>
        <v>217.97920725267275</v>
      </c>
      <c r="U86" s="12">
        <f>S86-'Surv-rate CEA'!P84*'Unit cost and utilities'!$H$11-('Surv-rate CEA'!O83-'Surv-rate CEA'!O84)*'Unit cost and utilities'!$G$14</f>
        <v>86.364993805908341</v>
      </c>
      <c r="V86" s="12">
        <f t="shared" si="41"/>
        <v>75.379168431677584</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251.03428770804922</v>
      </c>
      <c r="AB86" s="12">
        <f t="shared" si="44"/>
        <v>219.10215032026923</v>
      </c>
      <c r="AC86" s="12">
        <f>AA86-'Surv-rate CEA'!V84*'Unit cost and utilities'!$H$6-('Surv-rate CEA'!U83-'Surv-rate CEA'!U84)*'Unit cost and utilities'!$G$14</f>
        <v>150.44960872970563</v>
      </c>
      <c r="AD86" s="12">
        <f t="shared" si="45"/>
        <v>131.3120732967694</v>
      </c>
      <c r="AE86" s="12">
        <f>'Surv-rate CEA'!Z84*'Unit cost and utilities'!$H$12+'Surv-rate CEA'!Y84*'Unit cost and utilities'!$H$12+('Surv-rate CEA'!X83-'Surv-rate CEA'!X84)*'Unit cost and utilities'!$G$14</f>
        <v>249.74768594399205</v>
      </c>
      <c r="AF86" s="12">
        <f t="shared" si="46"/>
        <v>217.97920725267275</v>
      </c>
      <c r="AG86" s="12">
        <f>AE86-'Surv-rate CEA'!Y84*'Unit cost and utilities'!$H$12-('Surv-rate CEA'!X83-'Surv-rate CEA'!X84)*'Unit cost and utilities'!$G$14</f>
        <v>86.364993805908341</v>
      </c>
      <c r="AH86" s="12">
        <f t="shared" si="47"/>
        <v>75.379168431677584</v>
      </c>
      <c r="AI86" s="12">
        <f>'Surv-rate CEA'!AC84*'Unit cost and utilities'!$H$5+'Surv-rate CEA'!AB84*'Unit cost and utilities'!$H$5+('Surv-rate CEA'!AA83-'Surv-rate CEA'!AA84)*'Unit cost and utilities'!$G$14</f>
        <v>350.43796482437176</v>
      </c>
      <c r="AJ86" s="12">
        <f t="shared" si="48"/>
        <v>305.86145162837363</v>
      </c>
      <c r="AK86" s="12">
        <f>AI86-'Surv-rate CEA'!AB84*'Unit cost and utilities'!$H$5-('Surv-rate CEA'!AA83-'Surv-rate CEA'!AA84)*'Unit cost and utilities'!$G$14</f>
        <v>11.050155720557271</v>
      </c>
      <c r="AL86" s="12">
        <f t="shared" si="49"/>
        <v>9.6445505586219209</v>
      </c>
      <c r="AM86" s="12">
        <f>'Surv-rate CEA'!AF84*'Unit cost and utilities'!$H$9+'Surv-rate CEA'!AE84*'Unit cost and utilities'!$H$9+('Surv-rate CEA'!AD83-'Surv-rate CEA'!AD84)*'Unit cost and utilities'!G93</f>
        <v>325.15959825701265</v>
      </c>
      <c r="AN86" s="12">
        <f t="shared" si="50"/>
        <v>283.79855128890421</v>
      </c>
      <c r="AO86" s="12">
        <f>AM86-'Surv-rate CEA'!AE84*'Unit cost and utilities'!$H$9-('Surv-rate CEA'!AD83-'Surv-rate CEA'!AD84)*'Unit cost and utilities'!G93</f>
        <v>123.2537324953997</v>
      </c>
      <c r="AP86" s="12">
        <f t="shared" si="51"/>
        <v>107.57557491966233</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199.18233534790784</v>
      </c>
      <c r="AV86" s="12">
        <f t="shared" si="54"/>
        <v>173.84588527322617</v>
      </c>
      <c r="AW86" s="12">
        <f>AU86-'Surv-rate CEA'!AK84*'Unit cost and utilities'!$H$8-('Surv-rate CEA'!AJ83-'Surv-rate CEA'!AJ84)*'Unit cost and utilities'!$G$14</f>
        <v>41.435284981182363</v>
      </c>
      <c r="AX86" s="12">
        <f t="shared" si="55"/>
        <v>36.164621659446382</v>
      </c>
      <c r="AY86" s="12">
        <f>'Surv-rate CEA'!AO84*'Unit cost and utilities'!$H$5+'Surv-rate CEA'!AN84*'Unit cost and utilities'!$H$5+('Surv-rate CEA'!AM83-'Surv-rate CEA'!AM84)*'Unit cost and utilities'!$G$14</f>
        <v>350.43796482437176</v>
      </c>
      <c r="AZ86" s="12">
        <f t="shared" si="56"/>
        <v>305.86145162837363</v>
      </c>
      <c r="BA86" s="12">
        <f>AY86-'Surv-rate CEA'!AN84*'Unit cost and utilities'!$H$5-('Surv-rate CEA'!AM83-'Surv-rate CEA'!AM84)*'Unit cost and utilities'!$G$14</f>
        <v>11.050155720557271</v>
      </c>
      <c r="BB86" s="12">
        <f t="shared" si="57"/>
        <v>9.6445505586219209</v>
      </c>
    </row>
    <row r="87" spans="1:54">
      <c r="A87" s="12">
        <v>82</v>
      </c>
      <c r="B87" s="12">
        <f t="shared" si="58"/>
        <v>4.6602739726027398</v>
      </c>
      <c r="C87" s="12">
        <f>'Surv-rate CEA'!D85*'Unit cost and utilities'!$H$7+'Surv-rate CEA'!E85*'Unit cost and utilities'!$H$7+'Unit cost and utilities'!$G$14*('Surv-rate CEA'!C84-'Surv-rate CEA'!C85)</f>
        <v>243.24376656158097</v>
      </c>
      <c r="D87" s="12">
        <f t="shared" si="32"/>
        <v>211.94185715302535</v>
      </c>
      <c r="E87" s="12">
        <f>C87-'Surv-rate CEA'!E85*'Unit cost and utilities'!$H$7-'Unit cost and utilities'!$G$14*('Surv-rate CEA'!C84-'Surv-rate CEA'!C85)</f>
        <v>73.310192550268056</v>
      </c>
      <c r="F87" s="12">
        <f t="shared" si="33"/>
        <v>63.876244711151251</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245.3422962934724</v>
      </c>
      <c r="L87" s="12">
        <f t="shared" si="36"/>
        <v>213.77033685038816</v>
      </c>
      <c r="M87" s="12">
        <f>K87-'Surv-rate CEA'!J85*'Unit cost and utilities'!$H$10-('Surv-rate CEA'!I84-'Surv-rate CEA'!I85)*'Unit cost and utilities'!$G$14</f>
        <v>84.661908579657222</v>
      </c>
      <c r="N87" s="12">
        <f t="shared" si="37"/>
        <v>73.767161182112147</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245.3422962934724</v>
      </c>
      <c r="T87" s="12">
        <f t="shared" si="40"/>
        <v>213.77033685038816</v>
      </c>
      <c r="U87" s="12">
        <f>S87-'Surv-rate CEA'!P85*'Unit cost and utilities'!$H$11-('Surv-rate CEA'!O84-'Surv-rate CEA'!O85)*'Unit cost and utilities'!$G$14</f>
        <v>84.661908579657222</v>
      </c>
      <c r="V87" s="12">
        <f t="shared" si="41"/>
        <v>73.767161182112147</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246.38018136818667</v>
      </c>
      <c r="AB87" s="12">
        <f t="shared" si="44"/>
        <v>214.67466132026377</v>
      </c>
      <c r="AC87" s="12">
        <f>AA87-'Surv-rate CEA'!V85*'Unit cost and utilities'!$H$6-('Surv-rate CEA'!U84-'Surv-rate CEA'!U85)*'Unit cost and utilities'!$G$14</f>
        <v>147.64683720467022</v>
      </c>
      <c r="AD87" s="12">
        <f t="shared" si="45"/>
        <v>128.64685217742675</v>
      </c>
      <c r="AE87" s="12">
        <f>'Surv-rate CEA'!Z85*'Unit cost and utilities'!$H$12+'Surv-rate CEA'!Y85*'Unit cost and utilities'!$H$12+('Surv-rate CEA'!X84-'Surv-rate CEA'!X85)*'Unit cost and utilities'!$G$14</f>
        <v>245.3422962934724</v>
      </c>
      <c r="AF87" s="12">
        <f t="shared" si="46"/>
        <v>213.77033685038816</v>
      </c>
      <c r="AG87" s="12">
        <f>AE87-'Surv-rate CEA'!Y85*'Unit cost and utilities'!$H$12-('Surv-rate CEA'!X84-'Surv-rate CEA'!X85)*'Unit cost and utilities'!$G$14</f>
        <v>84.661908579657222</v>
      </c>
      <c r="AH87" s="12">
        <f t="shared" si="47"/>
        <v>73.767161182112147</v>
      </c>
      <c r="AI87" s="12">
        <f>'Surv-rate CEA'!AC85*'Unit cost and utilities'!$H$5+'Surv-rate CEA'!AB85*'Unit cost and utilities'!$H$5+('Surv-rate CEA'!AA84-'Surv-rate CEA'!AA85)*'Unit cost and utilities'!$G$14</f>
        <v>342.10819119155309</v>
      </c>
      <c r="AJ87" s="12">
        <f t="shared" si="48"/>
        <v>298.08387862652069</v>
      </c>
      <c r="AK87" s="12">
        <f>AI87-'Surv-rate CEA'!AB85*'Unit cost and utilities'!$H$5-('Surv-rate CEA'!AA84-'Surv-rate CEA'!AA85)*'Unit cost and utilities'!$G$14</f>
        <v>10.362763758005897</v>
      </c>
      <c r="AL87" s="12">
        <f t="shared" si="49"/>
        <v>9.0292278694582926</v>
      </c>
      <c r="AM87" s="12">
        <f>'Surv-rate CEA'!AF85*'Unit cost and utilities'!$H$9+'Surv-rate CEA'!AE85*'Unit cost and utilities'!$H$9+('Surv-rate CEA'!AD84-'Surv-rate CEA'!AD85)*'Unit cost and utilities'!G94</f>
        <v>319.69473890356824</v>
      </c>
      <c r="AN87" s="12">
        <f t="shared" si="50"/>
        <v>278.55470930688836</v>
      </c>
      <c r="AO87" s="12">
        <f>AM87-'Surv-rate CEA'!AE85*'Unit cost and utilities'!$H$9-('Surv-rate CEA'!AD84-'Surv-rate CEA'!AD85)*'Unit cost and utilities'!G94</f>
        <v>120.93273782850659</v>
      </c>
      <c r="AP87" s="12">
        <f t="shared" si="51"/>
        <v>105.37046604844771</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194.70812853149988</v>
      </c>
      <c r="AV87" s="12">
        <f t="shared" si="54"/>
        <v>169.65204472489003</v>
      </c>
      <c r="AW87" s="12">
        <f>AU87-'Surv-rate CEA'!AK85*'Unit cost and utilities'!$H$8-('Surv-rate CEA'!AJ84-'Surv-rate CEA'!AJ85)*'Unit cost and utilities'!$G$14</f>
        <v>39.682995981204805</v>
      </c>
      <c r="AX87" s="12">
        <f t="shared" si="55"/>
        <v>34.576375726049044</v>
      </c>
      <c r="AY87" s="12">
        <f>'Surv-rate CEA'!AO85*'Unit cost and utilities'!$H$5+'Surv-rate CEA'!AN85*'Unit cost and utilities'!$H$5+('Surv-rate CEA'!AM84-'Surv-rate CEA'!AM85)*'Unit cost and utilities'!$G$14</f>
        <v>342.10819119155309</v>
      </c>
      <c r="AZ87" s="12">
        <f t="shared" si="56"/>
        <v>298.08387862652069</v>
      </c>
      <c r="BA87" s="12">
        <f>AY87-'Surv-rate CEA'!AN85*'Unit cost and utilities'!$H$5-('Surv-rate CEA'!AM84-'Surv-rate CEA'!AM85)*'Unit cost and utilities'!$G$14</f>
        <v>10.362763758005897</v>
      </c>
      <c r="BB87" s="12">
        <f t="shared" si="57"/>
        <v>9.0292278694582926</v>
      </c>
    </row>
    <row r="88" spans="1:54">
      <c r="A88" s="12">
        <v>83</v>
      </c>
      <c r="B88" s="12">
        <f t="shared" si="58"/>
        <v>4.7178082191780826</v>
      </c>
      <c r="C88" s="12">
        <f>'Surv-rate CEA'!D86*'Unit cost and utilities'!$H$7+'Surv-rate CEA'!E86*'Unit cost and utilities'!$H$7+'Unit cost and utilities'!$G$14*('Surv-rate CEA'!C85-'Surv-rate CEA'!C86)</f>
        <v>238.48075236118834</v>
      </c>
      <c r="D88" s="12">
        <f t="shared" si="32"/>
        <v>207.43869371066657</v>
      </c>
      <c r="E88" s="12">
        <f>C88-'Surv-rate CEA'!E86*'Unit cost and utilities'!$H$7-'Unit cost and utilities'!$G$14*('Surv-rate CEA'!C85-'Surv-rate CEA'!C86)</f>
        <v>72.058371566701354</v>
      </c>
      <c r="F88" s="12">
        <f t="shared" si="33"/>
        <v>62.678829719874017</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241.04454718537752</v>
      </c>
      <c r="L88" s="12">
        <f t="shared" si="36"/>
        <v>209.66876990761892</v>
      </c>
      <c r="M88" s="12">
        <f>K88-'Surv-rate CEA'!J86*'Unit cost and utilities'!$H$10-('Surv-rate CEA'!I85-'Surv-rate CEA'!I86)*'Unit cost and utilities'!$G$14</f>
        <v>83.007308414907385</v>
      </c>
      <c r="N88" s="12">
        <f t="shared" si="37"/>
        <v>72.202588492123155</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241.04454718537752</v>
      </c>
      <c r="T88" s="12">
        <f t="shared" si="40"/>
        <v>209.66876990761892</v>
      </c>
      <c r="U88" s="12">
        <f>S88-'Surv-rate CEA'!P86*'Unit cost and utilities'!$H$11-('Surv-rate CEA'!O85-'Surv-rate CEA'!O86)*'Unit cost and utilities'!$G$14</f>
        <v>83.007308414907385</v>
      </c>
      <c r="V88" s="12">
        <f t="shared" si="41"/>
        <v>72.202588492123155</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241.84105618757656</v>
      </c>
      <c r="AB88" s="12">
        <f t="shared" si="44"/>
        <v>210.36160060908665</v>
      </c>
      <c r="AC88" s="12">
        <f>AA88-'Surv-rate CEA'!V86*'Unit cost and utilities'!$H$6-('Surv-rate CEA'!U85-'Surv-rate CEA'!U86)*'Unit cost and utilities'!$G$14</f>
        <v>144.91675938718802</v>
      </c>
      <c r="AD88" s="12">
        <f t="shared" si="45"/>
        <v>126.05354086828858</v>
      </c>
      <c r="AE88" s="12">
        <f>'Surv-rate CEA'!Z86*'Unit cost and utilities'!$H$12+'Surv-rate CEA'!Y86*'Unit cost and utilities'!$H$12+('Surv-rate CEA'!X85-'Surv-rate CEA'!X86)*'Unit cost and utilities'!$G$14</f>
        <v>241.04454718537752</v>
      </c>
      <c r="AF88" s="12">
        <f t="shared" si="46"/>
        <v>209.66876990761892</v>
      </c>
      <c r="AG88" s="12">
        <f>AE88-'Surv-rate CEA'!Y86*'Unit cost and utilities'!$H$12-('Surv-rate CEA'!X85-'Surv-rate CEA'!X86)*'Unit cost and utilities'!$G$14</f>
        <v>83.007308414907385</v>
      </c>
      <c r="AH88" s="12">
        <f t="shared" si="47"/>
        <v>72.202588492123155</v>
      </c>
      <c r="AI88" s="12">
        <f>'Surv-rate CEA'!AC86*'Unit cost and utilities'!$H$5+'Surv-rate CEA'!AB86*'Unit cost and utilities'!$H$5+('Surv-rate CEA'!AA85-'Surv-rate CEA'!AA86)*'Unit cost and utilities'!$G$14</f>
        <v>334.02300547310153</v>
      </c>
      <c r="AJ88" s="12">
        <f t="shared" si="48"/>
        <v>290.54460470549714</v>
      </c>
      <c r="AK88" s="12">
        <f>AI88-'Surv-rate CEA'!AB86*'Unit cost and utilities'!$H$5-('Surv-rate CEA'!AA85-'Surv-rate CEA'!AA86)*'Unit cost and utilities'!$G$14</f>
        <v>9.7204561904473898</v>
      </c>
      <c r="AL88" s="12">
        <f t="shared" si="49"/>
        <v>8.4551843889030298</v>
      </c>
      <c r="AM88" s="12">
        <f>'Surv-rate CEA'!AF86*'Unit cost and utilities'!$H$9+'Surv-rate CEA'!AE86*'Unit cost and utilities'!$H$9+('Surv-rate CEA'!AD85-'Surv-rate CEA'!AD86)*'Unit cost and utilities'!G95</f>
        <v>314.34567268013689</v>
      </c>
      <c r="AN88" s="12">
        <f t="shared" si="50"/>
        <v>273.42858938825032</v>
      </c>
      <c r="AO88" s="12">
        <f>AM88-'Surv-rate CEA'!AE86*'Unit cost and utilities'!$H$9-('Surv-rate CEA'!AD85-'Surv-rate CEA'!AD86)*'Unit cost and utilities'!G95</f>
        <v>118.67397888120971</v>
      </c>
      <c r="AP88" s="12">
        <f t="shared" si="51"/>
        <v>103.22667516278673</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190.35743581825969</v>
      </c>
      <c r="AV88" s="12">
        <f t="shared" si="54"/>
        <v>165.57939134830679</v>
      </c>
      <c r="AW88" s="12">
        <f>AU88-'Surv-rate CEA'!AK86*'Unit cost and utilities'!$H$8-('Surv-rate CEA'!AJ85-'Surv-rate CEA'!AJ86)*'Unit cost and utilities'!$G$14</f>
        <v>38.009297846931162</v>
      </c>
      <c r="AX88" s="12">
        <f t="shared" si="55"/>
        <v>33.061783880510077</v>
      </c>
      <c r="AY88" s="12">
        <f>'Surv-rate CEA'!AO86*'Unit cost and utilities'!$H$5+'Surv-rate CEA'!AN86*'Unit cost and utilities'!$H$5+('Surv-rate CEA'!AM85-'Surv-rate CEA'!AM86)*'Unit cost and utilities'!$G$14</f>
        <v>334.02300547310153</v>
      </c>
      <c r="AZ88" s="12">
        <f t="shared" si="56"/>
        <v>290.54460470549714</v>
      </c>
      <c r="BA88" s="12">
        <f>AY88-'Surv-rate CEA'!AN86*'Unit cost and utilities'!$H$5-('Surv-rate CEA'!AM85-'Surv-rate CEA'!AM86)*'Unit cost and utilities'!$G$14</f>
        <v>9.7204561904473898</v>
      </c>
      <c r="BB88" s="12">
        <f t="shared" si="57"/>
        <v>8.4551843889030298</v>
      </c>
    </row>
    <row r="89" spans="1:54">
      <c r="A89" s="12">
        <v>84</v>
      </c>
      <c r="B89" s="12">
        <f t="shared" si="58"/>
        <v>4.7753424657534245</v>
      </c>
      <c r="C89" s="12">
        <f>'Surv-rate CEA'!D87*'Unit cost and utilities'!$H$7+'Surv-rate CEA'!E87*'Unit cost and utilities'!$H$7+'Unit cost and utilities'!$G$14*('Surv-rate CEA'!C86-'Surv-rate CEA'!C87)</f>
        <v>233.83693071555598</v>
      </c>
      <c r="D89" s="12">
        <f t="shared" si="32"/>
        <v>203.05372344904634</v>
      </c>
      <c r="E89" s="12">
        <f>C89-'Surv-rate CEA'!E87*'Unit cost and utilities'!$H$7-'Unit cost and utilities'!$G$14*('Surv-rate CEA'!C86-'Surv-rate CEA'!C87)</f>
        <v>70.84093262491993</v>
      </c>
      <c r="F89" s="12">
        <f t="shared" si="33"/>
        <v>61.515155446470665</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236.85099808139239</v>
      </c>
      <c r="L89" s="12">
        <f t="shared" si="36"/>
        <v>205.67100720951365</v>
      </c>
      <c r="M89" s="12">
        <f>K89-'Surv-rate CEA'!J87*'Unit cost and utilities'!$H$10-('Surv-rate CEA'!I86-'Surv-rate CEA'!I87)*'Unit cost and utilities'!$G$14</f>
        <v>81.399374802444896</v>
      </c>
      <c r="N89" s="12">
        <f t="shared" si="37"/>
        <v>70.683643039116248</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236.85099808139239</v>
      </c>
      <c r="T89" s="12">
        <f t="shared" si="40"/>
        <v>205.67100720951365</v>
      </c>
      <c r="U89" s="12">
        <f>S89-'Surv-rate CEA'!P87*'Unit cost and utilities'!$H$11-('Surv-rate CEA'!O86-'Surv-rate CEA'!O87)*'Unit cost and utilities'!$G$14</f>
        <v>81.399374802444896</v>
      </c>
      <c r="V89" s="12">
        <f t="shared" si="41"/>
        <v>70.683643039116248</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237.41327553564562</v>
      </c>
      <c r="AB89" s="12">
        <f t="shared" si="44"/>
        <v>206.15926426261555</v>
      </c>
      <c r="AC89" s="12">
        <f>AA89-'Surv-rate CEA'!V87*'Unit cost and utilities'!$H$6-('Surv-rate CEA'!U86-'Surv-rate CEA'!U87)*'Unit cost and utilities'!$G$14</f>
        <v>142.25691287795931</v>
      </c>
      <c r="AD89" s="12">
        <f t="shared" si="45"/>
        <v>123.52965700432283</v>
      </c>
      <c r="AE89" s="12">
        <f>'Surv-rate CEA'!Z87*'Unit cost and utilities'!$H$12+'Surv-rate CEA'!Y87*'Unit cost and utilities'!$H$12+('Surv-rate CEA'!X86-'Surv-rate CEA'!X87)*'Unit cost and utilities'!$G$14</f>
        <v>236.85099808139239</v>
      </c>
      <c r="AF89" s="12">
        <f t="shared" si="46"/>
        <v>205.67100720951365</v>
      </c>
      <c r="AG89" s="12">
        <f>AE89-'Surv-rate CEA'!Y87*'Unit cost and utilities'!$H$12-('Surv-rate CEA'!X86-'Surv-rate CEA'!X87)*'Unit cost and utilities'!$G$14</f>
        <v>81.399374802444896</v>
      </c>
      <c r="AH89" s="12">
        <f t="shared" si="47"/>
        <v>70.683643039116248</v>
      </c>
      <c r="AI89" s="12">
        <f>'Surv-rate CEA'!AC87*'Unit cost and utilities'!$H$5+'Surv-rate CEA'!AB87*'Unit cost and utilities'!$H$5+('Surv-rate CEA'!AA86-'Surv-rate CEA'!AA87)*'Unit cost and utilities'!$G$14</f>
        <v>326.1737115047988</v>
      </c>
      <c r="AJ89" s="12">
        <f t="shared" si="48"/>
        <v>283.23492961344471</v>
      </c>
      <c r="AK89" s="12">
        <f>AI89-'Surv-rate CEA'!AB87*'Unit cost and utilities'!$H$5-('Surv-rate CEA'!AA86-'Surv-rate CEA'!AA87)*'Unit cost and utilities'!$G$14</f>
        <v>9.1201151074832367</v>
      </c>
      <c r="AL89" s="12">
        <f t="shared" si="49"/>
        <v>7.9195075183014074</v>
      </c>
      <c r="AM89" s="12">
        <f>'Surv-rate CEA'!AF87*'Unit cost and utilities'!$H$9+'Surv-rate CEA'!AE87*'Unit cost and utilities'!$H$9+('Surv-rate CEA'!AD86-'Surv-rate CEA'!AD87)*'Unit cost and utilities'!G96</f>
        <v>309.10935131622529</v>
      </c>
      <c r="AN89" s="12">
        <f t="shared" si="50"/>
        <v>268.41698847830213</v>
      </c>
      <c r="AO89" s="12">
        <f>AM89-'Surv-rate CEA'!AE87*'Unit cost and utilities'!$H$9-('Surv-rate CEA'!AD86-'Surv-rate CEA'!AD87)*'Unit cost and utilities'!G96</f>
        <v>116.4752593009203</v>
      </c>
      <c r="AP89" s="12">
        <f t="shared" si="51"/>
        <v>101.14200104479764</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186.12613226711326</v>
      </c>
      <c r="AV89" s="12">
        <f t="shared" si="54"/>
        <v>161.62376093611985</v>
      </c>
      <c r="AW89" s="12">
        <f>AU89-'Surv-rate CEA'!AK87*'Unit cost and utilities'!$H$8-('Surv-rate CEA'!AJ86-'Surv-rate CEA'!AJ87)*'Unit cost and utilities'!$G$14</f>
        <v>36.410448870617643</v>
      </c>
      <c r="AX89" s="12">
        <f t="shared" si="55"/>
        <v>31.617235109125559</v>
      </c>
      <c r="AY89" s="12">
        <f>'Surv-rate CEA'!AO87*'Unit cost and utilities'!$H$5+'Surv-rate CEA'!AN87*'Unit cost and utilities'!$H$5+('Surv-rate CEA'!AM86-'Surv-rate CEA'!AM87)*'Unit cost and utilities'!$G$14</f>
        <v>326.1737115047988</v>
      </c>
      <c r="AZ89" s="12">
        <f t="shared" si="56"/>
        <v>283.23492961344471</v>
      </c>
      <c r="BA89" s="12">
        <f>AY89-'Surv-rate CEA'!AN87*'Unit cost and utilities'!$H$5-('Surv-rate CEA'!AM86-'Surv-rate CEA'!AM87)*'Unit cost and utilities'!$G$14</f>
        <v>9.1201151074832367</v>
      </c>
      <c r="BB89" s="12">
        <f t="shared" si="57"/>
        <v>7.9195075183014074</v>
      </c>
    </row>
    <row r="90" spans="1:54">
      <c r="A90" s="12">
        <v>85</v>
      </c>
      <c r="B90" s="12">
        <f t="shared" si="58"/>
        <v>4.8328767123287673</v>
      </c>
      <c r="C90" s="12">
        <f>'Surv-rate CEA'!D88*'Unit cost and utilities'!$H$7+'Surv-rate CEA'!E88*'Unit cost and utilities'!$H$7+'Unit cost and utilities'!$G$14*('Surv-rate CEA'!C87-'Surv-rate CEA'!C88)</f>
        <v>229.30858323729197</v>
      </c>
      <c r="D90" s="12">
        <f t="shared" si="32"/>
        <v>198.78315843524035</v>
      </c>
      <c r="E90" s="12">
        <f>C90-'Surv-rate CEA'!E88*'Unit cost and utilities'!$H$7-'Unit cost and utilities'!$G$14*('Surv-rate CEA'!C87-'Surv-rate CEA'!C88)</f>
        <v>69.656583030710607</v>
      </c>
      <c r="F90" s="12">
        <f t="shared" si="33"/>
        <v>60.383939341348579</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232.75834588170665</v>
      </c>
      <c r="L90" s="12">
        <f t="shared" si="36"/>
        <v>201.77369068932097</v>
      </c>
      <c r="M90" s="12">
        <f>K90-'Surv-rate CEA'!J88*'Unit cost and utilities'!$H$10-('Surv-rate CEA'!I87-'Surv-rate CEA'!I88)*'Unit cost and utilities'!$G$14</f>
        <v>79.836374078661024</v>
      </c>
      <c r="N90" s="12">
        <f t="shared" si="37"/>
        <v>69.208602544767999</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232.75834588170665</v>
      </c>
      <c r="T90" s="12">
        <f t="shared" si="40"/>
        <v>201.77369068932097</v>
      </c>
      <c r="U90" s="12">
        <f>S90-'Surv-rate CEA'!P88*'Unit cost and utilities'!$H$11-('Surv-rate CEA'!O87-'Surv-rate CEA'!O88)*'Unit cost and utilities'!$G$14</f>
        <v>79.836374078661024</v>
      </c>
      <c r="V90" s="12">
        <f t="shared" si="41"/>
        <v>69.208602544767999</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233.09334485176703</v>
      </c>
      <c r="AB90" s="12">
        <f t="shared" si="44"/>
        <v>202.06409479195435</v>
      </c>
      <c r="AC90" s="12">
        <f>AA90-'Surv-rate CEA'!V88*'Unit cost and utilities'!$H$6-('Surv-rate CEA'!U87-'Surv-rate CEA'!U88)*'Unit cost and utilities'!$G$14</f>
        <v>139.66493915438383</v>
      </c>
      <c r="AD90" s="12">
        <f t="shared" si="45"/>
        <v>121.07282394677949</v>
      </c>
      <c r="AE90" s="12">
        <f>'Surv-rate CEA'!Z88*'Unit cost and utilities'!$H$12+'Surv-rate CEA'!Y88*'Unit cost and utilities'!$H$12+('Surv-rate CEA'!X87-'Surv-rate CEA'!X88)*'Unit cost and utilities'!$G$14</f>
        <v>232.75834588170665</v>
      </c>
      <c r="AF90" s="12">
        <f t="shared" si="46"/>
        <v>201.77369068932097</v>
      </c>
      <c r="AG90" s="12">
        <f>AE90-'Surv-rate CEA'!Y88*'Unit cost and utilities'!$H$12-('Surv-rate CEA'!X87-'Surv-rate CEA'!X88)*'Unit cost and utilities'!$G$14</f>
        <v>79.836374078661024</v>
      </c>
      <c r="AH90" s="12">
        <f t="shared" si="47"/>
        <v>69.208602544767999</v>
      </c>
      <c r="AI90" s="12">
        <f>'Surv-rate CEA'!AC88*'Unit cost and utilities'!$H$5+'Surv-rate CEA'!AB88*'Unit cost and utilities'!$H$5+('Surv-rate CEA'!AA87-'Surv-rate CEA'!AA88)*'Unit cost and utilities'!$G$14</f>
        <v>318.55198016103668</v>
      </c>
      <c r="AJ90" s="12">
        <f t="shared" si="48"/>
        <v>276.1465264328267</v>
      </c>
      <c r="AK90" s="12">
        <f>AI90-'Surv-rate CEA'!AB88*'Unit cost and utilities'!$H$5-('Surv-rate CEA'!AA87-'Surv-rate CEA'!AA88)*'Unit cost and utilities'!$G$14</f>
        <v>8.5588499181342392</v>
      </c>
      <c r="AL90" s="12">
        <f t="shared" si="49"/>
        <v>7.4195008110068619</v>
      </c>
      <c r="AM90" s="12">
        <f>'Surv-rate CEA'!AF88*'Unit cost and utilities'!$H$9+'Surv-rate CEA'!AE88*'Unit cost and utilities'!$H$9+('Surv-rate CEA'!AD87-'Surv-rate CEA'!AD88)*'Unit cost and utilities'!G97</f>
        <v>303.98282427421799</v>
      </c>
      <c r="AN90" s="12">
        <f t="shared" si="50"/>
        <v>263.51680807675336</v>
      </c>
      <c r="AO90" s="12">
        <f>AM90-'Surv-rate CEA'!AE88*'Unit cost and utilities'!$H$9-('Surv-rate CEA'!AD87-'Surv-rate CEA'!AD88)*'Unit cost and utilities'!G97</f>
        <v>114.33447942607526</v>
      </c>
      <c r="AP90" s="12">
        <f t="shared" si="51"/>
        <v>99.11434023751832</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182.01025667893933</v>
      </c>
      <c r="AV90" s="12">
        <f t="shared" si="54"/>
        <v>157.78115751039357</v>
      </c>
      <c r="AW90" s="12">
        <f>AU90-'Surv-rate CEA'!AK88*'Unit cost and utilities'!$H$8-('Surv-rate CEA'!AJ87-'Surv-rate CEA'!AJ88)*'Unit cost and utilities'!$G$14</f>
        <v>34.882896468139208</v>
      </c>
      <c r="AX90" s="12">
        <f t="shared" si="55"/>
        <v>30.239305644004862</v>
      </c>
      <c r="AY90" s="12">
        <f>'Surv-rate CEA'!AO88*'Unit cost and utilities'!$H$5+'Surv-rate CEA'!AN88*'Unit cost and utilities'!$H$5+('Surv-rate CEA'!AM87-'Surv-rate CEA'!AM88)*'Unit cost and utilities'!$G$14</f>
        <v>318.55198016103668</v>
      </c>
      <c r="AZ90" s="12">
        <f t="shared" si="56"/>
        <v>276.1465264328267</v>
      </c>
      <c r="BA90" s="12">
        <f>AY90-'Surv-rate CEA'!AN88*'Unit cost and utilities'!$H$5-('Surv-rate CEA'!AM87-'Surv-rate CEA'!AM88)*'Unit cost and utilities'!$G$14</f>
        <v>8.5588499181342392</v>
      </c>
      <c r="BB90" s="12">
        <f t="shared" si="57"/>
        <v>7.4195008110068619</v>
      </c>
    </row>
    <row r="91" spans="1:54">
      <c r="A91" s="12">
        <v>86</v>
      </c>
      <c r="B91" s="12">
        <f t="shared" si="58"/>
        <v>4.8904109589041092</v>
      </c>
      <c r="C91" s="12">
        <f>'Surv-rate CEA'!D89*'Unit cost and utilities'!$H$7+'Surv-rate CEA'!E89*'Unit cost and utilities'!$H$7+'Unit cost and utilities'!$G$14*('Surv-rate CEA'!C88-'Surv-rate CEA'!C89)</f>
        <v>224.89213250798232</v>
      </c>
      <c r="D91" s="12">
        <f t="shared" si="32"/>
        <v>194.62335651680826</v>
      </c>
      <c r="E91" s="12">
        <f>C91-'Surv-rate CEA'!E89*'Unit cost and utilities'!$H$7-'Unit cost and utilities'!$G$14*('Surv-rate CEA'!C88-'Surv-rate CEA'!C89)</f>
        <v>68.504091558352542</v>
      </c>
      <c r="F91" s="12">
        <f t="shared" si="33"/>
        <v>59.283960205891582</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228.76341830563257</v>
      </c>
      <c r="L91" s="12">
        <f t="shared" si="36"/>
        <v>197.97359659667319</v>
      </c>
      <c r="M91" s="12">
        <f>K91-'Surv-rate CEA'!J89*'Unit cost and utilities'!$H$10-('Surv-rate CEA'!I88-'Surv-rate CEA'!I89)*'Unit cost and utilities'!$G$14</f>
        <v>78.316652689655669</v>
      </c>
      <c r="N91" s="12">
        <f t="shared" si="37"/>
        <v>67.775825003931146</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228.76341830563257</v>
      </c>
      <c r="T91" s="12">
        <f t="shared" si="40"/>
        <v>197.97359659667319</v>
      </c>
      <c r="U91" s="12">
        <f>S91-'Surv-rate CEA'!P89*'Unit cost and utilities'!$H$11-('Surv-rate CEA'!O88-'Surv-rate CEA'!O89)*'Unit cost and utilities'!$G$14</f>
        <v>78.316652689655669</v>
      </c>
      <c r="V91" s="12">
        <f t="shared" si="41"/>
        <v>67.775825003931146</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228.87790499693412</v>
      </c>
      <c r="AB91" s="12">
        <f t="shared" si="44"/>
        <v>198.07267424731899</v>
      </c>
      <c r="AC91" s="12">
        <f>AA91-'Surv-rate CEA'!V89*'Unit cost and utilities'!$H$6-('Surv-rate CEA'!U88-'Surv-rate CEA'!U89)*'Unit cost and utilities'!$G$14</f>
        <v>137.13857830486026</v>
      </c>
      <c r="AD91" s="12">
        <f t="shared" si="45"/>
        <v>118.68076539621809</v>
      </c>
      <c r="AE91" s="12">
        <f>'Surv-rate CEA'!Z89*'Unit cost and utilities'!$H$12+'Surv-rate CEA'!Y89*'Unit cost and utilities'!$H$12+('Surv-rate CEA'!X88-'Surv-rate CEA'!X89)*'Unit cost and utilities'!$G$14</f>
        <v>228.76341830563257</v>
      </c>
      <c r="AF91" s="12">
        <f t="shared" si="46"/>
        <v>197.97359659667319</v>
      </c>
      <c r="AG91" s="12">
        <f>AE91-'Surv-rate CEA'!Y89*'Unit cost and utilities'!$H$12-('Surv-rate CEA'!X88-'Surv-rate CEA'!X89)*'Unit cost and utilities'!$G$14</f>
        <v>78.316652689655669</v>
      </c>
      <c r="AH91" s="12">
        <f t="shared" si="47"/>
        <v>67.775825003931146</v>
      </c>
      <c r="AI91" s="12">
        <f>'Surv-rate CEA'!AC89*'Unit cost and utilities'!$H$5+'Surv-rate CEA'!AB89*'Unit cost and utilities'!$H$5+('Surv-rate CEA'!AA88-'Surv-rate CEA'!AA89)*'Unit cost and utilities'!$G$14</f>
        <v>311.14983130581953</v>
      </c>
      <c r="AJ91" s="12">
        <f t="shared" si="48"/>
        <v>269.27142302867287</v>
      </c>
      <c r="AK91" s="12">
        <f>AI91-'Surv-rate CEA'!AB89*'Unit cost and utilities'!$H$5-('Surv-rate CEA'!AA88-'Surv-rate CEA'!AA89)*'Unit cost and utilities'!$G$14</f>
        <v>8.0339798870402355</v>
      </c>
      <c r="AL91" s="12">
        <f t="shared" si="49"/>
        <v>6.9526671047454283</v>
      </c>
      <c r="AM91" s="12">
        <f>'Surv-rate CEA'!AF89*'Unit cost and utilities'!$H$9+'Surv-rate CEA'!AE89*'Unit cost and utilities'!$H$9+('Surv-rate CEA'!AD88-'Surv-rate CEA'!AD89)*'Unit cost and utilities'!G98</f>
        <v>298.96323502047147</v>
      </c>
      <c r="AN91" s="12">
        <f t="shared" si="50"/>
        <v>258.72505020931459</v>
      </c>
      <c r="AO91" s="12">
        <f>AM91-'Surv-rate CEA'!AE89*'Unit cost and utilities'!$H$9-('Surv-rate CEA'!AD88-'Surv-rate CEA'!AD89)*'Unit cost and utilities'!G98</f>
        <v>112.24963117469395</v>
      </c>
      <c r="AP91" s="12">
        <f t="shared" si="51"/>
        <v>97.141681851486183</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178.0060040108859</v>
      </c>
      <c r="AV91" s="12">
        <f t="shared" si="54"/>
        <v>154.04774544308876</v>
      </c>
      <c r="AW91" s="12">
        <f>AU91-'Surv-rate CEA'!AK89*'Unit cost and utilities'!$H$8-('Surv-rate CEA'!AJ88-'Surv-rate CEA'!AJ89)*'Unit cost and utilities'!$G$14</f>
        <v>33.423267042140736</v>
      </c>
      <c r="AX91" s="12">
        <f t="shared" si="55"/>
        <v>28.924748700438229</v>
      </c>
      <c r="AY91" s="12">
        <f>'Surv-rate CEA'!AO89*'Unit cost and utilities'!$H$5+'Surv-rate CEA'!AN89*'Unit cost and utilities'!$H$5+('Surv-rate CEA'!AM88-'Surv-rate CEA'!AM89)*'Unit cost and utilities'!$G$14</f>
        <v>311.14983130581953</v>
      </c>
      <c r="AZ91" s="12">
        <f t="shared" si="56"/>
        <v>269.27142302867287</v>
      </c>
      <c r="BA91" s="12">
        <f>AY91-'Surv-rate CEA'!AN89*'Unit cost and utilities'!$H$5-('Surv-rate CEA'!AM88-'Surv-rate CEA'!AM89)*'Unit cost and utilities'!$G$14</f>
        <v>8.0339798870402355</v>
      </c>
      <c r="BB91" s="12">
        <f t="shared" si="57"/>
        <v>6.9526671047454283</v>
      </c>
    </row>
    <row r="92" spans="1:54">
      <c r="A92" s="12">
        <v>87</v>
      </c>
      <c r="B92" s="12">
        <f t="shared" si="58"/>
        <v>4.9479452054794519</v>
      </c>
      <c r="C92" s="12">
        <f>'Surv-rate CEA'!D90*'Unit cost and utilities'!$H$7+'Surv-rate CEA'!E90*'Unit cost and utilities'!$H$7+'Unit cost and utilities'!$G$14*('Surv-rate CEA'!C89-'Surv-rate CEA'!C90)</f>
        <v>220.58413574014813</v>
      </c>
      <c r="D92" s="12">
        <f t="shared" si="32"/>
        <v>190.57081471132793</v>
      </c>
      <c r="E92" s="12">
        <f>C92-'Surv-rate CEA'!E90*'Unit cost and utilities'!$H$7-'Unit cost and utilities'!$G$14*('Surv-rate CEA'!C89-'Surv-rate CEA'!C90)</f>
        <v>67.382284926608804</v>
      </c>
      <c r="F92" s="12">
        <f t="shared" si="33"/>
        <v>58.214054662125392</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224.86316764581079</v>
      </c>
      <c r="L92" s="12">
        <f t="shared" si="36"/>
        <v>194.26762905249399</v>
      </c>
      <c r="M92" s="12">
        <f>K92-'Surv-rate CEA'!J90*'Unit cost and utilities'!$H$10-('Surv-rate CEA'!I89-'Surv-rate CEA'!I90)*'Unit cost and utilities'!$G$14</f>
        <v>76.838632762830258</v>
      </c>
      <c r="N92" s="12">
        <f t="shared" si="37"/>
        <v>66.383744224321902</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224.86316764581079</v>
      </c>
      <c r="T92" s="12">
        <f t="shared" si="40"/>
        <v>194.26762905249399</v>
      </c>
      <c r="U92" s="12">
        <f>S92-'Surv-rate CEA'!P90*'Unit cost and utilities'!$H$11-('Surv-rate CEA'!O89-'Surv-rate CEA'!O90)*'Unit cost and utilities'!$G$14</f>
        <v>76.838632762830258</v>
      </c>
      <c r="V92" s="12">
        <f t="shared" si="41"/>
        <v>66.383744224321902</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224.76372596857888</v>
      </c>
      <c r="AB92" s="12">
        <f t="shared" si="44"/>
        <v>194.18171769997193</v>
      </c>
      <c r="AC92" s="12">
        <f>AA92-'Surv-rate CEA'!V90*'Unit cost and utilities'!$H$6-('Surv-rate CEA'!U89-'Surv-rate CEA'!U90)*'Unit cost and utilities'!$G$14</f>
        <v>134.67566407518632</v>
      </c>
      <c r="AD92" s="12">
        <f t="shared" si="45"/>
        <v>116.35130032574726</v>
      </c>
      <c r="AE92" s="12">
        <f>'Surv-rate CEA'!Z90*'Unit cost and utilities'!$H$12+'Surv-rate CEA'!Y90*'Unit cost and utilities'!$H$12+('Surv-rate CEA'!X89-'Surv-rate CEA'!X90)*'Unit cost and utilities'!$G$14</f>
        <v>224.86316764581079</v>
      </c>
      <c r="AF92" s="12">
        <f t="shared" si="46"/>
        <v>194.26762905249399</v>
      </c>
      <c r="AG92" s="12">
        <f>AE92-'Surv-rate CEA'!Y90*'Unit cost and utilities'!$H$12-('Surv-rate CEA'!X89-'Surv-rate CEA'!X90)*'Unit cost and utilities'!$G$14</f>
        <v>76.838632762830258</v>
      </c>
      <c r="AH92" s="12">
        <f t="shared" si="47"/>
        <v>66.383744224321902</v>
      </c>
      <c r="AI92" s="12">
        <f>'Surv-rate CEA'!AC90*'Unit cost and utilities'!$H$5+'Surv-rate CEA'!AB90*'Unit cost and utilities'!$H$5+('Surv-rate CEA'!AA89-'Surv-rate CEA'!AA90)*'Unit cost and utilities'!$G$14</f>
        <v>303.95961676014542</v>
      </c>
      <c r="AJ92" s="12">
        <f t="shared" si="48"/>
        <v>262.60198454870545</v>
      </c>
      <c r="AK92" s="12">
        <f>AI92-'Surv-rate CEA'!AB90*'Unit cost and utilities'!$H$5-('Surv-rate CEA'!AA89-'Surv-rate CEA'!AA90)*'Unit cost and utilities'!$G$14</f>
        <v>7.5430180832615505</v>
      </c>
      <c r="AL92" s="12">
        <f t="shared" si="49"/>
        <v>6.5166930372672303</v>
      </c>
      <c r="AM92" s="12">
        <f>'Surv-rate CEA'!AF90*'Unit cost and utilities'!$H$9+'Surv-rate CEA'!AE90*'Unit cost and utilities'!$H$9+('Surv-rate CEA'!AD89-'Surv-rate CEA'!AD90)*'Unit cost and utilities'!G99</f>
        <v>294.04781746153435</v>
      </c>
      <c r="AN92" s="12">
        <f t="shared" si="50"/>
        <v>254.03881357880107</v>
      </c>
      <c r="AO92" s="12">
        <f>AM92-'Surv-rate CEA'!AE90*'Unit cost and utilities'!$H$9-('Surv-rate CEA'!AD89-'Surv-rate CEA'!AD90)*'Unit cost and utilities'!G99</f>
        <v>110.21879324839486</v>
      </c>
      <c r="AP92" s="12">
        <f t="shared" si="51"/>
        <v>95.222102692777781</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174.10971819342132</v>
      </c>
      <c r="AV92" s="12">
        <f t="shared" si="54"/>
        <v>150.41984199791634</v>
      </c>
      <c r="AW92" s="12">
        <f>AU92-'Surv-rate CEA'!AK90*'Unit cost and utilities'!$H$8-('Surv-rate CEA'!AJ89-'Surv-rate CEA'!AJ90)*'Unit cost and utilities'!$G$14</f>
        <v>32.028356419572944</v>
      </c>
      <c r="AX92" s="12">
        <f t="shared" si="55"/>
        <v>27.670484807361817</v>
      </c>
      <c r="AY92" s="12">
        <f>'Surv-rate CEA'!AO90*'Unit cost and utilities'!$H$5+'Surv-rate CEA'!AN90*'Unit cost and utilities'!$H$5+('Surv-rate CEA'!AM89-'Surv-rate CEA'!AM90)*'Unit cost and utilities'!$G$14</f>
        <v>303.95961676014542</v>
      </c>
      <c r="AZ92" s="12">
        <f t="shared" si="56"/>
        <v>262.60198454870545</v>
      </c>
      <c r="BA92" s="12">
        <f>AY92-'Surv-rate CEA'!AN90*'Unit cost and utilities'!$H$5-('Surv-rate CEA'!AM89-'Surv-rate CEA'!AM90)*'Unit cost and utilities'!$G$14</f>
        <v>7.5430180832615505</v>
      </c>
      <c r="BB92" s="12">
        <f t="shared" si="57"/>
        <v>6.5166930372672303</v>
      </c>
    </row>
    <row r="93" spans="1:54">
      <c r="A93" s="12">
        <v>88</v>
      </c>
      <c r="B93" s="12">
        <f t="shared" si="58"/>
        <v>5.0054794520547947</v>
      </c>
      <c r="C93" s="12">
        <f>'Surv-rate CEA'!D91*'Unit cost and utilities'!$H$7+'Surv-rate CEA'!E91*'Unit cost and utilities'!$H$7+'Unit cost and utilities'!$G$14*('Surv-rate CEA'!C90-'Surv-rate CEA'!C91)</f>
        <v>216.3812787696298</v>
      </c>
      <c r="D93" s="12">
        <f t="shared" si="32"/>
        <v>186.62216294235145</v>
      </c>
      <c r="E93" s="12">
        <f>C93-'Surv-rate CEA'!E91*'Unit cost and utilities'!$H$7-'Unit cost and utilities'!$G$14*('Surv-rate CEA'!C90-'Surv-rate CEA'!C91)</f>
        <v>66.29004451059572</v>
      </c>
      <c r="F93" s="12">
        <f t="shared" si="33"/>
        <v>57.173113859277571</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221.0546648718954</v>
      </c>
      <c r="L93" s="12">
        <f t="shared" si="36"/>
        <v>190.65281396553019</v>
      </c>
      <c r="M93" s="12">
        <f>K93-'Surv-rate CEA'!J91*'Unit cost and utilities'!$H$10-('Surv-rate CEA'!I90-'Surv-rate CEA'!I91)*'Unit cost and utilities'!$G$14</f>
        <v>75.40080796323393</v>
      </c>
      <c r="N93" s="12">
        <f t="shared" si="37"/>
        <v>65.030865653958756</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221.0546648718954</v>
      </c>
      <c r="T93" s="12">
        <f t="shared" si="40"/>
        <v>190.65281396553019</v>
      </c>
      <c r="U93" s="12">
        <f>S93-'Surv-rate CEA'!P91*'Unit cost and utilities'!$H$11-('Surv-rate CEA'!O90-'Surv-rate CEA'!O91)*'Unit cost and utilities'!$G$14</f>
        <v>75.40080796323393</v>
      </c>
      <c r="V93" s="12">
        <f t="shared" si="41"/>
        <v>65.030865653958756</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220.7477009559027</v>
      </c>
      <c r="AB93" s="12">
        <f t="shared" si="44"/>
        <v>190.38806707858345</v>
      </c>
      <c r="AC93" s="12">
        <f>AA93-'Surv-rate CEA'!V91*'Unit cost and utilities'!$H$6-('Surv-rate CEA'!U90-'Surv-rate CEA'!U91)*'Unit cost and utilities'!$G$14</f>
        <v>132.27411920588622</v>
      </c>
      <c r="AD93" s="12">
        <f t="shared" si="45"/>
        <v>114.08233821271612</v>
      </c>
      <c r="AE93" s="12">
        <f>'Surv-rate CEA'!Z91*'Unit cost and utilities'!$H$12+'Surv-rate CEA'!Y91*'Unit cost and utilities'!$H$12+('Surv-rate CEA'!X90-'Surv-rate CEA'!X91)*'Unit cost and utilities'!$G$14</f>
        <v>221.0546648718954</v>
      </c>
      <c r="AF93" s="12">
        <f t="shared" si="46"/>
        <v>190.65281396553019</v>
      </c>
      <c r="AG93" s="12">
        <f>AE93-'Surv-rate CEA'!Y91*'Unit cost and utilities'!$H$12-('Surv-rate CEA'!X90-'Surv-rate CEA'!X91)*'Unit cost and utilities'!$G$14</f>
        <v>75.40080796323393</v>
      </c>
      <c r="AH93" s="12">
        <f t="shared" si="47"/>
        <v>65.030865653958756</v>
      </c>
      <c r="AI93" s="12">
        <f>'Surv-rate CEA'!AC91*'Unit cost and utilities'!$H$5+'Surv-rate CEA'!AB91*'Unit cost and utilities'!$H$5+('Surv-rate CEA'!AA90-'Surv-rate CEA'!AA91)*'Unit cost and utilities'!$G$14</f>
        <v>296.97400422126105</v>
      </c>
      <c r="AJ93" s="12">
        <f t="shared" si="48"/>
        <v>256.1308969082657</v>
      </c>
      <c r="AK93" s="12">
        <f>AI93-'Surv-rate CEA'!AB91*'Unit cost and utilities'!$H$5-('Surv-rate CEA'!AA90-'Surv-rate CEA'!AA91)*'Unit cost and utilities'!$G$14</f>
        <v>7.0836566215218539</v>
      </c>
      <c r="AL93" s="12">
        <f t="shared" si="49"/>
        <v>6.1094348261835991</v>
      </c>
      <c r="AM93" s="12">
        <f>'Surv-rate CEA'!AF91*'Unit cost and utilities'!$H$9+'Surv-rate CEA'!AE91*'Unit cost and utilities'!$H$9+('Surv-rate CEA'!AD90-'Surv-rate CEA'!AD91)*'Unit cost and utilities'!G100</f>
        <v>289.23389253722928</v>
      </c>
      <c r="AN93" s="12">
        <f t="shared" si="50"/>
        <v>249.45528988670242</v>
      </c>
      <c r="AO93" s="12">
        <f>AM93-'Surv-rate CEA'!AE91*'Unit cost and utilities'!$H$9-('Surv-rate CEA'!AD90-'Surv-rate CEA'!AD91)*'Unit cost and utilities'!G100</f>
        <v>108.24012662962411</v>
      </c>
      <c r="AP93" s="12">
        <f t="shared" si="51"/>
        <v>93.353762689795317</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170.31788532605984</v>
      </c>
      <c r="AV93" s="12">
        <f t="shared" si="54"/>
        <v>146.89391026825683</v>
      </c>
      <c r="AW93" s="12">
        <f>AU93-'Surv-rate CEA'!AK91*'Unit cost and utilities'!$H$8-('Surv-rate CEA'!AJ90-'Surv-rate CEA'!AJ91)*'Unit cost and utilities'!$G$14</f>
        <v>30.695120829418315</v>
      </c>
      <c r="AX93" s="12">
        <f t="shared" si="55"/>
        <v>26.473592694965063</v>
      </c>
      <c r="AY93" s="12">
        <f>'Surv-rate CEA'!AO91*'Unit cost and utilities'!$H$5+'Surv-rate CEA'!AN91*'Unit cost and utilities'!$H$5+('Surv-rate CEA'!AM90-'Surv-rate CEA'!AM91)*'Unit cost and utilities'!$G$14</f>
        <v>296.97400422126105</v>
      </c>
      <c r="AZ93" s="12">
        <f t="shared" si="56"/>
        <v>256.1308969082657</v>
      </c>
      <c r="BA93" s="12">
        <f>AY93-'Surv-rate CEA'!AN91*'Unit cost and utilities'!$H$5-('Surv-rate CEA'!AM90-'Surv-rate CEA'!AM91)*'Unit cost and utilities'!$G$14</f>
        <v>7.0836566215218539</v>
      </c>
      <c r="BB93" s="12">
        <f t="shared" si="57"/>
        <v>6.1094348261835991</v>
      </c>
    </row>
    <row r="94" spans="1:54">
      <c r="A94" s="12">
        <v>89</v>
      </c>
      <c r="B94" s="12">
        <f t="shared" si="58"/>
        <v>5.0630136986301366</v>
      </c>
      <c r="C94" s="12">
        <f>'Surv-rate CEA'!D92*'Unit cost and utilities'!$H$7+'Surv-rate CEA'!E92*'Unit cost and utilities'!$H$7+'Unit cost and utilities'!$G$14*('Surv-rate CEA'!C91-'Surv-rate CEA'!C92)</f>
        <v>212.28037035883918</v>
      </c>
      <c r="D94" s="12">
        <f t="shared" si="32"/>
        <v>182.77415810119845</v>
      </c>
      <c r="E94" s="12">
        <f>C94-'Surv-rate CEA'!E92*'Unit cost and utilities'!$H$7-'Unit cost and utilities'!$G$14*('Surv-rate CEA'!C91-'Surv-rate CEA'!C92)</f>
        <v>65.226303271519896</v>
      </c>
      <c r="F94" s="12">
        <f t="shared" si="33"/>
        <v>56.160080399111131</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217.33509406129306</v>
      </c>
      <c r="L94" s="12">
        <f t="shared" si="36"/>
        <v>187.12629328726612</v>
      </c>
      <c r="M94" s="12">
        <f>K94-'Surv-rate CEA'!J92*'Unit cost and utilities'!$H$10-('Surv-rate CEA'!I91-'Surv-rate CEA'!I92)*'Unit cost and utilities'!$G$14</f>
        <v>74.001739613807786</v>
      </c>
      <c r="N94" s="12">
        <f t="shared" si="37"/>
        <v>63.715762475230811</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217.33509406129306</v>
      </c>
      <c r="T94" s="12">
        <f t="shared" si="40"/>
        <v>187.12629328726612</v>
      </c>
      <c r="U94" s="12">
        <f>S94-'Surv-rate CEA'!P92*'Unit cost and utilities'!$H$11-('Surv-rate CEA'!O91-'Surv-rate CEA'!O92)*'Unit cost and utilities'!$G$14</f>
        <v>74.001739613807786</v>
      </c>
      <c r="V94" s="12">
        <f t="shared" si="41"/>
        <v>63.715762475230811</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216.82684071466559</v>
      </c>
      <c r="AB94" s="12">
        <f t="shared" si="44"/>
        <v>186.6886853380482</v>
      </c>
      <c r="AC94" s="12">
        <f>AA94-'Surv-rate CEA'!V92*'Unit cost and utilities'!$H$6-('Surv-rate CEA'!U91-'Surv-rate CEA'!U92)*'Unit cost and utilities'!$G$14</f>
        <v>129.93195104091077</v>
      </c>
      <c r="AD94" s="12">
        <f t="shared" si="45"/>
        <v>111.8718745487611</v>
      </c>
      <c r="AE94" s="12">
        <f>'Surv-rate CEA'!Z92*'Unit cost and utilities'!$H$12+'Surv-rate CEA'!Y92*'Unit cost and utilities'!$H$12+('Surv-rate CEA'!X91-'Surv-rate CEA'!X92)*'Unit cost and utilities'!$G$14</f>
        <v>217.33509406129306</v>
      </c>
      <c r="AF94" s="12">
        <f t="shared" si="46"/>
        <v>187.12629328726612</v>
      </c>
      <c r="AG94" s="12">
        <f>AE94-'Surv-rate CEA'!Y92*'Unit cost and utilities'!$H$12-('Surv-rate CEA'!X91-'Surv-rate CEA'!X92)*'Unit cost and utilities'!$G$14</f>
        <v>74.001739613807786</v>
      </c>
      <c r="AH94" s="12">
        <f t="shared" si="47"/>
        <v>63.715762475230811</v>
      </c>
      <c r="AI94" s="12">
        <f>'Surv-rate CEA'!AC92*'Unit cost and utilities'!$H$5+'Surv-rate CEA'!AB92*'Unit cost and utilities'!$H$5+('Surv-rate CEA'!AA91-'Surv-rate CEA'!AA92)*'Unit cost and utilities'!$G$14</f>
        <v>290.185962073817</v>
      </c>
      <c r="AJ94" s="12">
        <f t="shared" si="48"/>
        <v>249.85115119769117</v>
      </c>
      <c r="AK94" s="12">
        <f>AI94-'Surv-rate CEA'!AB92*'Unit cost and utilities'!$H$5-('Surv-rate CEA'!AA91-'Surv-rate CEA'!AA92)*'Unit cost and utilities'!$G$14</f>
        <v>6.6537530864627499</v>
      </c>
      <c r="AL94" s="12">
        <f t="shared" si="49"/>
        <v>5.7289052046391484</v>
      </c>
      <c r="AM94" s="12">
        <f>'Surv-rate CEA'!AF92*'Unit cost and utilities'!$H$9+'Surv-rate CEA'!AE92*'Unit cost and utilities'!$H$9+('Surv-rate CEA'!AD91-'Surv-rate CEA'!AD92)*'Unit cost and utilities'!G101</f>
        <v>284.51886496278712</v>
      </c>
      <c r="AN94" s="12">
        <f t="shared" si="50"/>
        <v>244.97176031668175</v>
      </c>
      <c r="AO94" s="12">
        <f>AM94-'Surv-rate CEA'!AE92*'Unit cost and utilities'!$H$9-('Surv-rate CEA'!AD91-'Surv-rate CEA'!AD92)*'Unit cost and utilities'!G101</f>
        <v>106.31187035161582</v>
      </c>
      <c r="AP94" s="12">
        <f t="shared" si="51"/>
        <v>91.534900597893412</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166.62712722928592</v>
      </c>
      <c r="AV94" s="12">
        <f t="shared" si="54"/>
        <v>143.46655248750787</v>
      </c>
      <c r="AW94" s="12">
        <f>AU94-'Surv-rate CEA'!AK92*'Unit cost and utilities'!$H$8-('Surv-rate CEA'!AJ91-'Surv-rate CEA'!AJ92)*'Unit cost and utilities'!$G$14</f>
        <v>29.420668388527474</v>
      </c>
      <c r="AX94" s="12">
        <f t="shared" si="55"/>
        <v>25.331300705749612</v>
      </c>
      <c r="AY94" s="12">
        <f>'Surv-rate CEA'!AO92*'Unit cost and utilities'!$H$5+'Surv-rate CEA'!AN92*'Unit cost and utilities'!$H$5+('Surv-rate CEA'!AM91-'Surv-rate CEA'!AM92)*'Unit cost and utilities'!$G$14</f>
        <v>290.185962073817</v>
      </c>
      <c r="AZ94" s="12">
        <f t="shared" si="56"/>
        <v>249.85115119769117</v>
      </c>
      <c r="BA94" s="12">
        <f>AY94-'Surv-rate CEA'!AN92*'Unit cost and utilities'!$H$5-('Surv-rate CEA'!AM91-'Surv-rate CEA'!AM92)*'Unit cost and utilities'!$G$14</f>
        <v>6.6537530864627499</v>
      </c>
      <c r="BB94" s="12">
        <f t="shared" si="57"/>
        <v>5.7289052046391484</v>
      </c>
    </row>
    <row r="95" spans="1:54">
      <c r="A95" s="12">
        <v>90</v>
      </c>
      <c r="B95" s="12">
        <f t="shared" si="58"/>
        <v>5.1205479452054794</v>
      </c>
      <c r="C95" s="12">
        <f>'Surv-rate CEA'!D93*'Unit cost and utilities'!$H$7+'Surv-rate CEA'!E93*'Unit cost and utilities'!$H$7+'Unit cost and utilities'!$G$14*('Surv-rate CEA'!C92-'Surv-rate CEA'!C93)</f>
        <v>208.27833679257773</v>
      </c>
      <c r="D95" s="12">
        <f t="shared" si="32"/>
        <v>179.02367841533754</v>
      </c>
      <c r="E95" s="12">
        <f>C95-'Surv-rate CEA'!E93*'Unit cost and utilities'!$H$7-'Unit cost and utilities'!$G$14*('Surv-rate CEA'!C92-'Surv-rate CEA'!C93)</f>
        <v>64.190042887812282</v>
      </c>
      <c r="F95" s="12">
        <f t="shared" si="33"/>
        <v>55.17394546346285</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213.70174713615518</v>
      </c>
      <c r="L95" s="12">
        <f t="shared" si="36"/>
        <v>183.68531958366486</v>
      </c>
      <c r="M95" s="12">
        <f>K95-'Surv-rate CEA'!J93*'Unit cost and utilities'!$H$10-('Surv-rate CEA'!I92-'Surv-rate CEA'!I93)*'Unit cost and utilities'!$G$14</f>
        <v>72.64005306038608</v>
      </c>
      <c r="N95" s="12">
        <f t="shared" si="37"/>
        <v>62.437071946212306</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213.70174713615518</v>
      </c>
      <c r="T95" s="12">
        <f t="shared" si="40"/>
        <v>183.68531958366486</v>
      </c>
      <c r="U95" s="12">
        <f>S95-'Surv-rate CEA'!P93*'Unit cost and utilities'!$H$11-('Surv-rate CEA'!O92-'Surv-rate CEA'!O93)*'Unit cost and utilities'!$G$14</f>
        <v>72.64005306038608</v>
      </c>
      <c r="V95" s="12">
        <f t="shared" si="41"/>
        <v>62.437071946212306</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212.99826824176631</v>
      </c>
      <c r="AB95" s="12">
        <f t="shared" si="44"/>
        <v>183.08065094025011</v>
      </c>
      <c r="AC95" s="12">
        <f>AA95-'Surv-rate CEA'!V93*'Unit cost and utilities'!$H$6-('Surv-rate CEA'!U92-'Surv-rate CEA'!U93)*'Unit cost and utilities'!$G$14</f>
        <v>127.64724738963544</v>
      </c>
      <c r="AD95" s="12">
        <f t="shared" si="45"/>
        <v>109.71798660963519</v>
      </c>
      <c r="AE95" s="12">
        <f>'Surv-rate CEA'!Z93*'Unit cost and utilities'!$H$12+'Surv-rate CEA'!Y93*'Unit cost and utilities'!$H$12+('Surv-rate CEA'!X92-'Surv-rate CEA'!X93)*'Unit cost and utilities'!$G$14</f>
        <v>213.70174713615518</v>
      </c>
      <c r="AF95" s="12">
        <f t="shared" si="46"/>
        <v>183.68531958366486</v>
      </c>
      <c r="AG95" s="12">
        <f>AE95-'Surv-rate CEA'!Y93*'Unit cost and utilities'!$H$12-('Surv-rate CEA'!X92-'Surv-rate CEA'!X93)*'Unit cost and utilities'!$G$14</f>
        <v>72.64005306038608</v>
      </c>
      <c r="AH95" s="12">
        <f t="shared" si="47"/>
        <v>62.437071946212306</v>
      </c>
      <c r="AI95" s="12">
        <f>'Surv-rate CEA'!AC93*'Unit cost and utilities'!$H$5+'Surv-rate CEA'!AB93*'Unit cost and utilities'!$H$5+('Surv-rate CEA'!AA92-'Surv-rate CEA'!AA93)*'Unit cost and utilities'!$G$14</f>
        <v>283.58874503714327</v>
      </c>
      <c r="AJ95" s="12">
        <f t="shared" si="48"/>
        <v>243.75602895417356</v>
      </c>
      <c r="AK95" s="12">
        <f>AI95-'Surv-rate CEA'!AB93*'Unit cost and utilities'!$H$5-('Surv-rate CEA'!AA92-'Surv-rate CEA'!AA93)*'Unit cost and utilities'!$G$14</f>
        <v>6.251318040207634</v>
      </c>
      <c r="AL95" s="12">
        <f t="shared" si="49"/>
        <v>5.3732614142039345</v>
      </c>
      <c r="AM95" s="12">
        <f>'Surv-rate CEA'!AF93*'Unit cost and utilities'!$H$9+'Surv-rate CEA'!AE93*'Unit cost and utilities'!$H$9+('Surv-rate CEA'!AD92-'Surv-rate CEA'!AD93)*'Unit cost and utilities'!G102</f>
        <v>279.90022011265307</v>
      </c>
      <c r="AN95" s="12">
        <f t="shared" si="50"/>
        <v>240.58559217194349</v>
      </c>
      <c r="AO95" s="12">
        <f>AM95-'Surv-rate CEA'!AE93*'Unit cost and utilities'!$H$9-('Surv-rate CEA'!AD92-'Surv-rate CEA'!AD93)*'Unit cost and utilities'!G102</f>
        <v>104.43233752220661</v>
      </c>
      <c r="AP95" s="12">
        <f t="shared" si="51"/>
        <v>89.763829962578015</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163.0341953316499</v>
      </c>
      <c r="AV95" s="12">
        <f t="shared" si="54"/>
        <v>140.13450368976027</v>
      </c>
      <c r="AW95" s="12">
        <f>AU95-'Surv-rate CEA'!AK93*'Unit cost and utilities'!$H$8-('Surv-rate CEA'!AJ92-'Surv-rate CEA'!AJ93)*'Unit cost and utilities'!$G$14</f>
        <v>28.202251065468268</v>
      </c>
      <c r="AX95" s="12">
        <f t="shared" si="55"/>
        <v>24.240978697468286</v>
      </c>
      <c r="AY95" s="12">
        <f>'Surv-rate CEA'!AO93*'Unit cost and utilities'!$H$5+'Surv-rate CEA'!AN93*'Unit cost and utilities'!$H$5+('Surv-rate CEA'!AM92-'Surv-rate CEA'!AM93)*'Unit cost and utilities'!$G$14</f>
        <v>283.58874503714327</v>
      </c>
      <c r="AZ95" s="12">
        <f t="shared" si="56"/>
        <v>243.75602895417356</v>
      </c>
      <c r="BA95" s="12">
        <f>AY95-'Surv-rate CEA'!AN93*'Unit cost and utilities'!$H$5-('Surv-rate CEA'!AM92-'Surv-rate CEA'!AM93)*'Unit cost and utilities'!$G$14</f>
        <v>6.251318040207634</v>
      </c>
      <c r="BB95" s="12">
        <f t="shared" si="57"/>
        <v>5.3732614142039345</v>
      </c>
    </row>
    <row r="96" spans="1:54">
      <c r="A96" s="12">
        <v>91</v>
      </c>
      <c r="B96" s="12">
        <f t="shared" si="58"/>
        <v>5.1780821917808222</v>
      </c>
      <c r="C96" s="12">
        <f>'Surv-rate CEA'!D94*'Unit cost and utilities'!$H$7+'Surv-rate CEA'!E94*'Unit cost and utilities'!$H$7+'Unit cost and utilities'!$G$14*('Surv-rate CEA'!C93-'Surv-rate CEA'!C94)</f>
        <v>204.37221674936606</v>
      </c>
      <c r="D96" s="12">
        <f t="shared" si="32"/>
        <v>175.36771810541248</v>
      </c>
      <c r="E96" s="12">
        <f>C96-'Surv-rate CEA'!E94*'Unit cost and utilities'!$H$7-'Unit cost and utilities'!$G$14*('Surv-rate CEA'!C93-'Surv-rate CEA'!C94)</f>
        <v>63.180291072583117</v>
      </c>
      <c r="F96" s="12">
        <f t="shared" si="33"/>
        <v>54.213746128821747</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210.15201888737278</v>
      </c>
      <c r="L96" s="12">
        <f t="shared" si="36"/>
        <v>180.32725090377735</v>
      </c>
      <c r="M96" s="12">
        <f>K96-'Surv-rate CEA'!J94*'Unit cost and utilities'!$H$10-('Surv-rate CEA'!I93-'Surv-rate CEA'!I94)*'Unit cost and utilities'!$G$14</f>
        <v>71.31443426386511</v>
      </c>
      <c r="N96" s="12">
        <f t="shared" si="37"/>
        <v>61.193491971414247</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210.15201888737278</v>
      </c>
      <c r="T96" s="12">
        <f t="shared" si="40"/>
        <v>180.32725090377735</v>
      </c>
      <c r="U96" s="12">
        <f>S96-'Surv-rate CEA'!P94*'Unit cost and utilities'!$H$11-('Surv-rate CEA'!O93-'Surv-rate CEA'!O94)*'Unit cost and utilities'!$G$14</f>
        <v>71.31443426386511</v>
      </c>
      <c r="V96" s="12">
        <f t="shared" si="41"/>
        <v>61.193491971414247</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209.25921373142839</v>
      </c>
      <c r="AB96" s="12">
        <f t="shared" si="44"/>
        <v>179.56115262779338</v>
      </c>
      <c r="AC96" s="12">
        <f>AA96-'Surv-rate CEA'!V94*'Unit cost and utilities'!$H$6-('Surv-rate CEA'!U93-'Surv-rate CEA'!U94)*'Unit cost and utilities'!$G$14</f>
        <v>125.41817262543137</v>
      </c>
      <c r="AD96" s="12">
        <f t="shared" si="45"/>
        <v>107.61882946763521</v>
      </c>
      <c r="AE96" s="12">
        <f>'Surv-rate CEA'!Z94*'Unit cost and utilities'!$H$12+'Surv-rate CEA'!Y94*'Unit cost and utilities'!$H$12+('Surv-rate CEA'!X93-'Surv-rate CEA'!X94)*'Unit cost and utilities'!$G$14</f>
        <v>210.15201888737278</v>
      </c>
      <c r="AF96" s="12">
        <f t="shared" si="46"/>
        <v>180.32725090377735</v>
      </c>
      <c r="AG96" s="12">
        <f>AE96-'Surv-rate CEA'!Y94*'Unit cost and utilities'!$H$12-('Surv-rate CEA'!X93-'Surv-rate CEA'!X94)*'Unit cost and utilities'!$G$14</f>
        <v>71.31443426386511</v>
      </c>
      <c r="AH96" s="12">
        <f t="shared" si="47"/>
        <v>61.193491971414247</v>
      </c>
      <c r="AI96" s="12">
        <f>'Surv-rate CEA'!AC94*'Unit cost and utilities'!$H$5+'Surv-rate CEA'!AB94*'Unit cost and utilities'!$H$5+('Surv-rate CEA'!AA93-'Surv-rate CEA'!AA94)*'Unit cost and utilities'!$G$14</f>
        <v>277.1758805967649</v>
      </c>
      <c r="AJ96" s="12">
        <f t="shared" si="48"/>
        <v>237.83908824418867</v>
      </c>
      <c r="AK96" s="12">
        <f>AI96-'Surv-rate CEA'!AB94*'Unit cost and utilities'!$H$5-('Surv-rate CEA'!AA93-'Surv-rate CEA'!AA94)*'Unit cost and utilities'!$G$14</f>
        <v>5.8745035223539368</v>
      </c>
      <c r="AL96" s="12">
        <f t="shared" si="49"/>
        <v>5.0407941651913086</v>
      </c>
      <c r="AM96" s="12">
        <f>'Surv-rate CEA'!AF94*'Unit cost and utilities'!$H$9+'Surv-rate CEA'!AE94*'Unit cost and utilities'!$H$9+('Surv-rate CEA'!AD93-'Surv-rate CEA'!AD94)*'Unit cost and utilities'!G103</f>
        <v>275.37552103898213</v>
      </c>
      <c r="AN96" s="12">
        <f t="shared" si="50"/>
        <v>236.29423565884522</v>
      </c>
      <c r="AO96" s="12">
        <f>AM96-'Surv-rate CEA'!AE94*'Unit cost and utilities'!$H$9-('Surv-rate CEA'!AD93-'Surv-rate CEA'!AD94)*'Unit cost and utilities'!G103</f>
        <v>102.59991158409696</v>
      </c>
      <c r="AP96" s="12">
        <f t="shared" si="51"/>
        <v>88.038935323511723</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159.53596487242953</v>
      </c>
      <c r="AV96" s="12">
        <f t="shared" si="54"/>
        <v>136.89462570019313</v>
      </c>
      <c r="AW96" s="12">
        <f>AU96-'Surv-rate CEA'!AK94*'Unit cost and utilities'!$H$8-('Surv-rate CEA'!AJ93-'Surv-rate CEA'!AJ94)*'Unit cost and utilities'!$G$14</f>
        <v>27.037257094142817</v>
      </c>
      <c r="AX96" s="12">
        <f t="shared" si="55"/>
        <v>23.200130408351644</v>
      </c>
      <c r="AY96" s="12">
        <f>'Surv-rate CEA'!AO94*'Unit cost and utilities'!$H$5+'Surv-rate CEA'!AN94*'Unit cost and utilities'!$H$5+('Surv-rate CEA'!AM93-'Surv-rate CEA'!AM94)*'Unit cost and utilities'!$G$14</f>
        <v>277.1758805967649</v>
      </c>
      <c r="AZ96" s="12">
        <f t="shared" si="56"/>
        <v>237.83908824418867</v>
      </c>
      <c r="BA96" s="12">
        <f>AY96-'Surv-rate CEA'!AN94*'Unit cost and utilities'!$H$5-('Surv-rate CEA'!AM93-'Surv-rate CEA'!AM94)*'Unit cost and utilities'!$G$14</f>
        <v>5.8745035223539368</v>
      </c>
      <c r="BB96" s="12">
        <f t="shared" si="57"/>
        <v>5.0407941651913086</v>
      </c>
    </row>
    <row r="97" spans="1:54">
      <c r="A97" s="12">
        <v>92</v>
      </c>
      <c r="B97" s="12">
        <f t="shared" si="58"/>
        <v>5.2356164383561641</v>
      </c>
      <c r="C97" s="12">
        <f>'Surv-rate CEA'!D95*'Unit cost and utilities'!$H$7+'Surv-rate CEA'!E95*'Unit cost and utilities'!$H$7+'Unit cost and utilities'!$G$14*('Surv-rate CEA'!C94-'Surv-rate CEA'!C95)</f>
        <v>200.5591564322973</v>
      </c>
      <c r="D97" s="12">
        <f t="shared" si="32"/>
        <v>171.80338231410525</v>
      </c>
      <c r="E97" s="12">
        <f>C97-'Surv-rate CEA'!E95*'Unit cost and utilities'!$H$7-'Unit cost and utilities'!$G$14*('Surv-rate CEA'!C94-'Surv-rate CEA'!C95)</f>
        <v>62.196119063593038</v>
      </c>
      <c r="F97" s="12">
        <f t="shared" si="33"/>
        <v>53.278562854063395</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206.68340226757553</v>
      </c>
      <c r="L97" s="12">
        <f t="shared" si="36"/>
        <v>177.04954592658061</v>
      </c>
      <c r="M97" s="12">
        <f>K97-'Surv-rate CEA'!J95*'Unit cost and utilities'!$H$10-('Surv-rate CEA'!I94-'Surv-rate CEA'!I95)*'Unit cost and utilities'!$G$14</f>
        <v>70.023626603372733</v>
      </c>
      <c r="N97" s="12">
        <f t="shared" si="37"/>
        <v>59.983777885605839</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206.68340226757553</v>
      </c>
      <c r="T97" s="12">
        <f t="shared" si="40"/>
        <v>177.04954592658061</v>
      </c>
      <c r="U97" s="12">
        <f>S97-'Surv-rate CEA'!P95*'Unit cost and utilities'!$H$11-('Surv-rate CEA'!O94-'Surv-rate CEA'!O95)*'Unit cost and utilities'!$G$14</f>
        <v>70.023626603372733</v>
      </c>
      <c r="V97" s="12">
        <f t="shared" si="41"/>
        <v>59.983777885605839</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205.6070097958989</v>
      </c>
      <c r="AB97" s="12">
        <f t="shared" si="44"/>
        <v>176.12748447288723</v>
      </c>
      <c r="AC97" s="12">
        <f>AA97-'Surv-rate CEA'!V95*'Unit cost and utilities'!$H$6-('Surv-rate CEA'!U94-'Surv-rate CEA'!U95)*'Unit cost and utilities'!$G$14</f>
        <v>123.24296400533635</v>
      </c>
      <c r="AD97" s="12">
        <f t="shared" si="45"/>
        <v>105.57263223072971</v>
      </c>
      <c r="AE97" s="12">
        <f>'Surv-rate CEA'!Z95*'Unit cost and utilities'!$H$12+'Surv-rate CEA'!Y95*'Unit cost and utilities'!$H$12+('Surv-rate CEA'!X94-'Surv-rate CEA'!X95)*'Unit cost and utilities'!$G$14</f>
        <v>206.68340226757553</v>
      </c>
      <c r="AF97" s="12">
        <f t="shared" si="46"/>
        <v>177.04954592658061</v>
      </c>
      <c r="AG97" s="12">
        <f>AE97-'Surv-rate CEA'!Y95*'Unit cost and utilities'!$H$12-('Surv-rate CEA'!X94-'Surv-rate CEA'!X95)*'Unit cost and utilities'!$G$14</f>
        <v>70.023626603372733</v>
      </c>
      <c r="AH97" s="12">
        <f t="shared" si="47"/>
        <v>59.983777885605839</v>
      </c>
      <c r="AI97" s="12">
        <f>'Surv-rate CEA'!AC95*'Unit cost and utilities'!$H$5+'Surv-rate CEA'!AB95*'Unit cost and utilities'!$H$5+('Surv-rate CEA'!AA94-'Surv-rate CEA'!AA95)*'Unit cost and utilities'!$G$14</f>
        <v>270.94115617182325</v>
      </c>
      <c r="AJ97" s="12">
        <f t="shared" si="48"/>
        <v>232.09415050629639</v>
      </c>
      <c r="AK97" s="12">
        <f>AI97-'Surv-rate CEA'!AB95*'Unit cost and utilities'!$H$5-('Surv-rate CEA'!AA94-'Surv-rate CEA'!AA95)*'Unit cost and utilities'!$G$14</f>
        <v>5.5215924595183097</v>
      </c>
      <c r="AL97" s="12">
        <f t="shared" si="49"/>
        <v>4.7299174826033585</v>
      </c>
      <c r="AM97" s="12">
        <f>'Surv-rate CEA'!AF95*'Unit cost and utilities'!$H$9+'Surv-rate CEA'!AE95*'Unit cost and utilities'!$H$9+('Surv-rate CEA'!AD94-'Surv-rate CEA'!AD95)*'Unit cost and utilities'!G104</f>
        <v>270.94240561822744</v>
      </c>
      <c r="AN97" s="12">
        <f t="shared" si="50"/>
        <v>232.09522080955293</v>
      </c>
      <c r="AO97" s="12">
        <f>AM97-'Surv-rate CEA'!AE95*'Unit cost and utilities'!$H$9-('Surv-rate CEA'!AD94-'Surv-rate CEA'!AD95)*'Unit cost and utilities'!G104</f>
        <v>100.81304279549565</v>
      </c>
      <c r="AP97" s="12">
        <f t="shared" si="51"/>
        <v>86.358668642932329</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156.1294294014678</v>
      </c>
      <c r="AV97" s="12">
        <f t="shared" si="54"/>
        <v>133.74390143587536</v>
      </c>
      <c r="AW97" s="12">
        <f>AU97-'Surv-rate CEA'!AK95*'Unit cost and utilities'!$H$8-('Surv-rate CEA'!AJ94-'Surv-rate CEA'!AJ95)*'Unit cost and utilities'!$G$14</f>
        <v>25.923203810673208</v>
      </c>
      <c r="AX97" s="12">
        <f t="shared" si="55"/>
        <v>22.206386256889704</v>
      </c>
      <c r="AY97" s="12">
        <f>'Surv-rate CEA'!AO95*'Unit cost and utilities'!$H$5+'Surv-rate CEA'!AN95*'Unit cost and utilities'!$H$5+('Surv-rate CEA'!AM94-'Surv-rate CEA'!AM95)*'Unit cost and utilities'!$G$14</f>
        <v>270.94115617182325</v>
      </c>
      <c r="AZ97" s="12">
        <f t="shared" si="56"/>
        <v>232.09415050629639</v>
      </c>
      <c r="BA97" s="12">
        <f>AY97-'Surv-rate CEA'!AN95*'Unit cost and utilities'!$H$5-('Surv-rate CEA'!AM94-'Surv-rate CEA'!AM95)*'Unit cost and utilities'!$G$14</f>
        <v>5.5215924595183097</v>
      </c>
      <c r="BB97" s="12">
        <f t="shared" si="57"/>
        <v>4.7299174826033585</v>
      </c>
    </row>
    <row r="98" spans="1:54">
      <c r="A98" s="12">
        <v>93</v>
      </c>
      <c r="B98" s="12">
        <f t="shared" si="58"/>
        <v>5.2931506849315069</v>
      </c>
      <c r="C98" s="12">
        <f>'Surv-rate CEA'!D96*'Unit cost and utilities'!$H$7+'Surv-rate CEA'!E96*'Unit cost and utilities'!$H$7+'Unit cost and utilities'!$G$14*('Surv-rate CEA'!C95-'Surv-rate CEA'!C96)</f>
        <v>196.83640494450685</v>
      </c>
      <c r="D98" s="12">
        <f t="shared" si="32"/>
        <v>168.32788229115897</v>
      </c>
      <c r="E98" s="12">
        <f>C98-'Surv-rate CEA'!E96*'Unit cost and utilities'!$H$7-'Unit cost and utilities'!$G$14*('Surv-rate CEA'!C95-'Surv-rate CEA'!C96)</f>
        <v>61.236639273074367</v>
      </c>
      <c r="F98" s="12">
        <f t="shared" si="33"/>
        <v>52.367517128603637</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203.29348393653157</v>
      </c>
      <c r="L98" s="12">
        <f t="shared" si="36"/>
        <v>173.84975936883004</v>
      </c>
      <c r="M98" s="12">
        <f>K98-'Surv-rate CEA'!J96*'Unit cost and utilities'!$H$10-('Surv-rate CEA'!I95-'Surv-rate CEA'!I96)*'Unit cost and utilities'!$G$14</f>
        <v>68.766427875553845</v>
      </c>
      <c r="N98" s="12">
        <f t="shared" si="37"/>
        <v>58.80673943563982</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203.29348393653157</v>
      </c>
      <c r="T98" s="12">
        <f t="shared" si="40"/>
        <v>173.84975936883004</v>
      </c>
      <c r="U98" s="12">
        <f>S98-'Surv-rate CEA'!P96*'Unit cost and utilities'!$H$11-('Surv-rate CEA'!O95-'Surv-rate CEA'!O96)*'Unit cost and utilities'!$G$14</f>
        <v>68.766427875553845</v>
      </c>
      <c r="V98" s="12">
        <f t="shared" si="41"/>
        <v>58.80673943563982</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202.03908693488418</v>
      </c>
      <c r="AB98" s="12">
        <f t="shared" si="44"/>
        <v>172.7770411849188</v>
      </c>
      <c r="AC98" s="12">
        <f>AA98-'Surv-rate CEA'!V96*'Unit cost and utilities'!$H$6-('Surv-rate CEA'!U95-'Surv-rate CEA'!U96)*'Unit cost and utilities'!$G$14</f>
        <v>121.11992819647863</v>
      </c>
      <c r="AD98" s="12">
        <f t="shared" si="45"/>
        <v>103.57769449364986</v>
      </c>
      <c r="AE98" s="12">
        <f>'Surv-rate CEA'!Z96*'Unit cost and utilities'!$H$12+'Surv-rate CEA'!Y96*'Unit cost and utilities'!$H$12+('Surv-rate CEA'!X95-'Surv-rate CEA'!X96)*'Unit cost and utilities'!$G$14</f>
        <v>203.29348393653157</v>
      </c>
      <c r="AF98" s="12">
        <f t="shared" si="46"/>
        <v>173.84975936883004</v>
      </c>
      <c r="AG98" s="12">
        <f>AE98-'Surv-rate CEA'!Y96*'Unit cost and utilities'!$H$12-('Surv-rate CEA'!X95-'Surv-rate CEA'!X96)*'Unit cost and utilities'!$G$14</f>
        <v>68.766427875553845</v>
      </c>
      <c r="AH98" s="12">
        <f t="shared" si="47"/>
        <v>58.80673943563982</v>
      </c>
      <c r="AI98" s="12">
        <f>'Surv-rate CEA'!AC96*'Unit cost and utilities'!$H$5+'Surv-rate CEA'!AB96*'Unit cost and utilities'!$H$5+('Surv-rate CEA'!AA95-'Surv-rate CEA'!AA96)*'Unit cost and utilities'!$G$14</f>
        <v>264.87860697343888</v>
      </c>
      <c r="AJ98" s="12">
        <f t="shared" si="48"/>
        <v>226.5152881076101</v>
      </c>
      <c r="AK98" s="12">
        <f>AI98-'Surv-rate CEA'!AB96*'Unit cost and utilities'!$H$5-('Surv-rate CEA'!AA95-'Surv-rate CEA'!AA96)*'Unit cost and utilities'!$G$14</f>
        <v>5.1909889088206356</v>
      </c>
      <c r="AL98" s="12">
        <f t="shared" si="49"/>
        <v>4.4391593631524344</v>
      </c>
      <c r="AM98" s="12">
        <f>'Surv-rate CEA'!AF96*'Unit cost and utilities'!$H$9+'Surv-rate CEA'!AE96*'Unit cost and utilities'!$H$9+('Surv-rate CEA'!AD95-'Surv-rate CEA'!AD96)*'Unit cost and utilities'!G105</f>
        <v>266.59858381957173</v>
      </c>
      <c r="AN98" s="12">
        <f t="shared" si="50"/>
        <v>227.98615453692224</v>
      </c>
      <c r="AO98" s="12">
        <f>AM98-'Surv-rate CEA'!AE96*'Unit cost and utilities'!$H$9-('Surv-rate CEA'!AD95-'Surv-rate CEA'!AD96)*'Unit cost and utilities'!G105</f>
        <v>99.070244916303096</v>
      </c>
      <c r="AP98" s="12">
        <f t="shared" si="51"/>
        <v>84.721545943339208</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152.81169555905254</v>
      </c>
      <c r="AV98" s="12">
        <f t="shared" si="54"/>
        <v>130.67942949897113</v>
      </c>
      <c r="AW98" s="12">
        <f>AU98-'Surv-rate CEA'!AK96*'Unit cost and utilities'!$H$8-('Surv-rate CEA'!AJ95-'Surv-rate CEA'!AJ96)*'Unit cost and utilities'!$G$14</f>
        <v>24.857730888679093</v>
      </c>
      <c r="AX98" s="12">
        <f t="shared" si="55"/>
        <v>21.257496550165737</v>
      </c>
      <c r="AY98" s="12">
        <f>'Surv-rate CEA'!AO96*'Unit cost and utilities'!$H$5+'Surv-rate CEA'!AN96*'Unit cost and utilities'!$H$5+('Surv-rate CEA'!AM95-'Surv-rate CEA'!AM96)*'Unit cost and utilities'!$G$14</f>
        <v>264.87860697343888</v>
      </c>
      <c r="AZ98" s="12">
        <f t="shared" si="56"/>
        <v>226.5152881076101</v>
      </c>
      <c r="BA98" s="12">
        <f>AY98-'Surv-rate CEA'!AN96*'Unit cost and utilities'!$H$5-('Surv-rate CEA'!AM95-'Surv-rate CEA'!AM96)*'Unit cost and utilities'!$G$14</f>
        <v>5.1909889088206356</v>
      </c>
      <c r="BB98" s="12">
        <f t="shared" si="57"/>
        <v>4.4391593631524344</v>
      </c>
    </row>
    <row r="99" spans="1:54">
      <c r="A99" s="12">
        <v>94</v>
      </c>
      <c r="B99" s="12">
        <f t="shared" si="58"/>
        <v>5.3506849315068497</v>
      </c>
      <c r="C99" s="12">
        <f>'Surv-rate CEA'!D97*'Unit cost and utilities'!$H$7+'Surv-rate CEA'!E97*'Unit cost and utilities'!$H$7+'Unit cost and utilities'!$G$14*('Surv-rate CEA'!C96-'Surv-rate CEA'!C97)</f>
        <v>193.2013098952622</v>
      </c>
      <c r="D99" s="12">
        <f t="shared" si="32"/>
        <v>164.9385308198525</v>
      </c>
      <c r="E99" s="12">
        <f>C99-'Surv-rate CEA'!E97*'Unit cost and utilities'!$H$7-'Unit cost and utilities'!$G$14*('Surv-rate CEA'!C96-'Surv-rate CEA'!C97)</f>
        <v>60.301003085787542</v>
      </c>
      <c r="F99" s="12">
        <f t="shared" si="33"/>
        <v>51.479769269292568</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199.97994004339438</v>
      </c>
      <c r="L99" s="12">
        <f t="shared" si="36"/>
        <v>170.72553763781971</v>
      </c>
      <c r="M99" s="12">
        <f>K99-'Surv-rate CEA'!J97*'Unit cost and utilities'!$H$10-('Surv-rate CEA'!I96-'Surv-rate CEA'!I97)*'Unit cost and utilities'!$G$14</f>
        <v>67.541687476269615</v>
      </c>
      <c r="N99" s="12">
        <f t="shared" si="37"/>
        <v>57.661237946413785</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199.97994004339438</v>
      </c>
      <c r="T99" s="12">
        <f t="shared" si="40"/>
        <v>170.72553763781971</v>
      </c>
      <c r="U99" s="12">
        <f>S99-'Surv-rate CEA'!P97*'Unit cost and utilities'!$H$11-('Surv-rate CEA'!O96-'Surv-rate CEA'!O97)*'Unit cost and utilities'!$G$14</f>
        <v>67.541687476269615</v>
      </c>
      <c r="V99" s="12">
        <f t="shared" si="41"/>
        <v>57.661237946413785</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198.55296923886084</v>
      </c>
      <c r="AB99" s="12">
        <f t="shared" si="44"/>
        <v>169.50731366123188</v>
      </c>
      <c r="AC99" s="12">
        <f>AA99-'Surv-rate CEA'!V97*'Unit cost and utilities'!$H$6-('Surv-rate CEA'!U96-'Surv-rate CEA'!U97)*'Unit cost and utilities'!$G$14</f>
        <v>119.04743799596821</v>
      </c>
      <c r="AD99" s="12">
        <f t="shared" si="45"/>
        <v>101.63238298729566</v>
      </c>
      <c r="AE99" s="12">
        <f>'Surv-rate CEA'!Z97*'Unit cost and utilities'!$H$12+'Surv-rate CEA'!Y97*'Unit cost and utilities'!$H$12+('Surv-rate CEA'!X96-'Surv-rate CEA'!X97)*'Unit cost and utilities'!$G$14</f>
        <v>199.97994004339438</v>
      </c>
      <c r="AF99" s="12">
        <f t="shared" si="46"/>
        <v>170.72553763781971</v>
      </c>
      <c r="AG99" s="12">
        <f>AE99-'Surv-rate CEA'!Y97*'Unit cost and utilities'!$H$12-('Surv-rate CEA'!X96-'Surv-rate CEA'!X97)*'Unit cost and utilities'!$G$14</f>
        <v>67.541687476269615</v>
      </c>
      <c r="AH99" s="12">
        <f t="shared" si="47"/>
        <v>57.661237946413785</v>
      </c>
      <c r="AI99" s="12">
        <f>'Surv-rate CEA'!AC97*'Unit cost and utilities'!$H$5+'Surv-rate CEA'!AB97*'Unit cost and utilities'!$H$5+('Surv-rate CEA'!AA96-'Surv-rate CEA'!AA97)*'Unit cost and utilities'!$G$14</f>
        <v>258.98250451201898</v>
      </c>
      <c r="AJ99" s="12">
        <f t="shared" si="48"/>
        <v>221.09681257034657</v>
      </c>
      <c r="AK99" s="12">
        <f>AI99-'Surv-rate CEA'!AB97*'Unit cost and utilities'!$H$5-('Surv-rate CEA'!AA96-'Surv-rate CEA'!AA97)*'Unit cost and utilities'!$G$14</f>
        <v>4.881209066295165</v>
      </c>
      <c r="AL99" s="12">
        <f t="shared" si="49"/>
        <v>4.1671531753885462</v>
      </c>
      <c r="AM99" s="12">
        <f>'Surv-rate CEA'!AF97*'Unit cost and utilities'!$H$9+'Surv-rate CEA'!AE97*'Unit cost and utilities'!$H$9+('Surv-rate CEA'!AD96-'Surv-rate CEA'!AD97)*'Unit cost and utilities'!G106</f>
        <v>262.34183508929948</v>
      </c>
      <c r="AN99" s="12">
        <f t="shared" si="50"/>
        <v>223.96471781516726</v>
      </c>
      <c r="AO99" s="12">
        <f>AM99-'Surv-rate CEA'!AE97*'Unit cost and utilities'!$H$9-('Surv-rate CEA'!AD96-'Surv-rate CEA'!AD97)*'Unit cost and utilities'!G106</f>
        <v>97.370092086122384</v>
      </c>
      <c r="AP99" s="12">
        <f t="shared" si="51"/>
        <v>83.126144140457541</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149.57997811972157</v>
      </c>
      <c r="AV99" s="12">
        <f t="shared" si="54"/>
        <v>127.69841904543716</v>
      </c>
      <c r="AW99" s="12">
        <f>AU99-'Surv-rate CEA'!AK97*'Unit cost and utilities'!$H$8-('Surv-rate CEA'!AJ96-'Surv-rate CEA'!AJ97)*'Unit cost and utilities'!$G$14</f>
        <v>23.838593949604494</v>
      </c>
      <c r="AX99" s="12">
        <f t="shared" si="55"/>
        <v>20.351325076369012</v>
      </c>
      <c r="AY99" s="12">
        <f>'Surv-rate CEA'!AO97*'Unit cost and utilities'!$H$5+'Surv-rate CEA'!AN97*'Unit cost and utilities'!$H$5+('Surv-rate CEA'!AM96-'Surv-rate CEA'!AM97)*'Unit cost and utilities'!$G$14</f>
        <v>258.98250451201898</v>
      </c>
      <c r="AZ99" s="12">
        <f t="shared" si="56"/>
        <v>221.09681257034657</v>
      </c>
      <c r="BA99" s="12">
        <f>AY99-'Surv-rate CEA'!AN97*'Unit cost and utilities'!$H$5-('Surv-rate CEA'!AM96-'Surv-rate CEA'!AM97)*'Unit cost and utilities'!$G$14</f>
        <v>4.881209066295165</v>
      </c>
      <c r="BB99" s="12">
        <f t="shared" si="57"/>
        <v>4.1671531753885462</v>
      </c>
    </row>
    <row r="100" spans="1:54">
      <c r="A100" s="12">
        <v>95</v>
      </c>
      <c r="B100" s="12">
        <f t="shared" si="58"/>
        <v>5.4082191780821915</v>
      </c>
      <c r="C100" s="12">
        <f>'Surv-rate CEA'!D98*'Unit cost and utilities'!$H$7+'Surv-rate CEA'!E98*'Unit cost and utilities'!$H$7+'Unit cost and utilities'!$G$14*('Surv-rate CEA'!C97-'Surv-rate CEA'!C98)</f>
        <v>189.6513132235938</v>
      </c>
      <c r="D100" s="12">
        <f t="shared" si="32"/>
        <v>161.63273787118263</v>
      </c>
      <c r="E100" s="12">
        <f>C100-'Surv-rate CEA'!E98*'Unit cost and utilities'!$H$7-'Unit cost and utilities'!$G$14*('Surv-rate CEA'!C97-'Surv-rate CEA'!C98)</f>
        <v>59.388398794637283</v>
      </c>
      <c r="F100" s="12">
        <f t="shared" si="33"/>
        <v>50.614516355316631</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196.74053223137608</v>
      </c>
      <c r="L100" s="12">
        <f t="shared" si="36"/>
        <v>167.67461471410937</v>
      </c>
      <c r="M100" s="12">
        <f>K100-'Surv-rate CEA'!J98*'Unit cost and utilities'!$H$10-('Surv-rate CEA'!I97-'Surv-rate CEA'!I98)*'Unit cost and utilities'!$G$14</f>
        <v>66.348303752077086</v>
      </c>
      <c r="N100" s="12">
        <f t="shared" si="37"/>
        <v>56.546183658183807</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196.74053223137608</v>
      </c>
      <c r="T100" s="12">
        <f t="shared" si="40"/>
        <v>167.67461471410937</v>
      </c>
      <c r="U100" s="12">
        <f>S100-'Surv-rate CEA'!P98*'Unit cost and utilities'!$H$11-('Surv-rate CEA'!O97-'Surv-rate CEA'!O98)*'Unit cost and utilities'!$G$14</f>
        <v>66.348303752077086</v>
      </c>
      <c r="V100" s="12">
        <f t="shared" si="41"/>
        <v>56.546183658183807</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195.1462703124935</v>
      </c>
      <c r="AB100" s="12">
        <f t="shared" si="44"/>
        <v>166.31588476675091</v>
      </c>
      <c r="AC100" s="12">
        <f>AA100-'Surv-rate CEA'!V98*'Unit cost and utilities'!$H$6-('Surv-rate CEA'!U97-'Surv-rate CEA'!U98)*'Unit cost and utilities'!$G$14</f>
        <v>117.02392923191809</v>
      </c>
      <c r="AD100" s="12">
        <f t="shared" si="45"/>
        <v>99.735128413786867</v>
      </c>
      <c r="AE100" s="12">
        <f>'Surv-rate CEA'!Z98*'Unit cost and utilities'!$H$12+'Surv-rate CEA'!Y98*'Unit cost and utilities'!$H$12+('Surv-rate CEA'!X97-'Surv-rate CEA'!X98)*'Unit cost and utilities'!$G$14</f>
        <v>196.74053223137608</v>
      </c>
      <c r="AF100" s="12">
        <f t="shared" si="46"/>
        <v>167.67461471410937</v>
      </c>
      <c r="AG100" s="12">
        <f>AE100-'Surv-rate CEA'!Y98*'Unit cost and utilities'!$H$12-('Surv-rate CEA'!X97-'Surv-rate CEA'!X98)*'Unit cost and utilities'!$G$14</f>
        <v>66.348303752077086</v>
      </c>
      <c r="AH100" s="12">
        <f t="shared" si="47"/>
        <v>56.546183658183807</v>
      </c>
      <c r="AI100" s="12">
        <f>'Surv-rate CEA'!AC98*'Unit cost and utilities'!$H$5+'Surv-rate CEA'!AB98*'Unit cost and utilities'!$H$5+('Surv-rate CEA'!AA97-'Surv-rate CEA'!AA98)*'Unit cost and utilities'!$G$14</f>
        <v>253.24734571445396</v>
      </c>
      <c r="AJ100" s="12">
        <f t="shared" si="48"/>
        <v>215.83326342791057</v>
      </c>
      <c r="AK100" s="12">
        <f>AI100-'Surv-rate CEA'!AB98*'Unit cost and utilities'!$H$5-('Surv-rate CEA'!AA97-'Surv-rate CEA'!AA98)*'Unit cost and utilities'!$G$14</f>
        <v>4.590872977207896</v>
      </c>
      <c r="AL100" s="12">
        <f t="shared" si="49"/>
        <v>3.9126297409293436</v>
      </c>
      <c r="AM100" s="12">
        <f>'Surv-rate CEA'!AF98*'Unit cost and utilities'!$H$9+'Surv-rate CEA'!AE98*'Unit cost and utilities'!$H$9+('Surv-rate CEA'!AD97-'Surv-rate CEA'!AD98)*'Unit cost and utilities'!G107</f>
        <v>258.17000584551585</v>
      </c>
      <c r="AN100" s="12">
        <f t="shared" si="50"/>
        <v>220.02866298021834</v>
      </c>
      <c r="AO100" s="12">
        <f>AM100-'Surv-rate CEA'!AE98*'Unit cost and utilities'!$H$9-('Surv-rate CEA'!AD97-'Surv-rate CEA'!AD98)*'Unit cost and utilities'!G107</f>
        <v>95.711215881403461</v>
      </c>
      <c r="AP100" s="12">
        <f t="shared" si="51"/>
        <v>81.571098058531575</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146.43159528497608</v>
      </c>
      <c r="AV100" s="12">
        <f t="shared" si="54"/>
        <v>124.7981849134445</v>
      </c>
      <c r="AW100" s="12">
        <f>AU100-'Surv-rate CEA'!AK98*'Unit cost and utilities'!$H$8-('Surv-rate CEA'!AJ97-'Surv-rate CEA'!AJ98)*'Unit cost and utilities'!$G$14</f>
        <v>22.863658526175019</v>
      </c>
      <c r="AX100" s="12">
        <f t="shared" si="55"/>
        <v>19.485843058627086</v>
      </c>
      <c r="AY100" s="12">
        <f>'Surv-rate CEA'!AO98*'Unit cost and utilities'!$H$5+'Surv-rate CEA'!AN98*'Unit cost and utilities'!$H$5+('Surv-rate CEA'!AM97-'Surv-rate CEA'!AM98)*'Unit cost and utilities'!$G$14</f>
        <v>253.24734571445396</v>
      </c>
      <c r="AZ100" s="12">
        <f t="shared" si="56"/>
        <v>215.83326342791057</v>
      </c>
      <c r="BA100" s="12">
        <f>AY100-'Surv-rate CEA'!AN98*'Unit cost and utilities'!$H$5-('Surv-rate CEA'!AM97-'Surv-rate CEA'!AM98)*'Unit cost and utilities'!$G$14</f>
        <v>4.590872977207896</v>
      </c>
      <c r="BB100" s="12">
        <f t="shared" si="57"/>
        <v>3.9126297409293436</v>
      </c>
    </row>
    <row r="101" spans="1:54">
      <c r="A101" s="12">
        <v>96</v>
      </c>
      <c r="B101" s="12">
        <f t="shared" si="58"/>
        <v>5.4657534246575343</v>
      </c>
      <c r="C101" s="12">
        <f>'Surv-rate CEA'!D99*'Unit cost and utilities'!$H$7+'Surv-rate CEA'!E99*'Unit cost and utilities'!$H$7+'Unit cost and utilities'!$G$14*('Surv-rate CEA'!C98-'Surv-rate CEA'!C99)</f>
        <v>186.18394722723059</v>
      </c>
      <c r="D101" s="12">
        <f t="shared" si="32"/>
        <v>158.40800647289376</v>
      </c>
      <c r="E101" s="12">
        <f>C101-'Surv-rate CEA'!E99*'Unit cost and utilities'!$H$7-'Unit cost and utilities'!$G$14*('Surv-rate CEA'!C98-'Surv-rate CEA'!C99)</f>
        <v>58.498049664041602</v>
      </c>
      <c r="F101" s="12">
        <f t="shared" si="33"/>
        <v>49.770990291250357</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193.57310385140516</v>
      </c>
      <c r="L101" s="12">
        <f t="shared" si="36"/>
        <v>164.69480825029359</v>
      </c>
      <c r="M101" s="12">
        <f>K101-'Surv-rate CEA'!J99*'Unit cost and utilities'!$H$10-('Surv-rate CEA'!I98-'Surv-rate CEA'!I99)*'Unit cost and utilities'!$G$14</f>
        <v>65.185221509839636</v>
      </c>
      <c r="N101" s="12">
        <f t="shared" si="37"/>
        <v>55.460533223443591</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193.57310385140516</v>
      </c>
      <c r="T101" s="12">
        <f t="shared" si="40"/>
        <v>164.69480825029359</v>
      </c>
      <c r="U101" s="12">
        <f>S101-'Surv-rate CEA'!P99*'Unit cost and utilities'!$H$11-('Surv-rate CEA'!O98-'Surv-rate CEA'!O99)*'Unit cost and utilities'!$G$14</f>
        <v>65.185221509839636</v>
      </c>
      <c r="V101" s="12">
        <f t="shared" si="41"/>
        <v>55.460533223443591</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191.81668940527231</v>
      </c>
      <c r="AB101" s="12">
        <f t="shared" si="44"/>
        <v>163.20042532901775</v>
      </c>
      <c r="AC101" s="12">
        <f>AA101-'Surv-rate CEA'!V99*'Unit cost and utilities'!$H$6-('Surv-rate CEA'!U98-'Surv-rate CEA'!U99)*'Unit cost and utilities'!$G$14</f>
        <v>115.04789783415346</v>
      </c>
      <c r="AD101" s="12">
        <f t="shared" si="45"/>
        <v>97.884422455406778</v>
      </c>
      <c r="AE101" s="12">
        <f>'Surv-rate CEA'!Z99*'Unit cost and utilities'!$H$12+'Surv-rate CEA'!Y99*'Unit cost and utilities'!$H$12+('Surv-rate CEA'!X98-'Surv-rate CEA'!X99)*'Unit cost and utilities'!$G$14</f>
        <v>193.57310385140516</v>
      </c>
      <c r="AF101" s="12">
        <f t="shared" si="46"/>
        <v>164.69480825029359</v>
      </c>
      <c r="AG101" s="12">
        <f>AE101-'Surv-rate CEA'!Y99*'Unit cost and utilities'!$H$12-('Surv-rate CEA'!X98-'Surv-rate CEA'!X99)*'Unit cost and utilities'!$G$14</f>
        <v>65.185221509839636</v>
      </c>
      <c r="AH101" s="12">
        <f t="shared" si="47"/>
        <v>55.460533223443591</v>
      </c>
      <c r="AI101" s="12">
        <f>'Surv-rate CEA'!AC99*'Unit cost and utilities'!$H$5+'Surv-rate CEA'!AB99*'Unit cost and utilities'!$H$5+('Surv-rate CEA'!AA98-'Surv-rate CEA'!AA99)*'Unit cost and utilities'!$G$14</f>
        <v>247.66784261467453</v>
      </c>
      <c r="AJ101" s="12">
        <f t="shared" si="48"/>
        <v>210.71939767262052</v>
      </c>
      <c r="AK101" s="12">
        <f>AI101-'Surv-rate CEA'!AB99*'Unit cost and utilities'!$H$5-('Surv-rate CEA'!AA98-'Surv-rate CEA'!AA99)*'Unit cost and utilities'!$G$14</f>
        <v>4.3186968907105925</v>
      </c>
      <c r="AL101" s="12">
        <f t="shared" si="49"/>
        <v>3.6744100402126039</v>
      </c>
      <c r="AM101" s="12">
        <f>'Surv-rate CEA'!AF99*'Unit cost and utilities'!$H$9+'Surv-rate CEA'!AE99*'Unit cost and utilities'!$H$9+('Surv-rate CEA'!AD98-'Surv-rate CEA'!AD99)*'Unit cost and utilities'!G108</f>
        <v>254.08100707792394</v>
      </c>
      <c r="AN101" s="12">
        <f t="shared" si="50"/>
        <v>216.17581114400471</v>
      </c>
      <c r="AO101" s="12">
        <f>AM101-'Surv-rate CEA'!AE99*'Unit cost and utilities'!$H$9-('Surv-rate CEA'!AD98-'Surv-rate CEA'!AD99)*'Unit cost and utilities'!G108</f>
        <v>94.092302539981404</v>
      </c>
      <c r="AP101" s="12">
        <f t="shared" si="51"/>
        <v>80.055097615971604</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143.36396421078851</v>
      </c>
      <c r="AV101" s="12">
        <f t="shared" si="54"/>
        <v>121.97614299671918</v>
      </c>
      <c r="AW101" s="12">
        <f>AU101-'Surv-rate CEA'!AK99*'Unit cost and utilities'!$H$8-('Surv-rate CEA'!AJ98-'Surv-rate CEA'!AJ99)*'Unit cost and utilities'!$G$14</f>
        <v>21.930894358412765</v>
      </c>
      <c r="AX101" s="12">
        <f t="shared" si="55"/>
        <v>18.659123448725012</v>
      </c>
      <c r="AY101" s="12">
        <f>'Surv-rate CEA'!AO99*'Unit cost and utilities'!$H$5+'Surv-rate CEA'!AN99*'Unit cost and utilities'!$H$5+('Surv-rate CEA'!AM98-'Surv-rate CEA'!AM99)*'Unit cost and utilities'!$G$14</f>
        <v>247.66784261467453</v>
      </c>
      <c r="AZ101" s="12">
        <f t="shared" si="56"/>
        <v>210.71939767262052</v>
      </c>
      <c r="BA101" s="12">
        <f>AY101-'Surv-rate CEA'!AN99*'Unit cost and utilities'!$H$5-('Surv-rate CEA'!AM98-'Surv-rate CEA'!AM99)*'Unit cost and utilities'!$G$14</f>
        <v>4.3186968907105925</v>
      </c>
      <c r="BB101" s="12">
        <f t="shared" si="57"/>
        <v>3.6744100402126039</v>
      </c>
    </row>
    <row r="102" spans="1:54">
      <c r="A102" s="12">
        <v>97</v>
      </c>
      <c r="B102" s="12">
        <f t="shared" si="58"/>
        <v>5.5232876712328771</v>
      </c>
      <c r="C102" s="12">
        <f>'Surv-rate CEA'!D100*'Unit cost and utilities'!$H$7+'Surv-rate CEA'!E100*'Unit cost and utilities'!$H$7+'Unit cost and utilities'!$G$14*('Surv-rate CEA'!C99-'Surv-rate CEA'!C100)</f>
        <v>182.79683078534356</v>
      </c>
      <c r="D102" s="12">
        <f t="shared" si="32"/>
        <v>155.26192878128199</v>
      </c>
      <c r="E102" s="12">
        <f>C102-'Surv-rate CEA'!E100*'Unit cost and utilities'!$H$7-'Unit cost and utilities'!$G$14*('Surv-rate CEA'!C99-'Surv-rate CEA'!C100)</f>
        <v>57.629212112025826</v>
      </c>
      <c r="F102" s="12">
        <f t="shared" si="33"/>
        <v>48.948455989184232</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190.47557637223957</v>
      </c>
      <c r="L102" s="12">
        <f t="shared" si="36"/>
        <v>161.78401587283687</v>
      </c>
      <c r="M102" s="12">
        <f>K102-'Surv-rate CEA'!J100*'Unit cost and utilities'!$H$10-('Surv-rate CEA'!I99-'Surv-rate CEA'!I100)*'Unit cost and utilities'!$G$14</f>
        <v>64.05142967371151</v>
      </c>
      <c r="N102" s="12">
        <f t="shared" si="37"/>
        <v>54.403287352487546</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190.47557637223957</v>
      </c>
      <c r="T102" s="12">
        <f t="shared" si="40"/>
        <v>161.78401587283687</v>
      </c>
      <c r="U102" s="12">
        <f>S102-'Surv-rate CEA'!P100*'Unit cost and utilities'!$H$11-('Surv-rate CEA'!O99-'Surv-rate CEA'!O100)*'Unit cost and utilities'!$G$14</f>
        <v>64.05142967371151</v>
      </c>
      <c r="V102" s="12">
        <f t="shared" si="41"/>
        <v>54.403287352487546</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188.56200773731501</v>
      </c>
      <c r="AB102" s="12">
        <f t="shared" si="44"/>
        <v>160.15869033607942</v>
      </c>
      <c r="AC102" s="12">
        <f>AA102-'Surv-rate CEA'!V100*'Unit cost and utilities'!$H$6-('Surv-rate CEA'!U99-'Surv-rate CEA'!U100)*'Unit cost and utilities'!$G$14</f>
        <v>113.11789706397354</v>
      </c>
      <c r="AD102" s="12">
        <f t="shared" si="45"/>
        <v>96.078814946518321</v>
      </c>
      <c r="AE102" s="12">
        <f>'Surv-rate CEA'!Z100*'Unit cost and utilities'!$H$12+'Surv-rate CEA'!Y100*'Unit cost and utilities'!$H$12+('Surv-rate CEA'!X99-'Surv-rate CEA'!X100)*'Unit cost and utilities'!$G$14</f>
        <v>190.47557637223957</v>
      </c>
      <c r="AF102" s="12">
        <f t="shared" si="46"/>
        <v>161.78401587283687</v>
      </c>
      <c r="AG102" s="12">
        <f>AE102-'Surv-rate CEA'!Y100*'Unit cost and utilities'!$H$12-('Surv-rate CEA'!X99-'Surv-rate CEA'!X100)*'Unit cost and utilities'!$G$14</f>
        <v>64.05142967371151</v>
      </c>
      <c r="AH102" s="12">
        <f t="shared" si="47"/>
        <v>54.403287352487546</v>
      </c>
      <c r="AI102" s="12">
        <f>'Surv-rate CEA'!AC100*'Unit cost and utilities'!$H$5+'Surv-rate CEA'!AB100*'Unit cost and utilities'!$H$5+('Surv-rate CEA'!AA99-'Surv-rate CEA'!AA100)*'Unit cost and utilities'!$G$14</f>
        <v>242.23891258353802</v>
      </c>
      <c r="AJ102" s="12">
        <f t="shared" si="48"/>
        <v>205.75017975976877</v>
      </c>
      <c r="AK102" s="12">
        <f>AI102-'Surv-rate CEA'!AB100*'Unit cost and utilities'!$H$5-('Surv-rate CEA'!AA99-'Surv-rate CEA'!AA100)*'Unit cost and utilities'!$G$14</f>
        <v>4.063486206216</v>
      </c>
      <c r="AL102" s="12">
        <f t="shared" si="49"/>
        <v>3.4513984911155009</v>
      </c>
      <c r="AM102" s="12">
        <f>'Surv-rate CEA'!AF100*'Unit cost and utilities'!$H$9+'Surv-rate CEA'!AE100*'Unit cost and utilities'!$H$9+('Surv-rate CEA'!AD99-'Surv-rate CEA'!AD100)*'Unit cost and utilities'!G109</f>
        <v>250.07281204764632</v>
      </c>
      <c r="AN102" s="12">
        <f t="shared" si="50"/>
        <v>212.40404971719929</v>
      </c>
      <c r="AO102" s="12">
        <f>AM102-'Surv-rate CEA'!AE100*'Unit cost and utilities'!$H$9-('Surv-rate CEA'!AD99-'Surv-rate CEA'!AD100)*'Unit cost and utilities'!G109</f>
        <v>92.512090342125248</v>
      </c>
      <c r="AP102" s="12">
        <f t="shared" si="51"/>
        <v>78.576885170255551</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140.37459675670797</v>
      </c>
      <c r="AV102" s="12">
        <f t="shared" si="54"/>
        <v>119.22980584895706</v>
      </c>
      <c r="AW102" s="12">
        <f>AU102-'Surv-rate CEA'!AK100*'Unit cost and utilities'!$H$8-('Surv-rate CEA'!AJ99-'Surv-rate CEA'!AJ100)*'Unit cost and utilities'!$G$14</f>
        <v>21.038370002886555</v>
      </c>
      <c r="AX102" s="12">
        <f t="shared" si="55"/>
        <v>17.869335540604638</v>
      </c>
      <c r="AY102" s="12">
        <f>'Surv-rate CEA'!AO100*'Unit cost and utilities'!$H$5+'Surv-rate CEA'!AN100*'Unit cost and utilities'!$H$5+('Surv-rate CEA'!AM99-'Surv-rate CEA'!AM100)*'Unit cost and utilities'!$G$14</f>
        <v>242.23891258353802</v>
      </c>
      <c r="AZ102" s="12">
        <f t="shared" si="56"/>
        <v>205.75017975976877</v>
      </c>
      <c r="BA102" s="12">
        <f>AY102-'Surv-rate CEA'!AN100*'Unit cost and utilities'!$H$5-('Surv-rate CEA'!AM99-'Surv-rate CEA'!AM100)*'Unit cost and utilities'!$G$14</f>
        <v>4.063486206216</v>
      </c>
      <c r="BB102" s="12">
        <f t="shared" si="57"/>
        <v>3.4513984911155009</v>
      </c>
    </row>
    <row r="103" spans="1:54">
      <c r="A103" s="12">
        <v>98</v>
      </c>
      <c r="B103" s="12">
        <f t="shared" si="58"/>
        <v>5.580821917808219</v>
      </c>
      <c r="C103" s="12">
        <f>'Surv-rate CEA'!D101*'Unit cost and utilities'!$H$7+'Surv-rate CEA'!E101*'Unit cost and utilities'!$H$7+'Unit cost and utilities'!$G$14*('Surv-rate CEA'!C100-'Surv-rate CEA'!C101)</f>
        <v>179.48766576433908</v>
      </c>
      <c r="D103" s="12">
        <f t="shared" si="32"/>
        <v>152.19218234447391</v>
      </c>
      <c r="E103" s="12">
        <f>C103-'Surv-rate CEA'!E101*'Unit cost and utilities'!$H$7-'Unit cost and utilities'!$G$14*('Surv-rate CEA'!C100-'Surv-rate CEA'!C101)</f>
        <v>56.781174002734517</v>
      </c>
      <c r="F103" s="12">
        <f t="shared" si="33"/>
        <v>48.146209661580052</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187.44594597533984</v>
      </c>
      <c r="L103" s="12">
        <f t="shared" si="36"/>
        <v>158.94021167486417</v>
      </c>
      <c r="M103" s="12">
        <f>K103-'Surv-rate CEA'!J101*'Unit cost and utilities'!$H$10-('Surv-rate CEA'!I100-'Surv-rate CEA'!I101)*'Unit cost and utilities'!$G$14</f>
        <v>62.945959079563188</v>
      </c>
      <c r="N103" s="12">
        <f t="shared" si="37"/>
        <v>53.373488597610482</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187.44594597533984</v>
      </c>
      <c r="T103" s="12">
        <f t="shared" si="40"/>
        <v>158.94021167486417</v>
      </c>
      <c r="U103" s="12">
        <f>S103-'Surv-rate CEA'!P101*'Unit cost and utilities'!$H$11-('Surv-rate CEA'!O100-'Surv-rate CEA'!O101)*'Unit cost and utilities'!$G$14</f>
        <v>62.945959079563188</v>
      </c>
      <c r="V103" s="12">
        <f t="shared" si="41"/>
        <v>53.373488597610482</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185.38008500908307</v>
      </c>
      <c r="AB103" s="12">
        <f t="shared" si="44"/>
        <v>157.18851532550229</v>
      </c>
      <c r="AC103" s="12">
        <f>AA103-'Surv-rate CEA'!V101*'Unit cost and utilities'!$H$6-('Surv-rate CEA'!U100-'Surv-rate CEA'!U101)*'Unit cost and utilities'!$G$14</f>
        <v>111.23253489308594</v>
      </c>
      <c r="AD103" s="12">
        <f t="shared" si="45"/>
        <v>94.316911198307082</v>
      </c>
      <c r="AE103" s="12">
        <f>'Surv-rate CEA'!Z101*'Unit cost and utilities'!$H$12+'Surv-rate CEA'!Y101*'Unit cost and utilities'!$H$12+('Surv-rate CEA'!X100-'Surv-rate CEA'!X101)*'Unit cost and utilities'!$G$14</f>
        <v>187.44594597533984</v>
      </c>
      <c r="AF103" s="12">
        <f t="shared" si="46"/>
        <v>158.94021167486417</v>
      </c>
      <c r="AG103" s="12">
        <f>AE103-'Surv-rate CEA'!Y101*'Unit cost and utilities'!$H$12-('Surv-rate CEA'!X100-'Surv-rate CEA'!X101)*'Unit cost and utilities'!$G$14</f>
        <v>62.945959079563188</v>
      </c>
      <c r="AH103" s="12">
        <f t="shared" si="47"/>
        <v>53.373488597610482</v>
      </c>
      <c r="AI103" s="12">
        <f>'Surv-rate CEA'!AC101*'Unit cost and utilities'!$H$5+'Surv-rate CEA'!AB101*'Unit cost and utilities'!$H$5+('Surv-rate CEA'!AA100-'Surv-rate CEA'!AA101)*'Unit cost and utilities'!$G$14</f>
        <v>236.95566906621377</v>
      </c>
      <c r="AJ103" s="12">
        <f t="shared" si="48"/>
        <v>200.9207721350123</v>
      </c>
      <c r="AK103" s="12">
        <f>AI103-'Surv-rate CEA'!AB101*'Unit cost and utilities'!$H$5-('Surv-rate CEA'!AA100-'Surv-rate CEA'!AA101)*'Unit cost and utilities'!$G$14</f>
        <v>3.8241289633880786</v>
      </c>
      <c r="AL103" s="12">
        <f t="shared" si="49"/>
        <v>3.2425767532622052</v>
      </c>
      <c r="AM103" s="12">
        <f>'Surv-rate CEA'!AF101*'Unit cost and utilities'!$H$9+'Surv-rate CEA'!AE101*'Unit cost and utilities'!$H$9+('Surv-rate CEA'!AD100-'Surv-rate CEA'!AD101)*'Unit cost and utilities'!G110</f>
        <v>246.14345408234985</v>
      </c>
      <c r="AN103" s="12">
        <f t="shared" si="50"/>
        <v>208.7113300352612</v>
      </c>
      <c r="AO103" s="12">
        <f>AM103-'Surv-rate CEA'!AE101*'Unit cost and utilities'!$H$9-('Surv-rate CEA'!AD100-'Surv-rate CEA'!AD101)*'Unit cost and utilities'!G110</f>
        <v>90.969367138014576</v>
      </c>
      <c r="AP103" s="12">
        <f t="shared" si="51"/>
        <v>77.135253011802334</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137.46109544416299</v>
      </c>
      <c r="AV103" s="12">
        <f t="shared" si="54"/>
        <v>116.55677850631287</v>
      </c>
      <c r="AW103" s="12">
        <f>AU103-'Surv-rate CEA'!AK101*'Unit cost and utilities'!$H$8-('Surv-rate CEA'!AJ100-'Surv-rate CEA'!AJ101)*'Unit cost and utilities'!$G$14</f>
        <v>20.184247737054754</v>
      </c>
      <c r="AX103" s="12">
        <f t="shared" si="55"/>
        <v>17.114739884784882</v>
      </c>
      <c r="AY103" s="12">
        <f>'Surv-rate CEA'!AO101*'Unit cost and utilities'!$H$5+'Surv-rate CEA'!AN101*'Unit cost and utilities'!$H$5+('Surv-rate CEA'!AM100-'Surv-rate CEA'!AM101)*'Unit cost and utilities'!$G$14</f>
        <v>236.95566906621377</v>
      </c>
      <c r="AZ103" s="12">
        <f t="shared" si="56"/>
        <v>200.9207721350123</v>
      </c>
      <c r="BA103" s="12">
        <f>AY103-'Surv-rate CEA'!AN101*'Unit cost and utilities'!$H$5-('Surv-rate CEA'!AM100-'Surv-rate CEA'!AM101)*'Unit cost and utilities'!$G$14</f>
        <v>3.8241289633880786</v>
      </c>
      <c r="BB103" s="12">
        <f t="shared" si="57"/>
        <v>3.2425767532622052</v>
      </c>
    </row>
    <row r="104" spans="1:54">
      <c r="A104" s="12">
        <v>99</v>
      </c>
      <c r="B104" s="12">
        <f t="shared" si="58"/>
        <v>5.6383561643835618</v>
      </c>
      <c r="C104" s="12">
        <f>'Surv-rate CEA'!D102*'Unit cost and utilities'!$H$7+'Surv-rate CEA'!E102*'Unit cost and utilities'!$H$7+'Unit cost and utilities'!$G$14*('Surv-rate CEA'!C101-'Surv-rate CEA'!C102)</f>
        <v>176.25423359659999</v>
      </c>
      <c r="D104" s="12">
        <f t="shared" si="32"/>
        <v>149.19652654657446</v>
      </c>
      <c r="E104" s="12">
        <f>C104-'Surv-rate CEA'!E102*'Unit cost and utilities'!$H$7-'Unit cost and utilities'!$G$14*('Surv-rate CEA'!C101-'Surv-rate CEA'!C102)</f>
        <v>55.953253041700378</v>
      </c>
      <c r="F104" s="12">
        <f t="shared" si="33"/>
        <v>47.363577217156198</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184.48228032361081</v>
      </c>
      <c r="L104" s="12">
        <f t="shared" si="36"/>
        <v>156.16144288862714</v>
      </c>
      <c r="M104" s="12">
        <f>K104-'Surv-rate CEA'!J102*'Unit cost and utilities'!$H$10-('Surv-rate CEA'!I101-'Surv-rate CEA'!I102)*'Unit cost and utilities'!$G$14</f>
        <v>61.867880397660663</v>
      </c>
      <c r="N104" s="12">
        <f t="shared" si="37"/>
        <v>52.370219266653308</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184.48228032361081</v>
      </c>
      <c r="T104" s="12">
        <f t="shared" si="40"/>
        <v>156.16144288862714</v>
      </c>
      <c r="U104" s="12">
        <f>S104-'Surv-rate CEA'!P102*'Unit cost and utilities'!$H$11-('Surv-rate CEA'!O101-'Surv-rate CEA'!O102)*'Unit cost and utilities'!$G$14</f>
        <v>61.867880397660663</v>
      </c>
      <c r="V104" s="12">
        <f t="shared" si="41"/>
        <v>52.370219266653308</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182.2688560844864</v>
      </c>
      <c r="AB104" s="12">
        <f t="shared" si="44"/>
        <v>154.28781295354608</v>
      </c>
      <c r="AC104" s="12">
        <f>AA104-'Surv-rate CEA'!V102*'Unit cost and utilities'!$H$6-('Surv-rate CEA'!U101-'Surv-rate CEA'!U102)*'Unit cost and utilities'!$G$14</f>
        <v>109.3904715225185</v>
      </c>
      <c r="AD104" s="12">
        <f t="shared" si="45"/>
        <v>92.597369466911701</v>
      </c>
      <c r="AE104" s="12">
        <f>'Surv-rate CEA'!Z102*'Unit cost and utilities'!$H$12+'Surv-rate CEA'!Y102*'Unit cost and utilities'!$H$12+('Surv-rate CEA'!X101-'Surv-rate CEA'!X102)*'Unit cost and utilities'!$G$14</f>
        <v>184.48228032361081</v>
      </c>
      <c r="AF104" s="12">
        <f t="shared" si="46"/>
        <v>156.16144288862714</v>
      </c>
      <c r="AG104" s="12">
        <f>AE104-'Surv-rate CEA'!Y102*'Unit cost and utilities'!$H$12-('Surv-rate CEA'!X101-'Surv-rate CEA'!X102)*'Unit cost and utilities'!$G$14</f>
        <v>61.867880397660663</v>
      </c>
      <c r="AH104" s="12">
        <f t="shared" si="47"/>
        <v>52.370219266653308</v>
      </c>
      <c r="AI104" s="12">
        <f>'Surv-rate CEA'!AC102*'Unit cost and utilities'!$H$5+'Surv-rate CEA'!AB102*'Unit cost and utilities'!$H$5+('Surv-rate CEA'!AA101-'Surv-rate CEA'!AA102)*'Unit cost and utilities'!$G$14</f>
        <v>231.81341279736608</v>
      </c>
      <c r="AJ104" s="12">
        <f t="shared" si="48"/>
        <v>196.22652625429717</v>
      </c>
      <c r="AK104" s="12">
        <f>AI104-'Surv-rate CEA'!AB102*'Unit cost and utilities'!$H$5-('Surv-rate CEA'!AA101-'Surv-rate CEA'!AA102)*'Unit cost and utilities'!$G$14</f>
        <v>3.5995898317437902</v>
      </c>
      <c r="AL104" s="12">
        <f t="shared" si="49"/>
        <v>3.0469980149112388</v>
      </c>
      <c r="AM104" s="12">
        <f>'Surv-rate CEA'!AF102*'Unit cost and utilities'!$H$9+'Surv-rate CEA'!AE102*'Unit cost and utilities'!$H$9+('Surv-rate CEA'!AD101-'Surv-rate CEA'!AD102)*'Unit cost and utilities'!G111</f>
        <v>242.29102446217792</v>
      </c>
      <c r="AN104" s="12">
        <f t="shared" si="50"/>
        <v>205.09566508288049</v>
      </c>
      <c r="AO104" s="12">
        <f>AM104-'Surv-rate CEA'!AE102*'Unit cost and utilities'!$H$9-('Surv-rate CEA'!AD101-'Surv-rate CEA'!AD102)*'Unit cost and utilities'!G111</f>
        <v>89.462968012287462</v>
      </c>
      <c r="AP104" s="12">
        <f t="shared" si="51"/>
        <v>75.729040997277181</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134.62114961235486</v>
      </c>
      <c r="AV104" s="12">
        <f t="shared" si="54"/>
        <v>113.95475451579463</v>
      </c>
      <c r="AW104" s="12">
        <f>AU104-'Surv-rate CEA'!AK102*'Unit cost and utilities'!$H$8-('Surv-rate CEA'!AJ101-'Surv-rate CEA'!AJ102)*'Unit cost and utilities'!$G$14</f>
        <v>19.36677874165882</v>
      </c>
      <c r="AX104" s="12">
        <f t="shared" si="55"/>
        <v>16.393683486007752</v>
      </c>
      <c r="AY104" s="12">
        <f>'Surv-rate CEA'!AO102*'Unit cost and utilities'!$H$5+'Surv-rate CEA'!AN102*'Unit cost and utilities'!$H$5+('Surv-rate CEA'!AM101-'Surv-rate CEA'!AM102)*'Unit cost and utilities'!$G$14</f>
        <v>231.81341279736608</v>
      </c>
      <c r="AZ104" s="12">
        <f t="shared" si="56"/>
        <v>196.22652625429717</v>
      </c>
      <c r="BA104" s="12">
        <f>AY104-'Surv-rate CEA'!AN102*'Unit cost and utilities'!$H$5-('Surv-rate CEA'!AM101-'Surv-rate CEA'!AM102)*'Unit cost and utilities'!$G$14</f>
        <v>3.5995898317437902</v>
      </c>
      <c r="BB104" s="12">
        <f t="shared" si="57"/>
        <v>3.0469980149112388</v>
      </c>
    </row>
    <row r="105" spans="1:54">
      <c r="A105" s="12">
        <v>100</v>
      </c>
      <c r="B105" s="12">
        <f t="shared" si="58"/>
        <v>5.6958904109589037</v>
      </c>
      <c r="C105" s="12">
        <f>'Surv-rate CEA'!D103*'Unit cost and utilities'!$H$7+'Surv-rate CEA'!E103*'Unit cost and utilities'!$H$7+'Unit cost and utilities'!$G$14*('Surv-rate CEA'!C102-'Surv-rate CEA'!C103)</f>
        <v>173.09439202272512</v>
      </c>
      <c r="D105" s="12">
        <f t="shared" si="32"/>
        <v>146.27279922275915</v>
      </c>
      <c r="E105" s="12">
        <f>C105-'Surv-rate CEA'!E103*'Unit cost and utilities'!$H$7-'Unit cost and utilities'!$G$14*('Surv-rate CEA'!C102-'Surv-rate CEA'!C103)</f>
        <v>55.144795266812189</v>
      </c>
      <c r="F105" s="12">
        <f t="shared" si="33"/>
        <v>46.599912752711191</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181.58271549383446</v>
      </c>
      <c r="L105" s="12">
        <f t="shared" si="36"/>
        <v>153.4458267271072</v>
      </c>
      <c r="M105" s="12">
        <f>K105-'Surv-rate CEA'!J103*'Unit cost and utilities'!$H$10-('Surv-rate CEA'!I102-'Surv-rate CEA'!I103)*'Unit cost and utilities'!$G$14</f>
        <v>60.816302175104298</v>
      </c>
      <c r="N105" s="12">
        <f t="shared" si="37"/>
        <v>51.392599457305231</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181.58271549383446</v>
      </c>
      <c r="T105" s="12">
        <f t="shared" si="40"/>
        <v>153.4458267271072</v>
      </c>
      <c r="U105" s="12">
        <f>S105-'Surv-rate CEA'!P103*'Unit cost and utilities'!$H$11-('Surv-rate CEA'!O102-'Surv-rate CEA'!O103)*'Unit cost and utilities'!$G$14</f>
        <v>60.816302175104298</v>
      </c>
      <c r="V105" s="12">
        <f t="shared" si="41"/>
        <v>51.392599457305231</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179.2263278375361</v>
      </c>
      <c r="AB105" s="12">
        <f t="shared" si="44"/>
        <v>151.45456973424365</v>
      </c>
      <c r="AC105" s="12">
        <f>AA105-'Surv-rate CEA'!V103*'Unit cost and utilities'!$H$6-('Surv-rate CEA'!U102-'Surv-rate CEA'!U103)*'Unit cost and utilities'!$G$14</f>
        <v>107.59041703295786</v>
      </c>
      <c r="AD105" s="12">
        <f t="shared" si="45"/>
        <v>90.918898556162517</v>
      </c>
      <c r="AE105" s="12">
        <f>'Surv-rate CEA'!Z103*'Unit cost and utilities'!$H$12+'Surv-rate CEA'!Y103*'Unit cost and utilities'!$H$12+('Surv-rate CEA'!X102-'Surv-rate CEA'!X103)*'Unit cost and utilities'!$G$14</f>
        <v>181.58271549383446</v>
      </c>
      <c r="AF105" s="12">
        <f t="shared" si="46"/>
        <v>153.4458267271072</v>
      </c>
      <c r="AG105" s="12">
        <f>AE105-'Surv-rate CEA'!Y103*'Unit cost and utilities'!$H$12-('Surv-rate CEA'!X102-'Surv-rate CEA'!X103)*'Unit cost and utilities'!$G$14</f>
        <v>60.816302175104298</v>
      </c>
      <c r="AH105" s="12">
        <f t="shared" si="47"/>
        <v>51.392599457305231</v>
      </c>
      <c r="AI105" s="12">
        <f>'Surv-rate CEA'!AC103*'Unit cost and utilities'!$H$5+'Surv-rate CEA'!AB103*'Unit cost and utilities'!$H$5+('Surv-rate CEA'!AA102-'Surv-rate CEA'!AA103)*'Unit cost and utilities'!$G$14</f>
        <v>226.80762346633722</v>
      </c>
      <c r="AJ105" s="12">
        <f t="shared" si="48"/>
        <v>191.66297406750843</v>
      </c>
      <c r="AK105" s="12">
        <f>AI105-'Surv-rate CEA'!AB103*'Unit cost and utilities'!$H$5-('Surv-rate CEA'!AA102-'Surv-rate CEA'!AA103)*'Unit cost and utilities'!$G$14</f>
        <v>3.3889045596004124</v>
      </c>
      <c r="AL105" s="12">
        <f t="shared" si="49"/>
        <v>2.863781723017603</v>
      </c>
      <c r="AM105" s="12">
        <f>'Surv-rate CEA'!AF103*'Unit cost and utilities'!$H$9+'Surv-rate CEA'!AE103*'Unit cost and utilities'!$H$9+('Surv-rate CEA'!AD102-'Surv-rate CEA'!AD103)*'Unit cost and utilities'!G112</f>
        <v>238.51367039223172</v>
      </c>
      <c r="AN105" s="12">
        <f t="shared" si="50"/>
        <v>201.55512731218872</v>
      </c>
      <c r="AO105" s="12">
        <f>AM105-'Surv-rate CEA'!AE103*'Unit cost and utilities'!$H$9-('Surv-rate CEA'!AD102-'Surv-rate CEA'!AD103)*'Unit cost and utilities'!G112</f>
        <v>87.991773076978262</v>
      </c>
      <c r="AP105" s="12">
        <f t="shared" si="51"/>
        <v>74.357134313477076</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131.8525317608503</v>
      </c>
      <c r="AV105" s="12">
        <f t="shared" si="54"/>
        <v>111.42151215814816</v>
      </c>
      <c r="AW105" s="12">
        <f>AU105-'Surv-rate CEA'!AK103*'Unit cost and utilities'!$H$8-('Surv-rate CEA'!AJ102-'Surv-rate CEA'!AJ103)*'Unit cost and utilities'!$G$14</f>
        <v>18.584298545157246</v>
      </c>
      <c r="AX105" s="12">
        <f t="shared" si="55"/>
        <v>15.704595267504173</v>
      </c>
      <c r="AY105" s="12">
        <f>'Surv-rate CEA'!AO103*'Unit cost and utilities'!$H$5+'Surv-rate CEA'!AN103*'Unit cost and utilities'!$H$5+('Surv-rate CEA'!AM102-'Surv-rate CEA'!AM103)*'Unit cost and utilities'!$G$14</f>
        <v>226.80762346633722</v>
      </c>
      <c r="AZ105" s="12">
        <f t="shared" si="56"/>
        <v>191.66297406750843</v>
      </c>
      <c r="BA105" s="12">
        <f>AY105-'Surv-rate CEA'!AN103*'Unit cost and utilities'!$H$5-('Surv-rate CEA'!AM102-'Surv-rate CEA'!AM103)*'Unit cost and utilities'!$G$14</f>
        <v>3.3889045596004124</v>
      </c>
      <c r="BB105" s="12">
        <f t="shared" si="57"/>
        <v>2.863781723017603</v>
      </c>
    </row>
    <row r="106" spans="1:54">
      <c r="A106" s="12">
        <v>101</v>
      </c>
      <c r="B106" s="12">
        <f t="shared" si="58"/>
        <v>5.7534246575342465</v>
      </c>
      <c r="C106" s="12">
        <f>'Surv-rate CEA'!D104*'Unit cost and utilities'!$H$7+'Surv-rate CEA'!E104*'Unit cost and utilities'!$H$7+'Unit cost and utilities'!$G$14*('Surv-rate CEA'!C103-'Surv-rate CEA'!C104)</f>
        <v>170.00607198835976</v>
      </c>
      <c r="D106" s="12">
        <f t="shared" si="32"/>
        <v>143.4189134359647</v>
      </c>
      <c r="E106" s="12">
        <f>C106-'Surv-rate CEA'!E104*'Unit cost and utilities'!$H$7-'Unit cost and utilities'!$G$14*('Surv-rate CEA'!C103-'Surv-rate CEA'!C104)</f>
        <v>54.355173628463007</v>
      </c>
      <c r="F106" s="12">
        <f t="shared" si="33"/>
        <v>45.854597134337212</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178.74545306329071</v>
      </c>
      <c r="L106" s="12">
        <f t="shared" si="36"/>
        <v>150.79154738491712</v>
      </c>
      <c r="M106" s="12">
        <f>K106-'Surv-rate CEA'!J104*'Unit cost and utilities'!$H$10-('Surv-rate CEA'!I103-'Surv-rate CEA'!I104)*'Unit cost and utilities'!$G$14</f>
        <v>59.790368990160971</v>
      </c>
      <c r="N106" s="12">
        <f t="shared" si="37"/>
        <v>50.439785204209741</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178.74545306329071</v>
      </c>
      <c r="T106" s="12">
        <f t="shared" si="40"/>
        <v>150.79154738491712</v>
      </c>
      <c r="U106" s="12">
        <f>S106-'Surv-rate CEA'!P104*'Unit cost and utilities'!$H$11-('Surv-rate CEA'!O103-'Surv-rate CEA'!O104)*'Unit cost and utilities'!$G$14</f>
        <v>59.790368990160971</v>
      </c>
      <c r="V106" s="12">
        <f t="shared" si="41"/>
        <v>50.439785204209741</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176.25057615331758</v>
      </c>
      <c r="AB106" s="12">
        <f t="shared" si="44"/>
        <v>148.68684293877638</v>
      </c>
      <c r="AC106" s="12">
        <f>AA106-'Surv-rate CEA'!V104*'Unit cost and utilities'!$H$6-('Surv-rate CEA'!U103-'Surv-rate CEA'!U104)*'Unit cost and utilities'!$G$14</f>
        <v>105.83112915854819</v>
      </c>
      <c r="AD106" s="12">
        <f t="shared" si="45"/>
        <v>89.28025554675169</v>
      </c>
      <c r="AE106" s="12">
        <f>'Surv-rate CEA'!Z104*'Unit cost and utilities'!$H$12+'Surv-rate CEA'!Y104*'Unit cost and utilities'!$H$12+('Surv-rate CEA'!X103-'Surv-rate CEA'!X104)*'Unit cost and utilities'!$G$14</f>
        <v>178.74545306329071</v>
      </c>
      <c r="AF106" s="12">
        <f t="shared" si="46"/>
        <v>150.79154738491712</v>
      </c>
      <c r="AG106" s="12">
        <f>AE106-'Surv-rate CEA'!Y104*'Unit cost and utilities'!$H$12-('Surv-rate CEA'!X103-'Surv-rate CEA'!X104)*'Unit cost and utilities'!$G$14</f>
        <v>59.790368990160971</v>
      </c>
      <c r="AH106" s="12">
        <f t="shared" si="47"/>
        <v>50.439785204209741</v>
      </c>
      <c r="AI106" s="12">
        <f>'Surv-rate CEA'!AC104*'Unit cost and utilities'!$H$5+'Surv-rate CEA'!AB104*'Unit cost and utilities'!$H$5+('Surv-rate CEA'!AA103-'Surv-rate CEA'!AA104)*'Unit cost and utilities'!$G$14</f>
        <v>221.9339518063606</v>
      </c>
      <c r="AJ106" s="12">
        <f t="shared" si="48"/>
        <v>187.2258199389334</v>
      </c>
      <c r="AK106" s="12">
        <f>AI106-'Surv-rate CEA'!AB104*'Unit cost and utilities'!$H$5-('Surv-rate CEA'!AA103-'Surv-rate CEA'!AA104)*'Unit cost and utilities'!$G$14</f>
        <v>3.1911748455072253</v>
      </c>
      <c r="AL106" s="12">
        <f t="shared" si="49"/>
        <v>2.6921087204353826</v>
      </c>
      <c r="AM106" s="12">
        <f>'Surv-rate CEA'!AF104*'Unit cost and utilities'!$H$9+'Surv-rate CEA'!AE104*'Unit cost and utilities'!$H$9+('Surv-rate CEA'!AD103-'Surv-rate CEA'!AD104)*'Unit cost and utilities'!G113</f>
        <v>234.80959305756255</v>
      </c>
      <c r="AN106" s="12">
        <f t="shared" si="50"/>
        <v>198.08784655034233</v>
      </c>
      <c r="AO106" s="12">
        <f>AM106-'Surv-rate CEA'!AE104*'Unit cost and utilities'!$H$9-('Surv-rate CEA'!AD103-'Surv-rate CEA'!AD104)*'Unit cost and utilities'!G113</f>
        <v>86.554705384780704</v>
      </c>
      <c r="AP106" s="12">
        <f t="shared" si="51"/>
        <v>73.018461363575554</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129.15309406863392</v>
      </c>
      <c r="AV106" s="12">
        <f t="shared" si="54"/>
        <v>108.95491085450568</v>
      </c>
      <c r="AW106" s="12">
        <f>AU106-'Surv-rate CEA'!AK104*'Unit cost and utilities'!$H$8-('Surv-rate CEA'!AJ103-'Surv-rate CEA'!AJ104)*'Unit cost and utilities'!$G$14</f>
        <v>17.835222715159375</v>
      </c>
      <c r="AX106" s="12">
        <f t="shared" si="55"/>
        <v>15.045981786296036</v>
      </c>
      <c r="AY106" s="12">
        <f>'Surv-rate CEA'!AO104*'Unit cost and utilities'!$H$5+'Surv-rate CEA'!AN104*'Unit cost and utilities'!$H$5+('Surv-rate CEA'!AM103-'Surv-rate CEA'!AM104)*'Unit cost and utilities'!$G$14</f>
        <v>221.9339518063606</v>
      </c>
      <c r="AZ106" s="12">
        <f t="shared" si="56"/>
        <v>187.2258199389334</v>
      </c>
      <c r="BA106" s="12">
        <f>AY106-'Surv-rate CEA'!AN104*'Unit cost and utilities'!$H$5-('Surv-rate CEA'!AM103-'Surv-rate CEA'!AM104)*'Unit cost and utilities'!$G$14</f>
        <v>3.1911748455072253</v>
      </c>
      <c r="BB106" s="12">
        <f t="shared" si="57"/>
        <v>2.6921087204353826</v>
      </c>
    </row>
    <row r="107" spans="1:54">
      <c r="A107" s="12">
        <v>102</v>
      </c>
      <c r="B107" s="12">
        <f t="shared" si="58"/>
        <v>5.8109589041095893</v>
      </c>
      <c r="C107" s="12">
        <f>'Surv-rate CEA'!D105*'Unit cost and utilities'!$H$7+'Surv-rate CEA'!E105*'Unit cost and utilities'!$H$7+'Unit cost and utilities'!$G$14*('Surv-rate CEA'!C104-'Surv-rate CEA'!C105)</f>
        <v>166.9872746872515</v>
      </c>
      <c r="D107" s="12">
        <f t="shared" si="32"/>
        <v>140.63285440640271</v>
      </c>
      <c r="E107" s="12">
        <f>C107-'Surv-rate CEA'!E105*'Unit cost and utilities'!$H$7-'Unit cost and utilities'!$G$14*('Surv-rate CEA'!C104-'Surv-rate CEA'!C105)</f>
        <v>53.583786652859501</v>
      </c>
      <c r="F107" s="12">
        <f t="shared" si="33"/>
        <v>45.127036661977684</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175.96875734166659</v>
      </c>
      <c r="L107" s="12">
        <f t="shared" si="36"/>
        <v>148.19685318928973</v>
      </c>
      <c r="M107" s="12">
        <f>K107-'Surv-rate CEA'!J105*'Unit cost and utilities'!$H$10-('Surv-rate CEA'!I104-'Surv-rate CEA'!I105)*'Unit cost and utilities'!$G$14</f>
        <v>58.789259711201773</v>
      </c>
      <c r="N107" s="12">
        <f t="shared" si="37"/>
        <v>49.510966731507636</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175.96875734166659</v>
      </c>
      <c r="T107" s="12">
        <f t="shared" si="40"/>
        <v>148.19685318928973</v>
      </c>
      <c r="U107" s="12">
        <f>S107-'Surv-rate CEA'!P105*'Unit cost and utilities'!$H$11-('Surv-rate CEA'!O104-'Surv-rate CEA'!O105)*'Unit cost and utilities'!$G$14</f>
        <v>58.789259711201773</v>
      </c>
      <c r="V107" s="12">
        <f t="shared" si="41"/>
        <v>49.510966731507636</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173.33974307463996</v>
      </c>
      <c r="AB107" s="12">
        <f t="shared" si="44"/>
        <v>145.98275764614391</v>
      </c>
      <c r="AC107" s="12">
        <f>AA107-'Surv-rate CEA'!V105*'Unit cost and utilities'!$H$6-('Surv-rate CEA'!U104-'Surv-rate CEA'!U105)*'Unit cost and utilities'!$G$14</f>
        <v>104.11141117672449</v>
      </c>
      <c r="AD107" s="12">
        <f t="shared" si="45"/>
        <v>87.680243644213547</v>
      </c>
      <c r="AE107" s="12">
        <f>'Surv-rate CEA'!Z105*'Unit cost and utilities'!$H$12+'Surv-rate CEA'!Y105*'Unit cost and utilities'!$H$12+('Surv-rate CEA'!X104-'Surv-rate CEA'!X105)*'Unit cost and utilities'!$G$14</f>
        <v>175.96875734166659</v>
      </c>
      <c r="AF107" s="12">
        <f t="shared" si="46"/>
        <v>148.19685318928973</v>
      </c>
      <c r="AG107" s="12">
        <f>AE107-'Surv-rate CEA'!Y105*'Unit cost and utilities'!$H$12-('Surv-rate CEA'!X104-'Surv-rate CEA'!X105)*'Unit cost and utilities'!$G$14</f>
        <v>58.789259711201773</v>
      </c>
      <c r="AH107" s="12">
        <f t="shared" si="47"/>
        <v>49.510966731507636</v>
      </c>
      <c r="AI107" s="12">
        <f>'Surv-rate CEA'!AC105*'Unit cost and utilities'!$H$5+'Surv-rate CEA'!AB105*'Unit cost and utilities'!$H$5+('Surv-rate CEA'!AA104-'Surv-rate CEA'!AA105)*'Unit cost and utilities'!$G$14</f>
        <v>217.18821208346483</v>
      </c>
      <c r="AJ107" s="12">
        <f t="shared" si="48"/>
        <v>182.91093297933</v>
      </c>
      <c r="AK107" s="12">
        <f>AI107-'Surv-rate CEA'!AB105*'Unit cost and utilities'!$H$5-('Surv-rate CEA'!AA104-'Surv-rate CEA'!AA105)*'Unit cost and utilities'!$G$14</f>
        <v>3.0055635984021372</v>
      </c>
      <c r="AL107" s="12">
        <f t="shared" si="49"/>
        <v>2.5312167572942661</v>
      </c>
      <c r="AM107" s="12">
        <f>'Surv-rate CEA'!AF105*'Unit cost and utilities'!$H$9+'Surv-rate CEA'!AE105*'Unit cost and utilities'!$H$9+('Surv-rate CEA'!AD104-'Surv-rate CEA'!AD105)*'Unit cost and utilities'!G114</f>
        <v>231.17704575685229</v>
      </c>
      <c r="AN107" s="12">
        <f t="shared" si="50"/>
        <v>194.69200799231763</v>
      </c>
      <c r="AO107" s="12">
        <f>AM107-'Surv-rate CEA'!AE105*'Unit cost and utilities'!$H$9-('Surv-rate CEA'!AD104-'Surv-rate CEA'!AD105)*'Unit cost and utilities'!G114</f>
        <v>85.150728955138533</v>
      </c>
      <c r="AP107" s="12">
        <f t="shared" si="51"/>
        <v>71.711991768084587</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126.52076508001601</v>
      </c>
      <c r="AV107" s="12">
        <f t="shared" si="54"/>
        <v>106.55288774673896</v>
      </c>
      <c r="AW107" s="12">
        <f>AU107-'Surv-rate CEA'!AK105*'Unit cost and utilities'!$H$8-('Surv-rate CEA'!AJ104-'Surv-rate CEA'!AJ105)*'Unit cost and utilities'!$G$14</f>
        <v>17.118042782722608</v>
      </c>
      <c r="AX107" s="12">
        <f t="shared" si="55"/>
        <v>14.416423184903858</v>
      </c>
      <c r="AY107" s="12">
        <f>'Surv-rate CEA'!AO105*'Unit cost and utilities'!$H$5+'Surv-rate CEA'!AN105*'Unit cost and utilities'!$H$5+('Surv-rate CEA'!AM104-'Surv-rate CEA'!AM105)*'Unit cost and utilities'!$G$14</f>
        <v>217.18821208346483</v>
      </c>
      <c r="AZ107" s="12">
        <f t="shared" si="56"/>
        <v>182.91093297933</v>
      </c>
      <c r="BA107" s="12">
        <f>AY107-'Surv-rate CEA'!AN105*'Unit cost and utilities'!$H$5-('Surv-rate CEA'!AM104-'Surv-rate CEA'!AM105)*'Unit cost and utilities'!$G$14</f>
        <v>3.0055635984021372</v>
      </c>
      <c r="BB107" s="12">
        <f t="shared" si="57"/>
        <v>2.5312167572942661</v>
      </c>
    </row>
    <row r="108" spans="1:54">
      <c r="A108" s="12">
        <v>103</v>
      </c>
      <c r="B108" s="12">
        <f t="shared" si="58"/>
        <v>5.8684931506849312</v>
      </c>
      <c r="C108" s="12">
        <f>'Surv-rate CEA'!D106*'Unit cost and utilities'!$H$7+'Surv-rate CEA'!E106*'Unit cost and utilities'!$H$7+'Unit cost and utilities'!$G$14*('Surv-rate CEA'!C105-'Surv-rate CEA'!C106)</f>
        <v>164.03606874272211</v>
      </c>
      <c r="D108" s="12">
        <f t="shared" si="32"/>
        <v>137.9126765856951</v>
      </c>
      <c r="E108" s="12">
        <f>C108-'Surv-rate CEA'!E106*'Unit cost and utilities'!$H$7-'Unit cost and utilities'!$G$14*('Surv-rate CEA'!C105-'Surv-rate CEA'!C106)</f>
        <v>52.830057182931156</v>
      </c>
      <c r="F108" s="12">
        <f t="shared" si="33"/>
        <v>44.416661811743296</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173.25095273995157</v>
      </c>
      <c r="L108" s="12">
        <f t="shared" si="36"/>
        <v>145.66005389255943</v>
      </c>
      <c r="M108" s="12">
        <f>K108-'Surv-rate CEA'!J106*'Unit cost and utilities'!$H$10-('Surv-rate CEA'!I105-'Surv-rate CEA'!I106)*'Unit cost and utilities'!$G$14</f>
        <v>57.812185853493922</v>
      </c>
      <c r="N108" s="12">
        <f t="shared" si="37"/>
        <v>48.605366803992915</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173.25095273995157</v>
      </c>
      <c r="T108" s="12">
        <f t="shared" si="40"/>
        <v>145.66005389255943</v>
      </c>
      <c r="U108" s="12">
        <f>S108-'Surv-rate CEA'!P106*'Unit cost and utilities'!$H$11-('Surv-rate CEA'!O105-'Surv-rate CEA'!O106)*'Unit cost and utilities'!$G$14</f>
        <v>57.812185853493922</v>
      </c>
      <c r="V108" s="12">
        <f t="shared" si="41"/>
        <v>48.605366803992915</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170.49203408628043</v>
      </c>
      <c r="AB108" s="12">
        <f t="shared" si="44"/>
        <v>143.34050393670944</v>
      </c>
      <c r="AC108" s="12">
        <f>AA108-'Surv-rate CEA'!V106*'Unit cost and utilities'!$H$6-('Surv-rate CEA'!U105-'Surv-rate CEA'!U106)*'Unit cost and utilities'!$G$14</f>
        <v>102.43010990716682</v>
      </c>
      <c r="AD108" s="12">
        <f t="shared" si="45"/>
        <v>86.117710138618875</v>
      </c>
      <c r="AE108" s="12">
        <f>'Surv-rate CEA'!Z106*'Unit cost and utilities'!$H$12+'Surv-rate CEA'!Y106*'Unit cost and utilities'!$H$12+('Surv-rate CEA'!X105-'Surv-rate CEA'!X106)*'Unit cost and utilities'!$G$14</f>
        <v>173.25095273995157</v>
      </c>
      <c r="AF108" s="12">
        <f t="shared" si="46"/>
        <v>145.66005389255943</v>
      </c>
      <c r="AG108" s="12">
        <f>AE108-'Surv-rate CEA'!Y106*'Unit cost and utilities'!$H$12-('Surv-rate CEA'!X105-'Surv-rate CEA'!X106)*'Unit cost and utilities'!$G$14</f>
        <v>57.812185853493922</v>
      </c>
      <c r="AH108" s="12">
        <f t="shared" si="47"/>
        <v>48.605366803992915</v>
      </c>
      <c r="AI108" s="12">
        <f>'Surv-rate CEA'!AC106*'Unit cost and utilities'!$H$5+'Surv-rate CEA'!AB106*'Unit cost and utilities'!$H$5+('Surv-rate CEA'!AA105-'Surv-rate CEA'!AA106)*'Unit cost and utilities'!$G$14</f>
        <v>212.56637496232918</v>
      </c>
      <c r="AJ108" s="12">
        <f t="shared" si="48"/>
        <v>178.7143397660459</v>
      </c>
      <c r="AK108" s="12">
        <f>AI108-'Surv-rate CEA'!AB106*'Unit cost and utilities'!$H$5-('Surv-rate CEA'!AA105-'Surv-rate CEA'!AA106)*'Unit cost and utilities'!$G$14</f>
        <v>2.8312905555642658</v>
      </c>
      <c r="AL108" s="12">
        <f t="shared" si="49"/>
        <v>2.3803963463797158</v>
      </c>
      <c r="AM108" s="12">
        <f>'Surv-rate CEA'!AF106*'Unit cost and utilities'!$H$9+'Surv-rate CEA'!AE106*'Unit cost and utilities'!$H$9+('Surv-rate CEA'!AD105-'Surv-rate CEA'!AD106)*'Unit cost and utilities'!G115</f>
        <v>227.61433211115445</v>
      </c>
      <c r="AN108" s="12">
        <f t="shared" si="50"/>
        <v>191.36585027497117</v>
      </c>
      <c r="AO108" s="12">
        <f>AM108-'Surv-rate CEA'!AE106*'Unit cost and utilities'!$H$9-('Surv-rate CEA'!AD105-'Surv-rate CEA'!AD106)*'Unit cost and utilities'!G115</f>
        <v>83.778846906197288</v>
      </c>
      <c r="AP108" s="12">
        <f t="shared" si="51"/>
        <v>70.436734473432566</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123.95354654835702</v>
      </c>
      <c r="AV108" s="12">
        <f t="shared" si="54"/>
        <v>104.21345444205495</v>
      </c>
      <c r="AW108" s="12">
        <f>AU108-'Surv-rate CEA'!AK106*'Unit cost and utilities'!$H$8-('Surv-rate CEA'!AJ105-'Surv-rate CEA'!AJ106)*'Unit cost and utilities'!$G$14</f>
        <v>16.431322386229645</v>
      </c>
      <c r="AX108" s="12">
        <f t="shared" si="55"/>
        <v>13.814569365726291</v>
      </c>
      <c r="AY108" s="12">
        <f>'Surv-rate CEA'!AO106*'Unit cost and utilities'!$H$5+'Surv-rate CEA'!AN106*'Unit cost and utilities'!$H$5+('Surv-rate CEA'!AM105-'Surv-rate CEA'!AM106)*'Unit cost and utilities'!$G$14</f>
        <v>212.56637496232918</v>
      </c>
      <c r="AZ108" s="12">
        <f t="shared" si="56"/>
        <v>178.7143397660459</v>
      </c>
      <c r="BA108" s="12">
        <f>AY108-'Surv-rate CEA'!AN106*'Unit cost and utilities'!$H$5-('Surv-rate CEA'!AM105-'Surv-rate CEA'!AM106)*'Unit cost and utilities'!$G$14</f>
        <v>2.8312905555642658</v>
      </c>
      <c r="BB108" s="12">
        <f t="shared" si="57"/>
        <v>2.3803963463797158</v>
      </c>
    </row>
    <row r="109" spans="1:54">
      <c r="A109" s="12">
        <v>104</v>
      </c>
      <c r="B109" s="12">
        <f t="shared" si="58"/>
        <v>5.9260273972602739</v>
      </c>
      <c r="C109" s="12">
        <f>'Surv-rate CEA'!D107*'Unit cost and utilities'!$H$7+'Surv-rate CEA'!E107*'Unit cost and utilities'!$H$7+'Unit cost and utilities'!$G$14*('Surv-rate CEA'!C106-'Surv-rate CEA'!C107)</f>
        <v>161.15058752017478</v>
      </c>
      <c r="D109" s="12">
        <f t="shared" si="32"/>
        <v>135.25650086789059</v>
      </c>
      <c r="E109" s="12">
        <f>C109-'Surv-rate CEA'!E107*'Unit cost and utilities'!$H$7-'Unit cost and utilities'!$G$14*('Surv-rate CEA'!C106-'Surv-rate CEA'!C107)</f>
        <v>52.093431191691373</v>
      </c>
      <c r="F109" s="12">
        <f t="shared" si="33"/>
        <v>43.722926050817541</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170.59042126858949</v>
      </c>
      <c r="L109" s="12">
        <f t="shared" si="36"/>
        <v>143.1795180981278</v>
      </c>
      <c r="M109" s="12">
        <f>K109-'Surv-rate CEA'!J107*'Unit cost and utilities'!$H$10-('Surv-rate CEA'!I106-'Surv-rate CEA'!I107)*'Unit cost and utilities'!$G$14</f>
        <v>56.858390027576775</v>
      </c>
      <c r="N109" s="12">
        <f t="shared" si="37"/>
        <v>47.722239170546082</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170.59042126858949</v>
      </c>
      <c r="T109" s="12">
        <f t="shared" si="40"/>
        <v>143.1795180981278</v>
      </c>
      <c r="U109" s="12">
        <f>S109-'Surv-rate CEA'!P107*'Unit cost and utilities'!$H$11-('Surv-rate CEA'!O106-'Surv-rate CEA'!O107)*'Unit cost and utilities'!$G$14</f>
        <v>56.858390027576775</v>
      </c>
      <c r="V109" s="12">
        <f t="shared" si="41"/>
        <v>47.722239170546082</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167.7057155292616</v>
      </c>
      <c r="AB109" s="12">
        <f t="shared" si="44"/>
        <v>140.75833422074254</v>
      </c>
      <c r="AC109" s="12">
        <f>AA109-'Surv-rate CEA'!V107*'Unit cost and utilities'!$H$6-('Surv-rate CEA'!U106-'Surv-rate CEA'!U107)*'Unit cost and utilities'!$G$14</f>
        <v>100.78611381341256</v>
      </c>
      <c r="AD109" s="12">
        <f t="shared" si="45"/>
        <v>84.591544469352542</v>
      </c>
      <c r="AE109" s="12">
        <f>'Surv-rate CEA'!Z107*'Unit cost and utilities'!$H$12+'Surv-rate CEA'!Y107*'Unit cost and utilities'!$H$12+('Surv-rate CEA'!X106-'Surv-rate CEA'!X107)*'Unit cost and utilities'!$G$14</f>
        <v>170.59042126858949</v>
      </c>
      <c r="AF109" s="12">
        <f t="shared" si="46"/>
        <v>143.1795180981278</v>
      </c>
      <c r="AG109" s="12">
        <f>AE109-'Surv-rate CEA'!Y107*'Unit cost and utilities'!$H$12-('Surv-rate CEA'!X106-'Surv-rate CEA'!X107)*'Unit cost and utilities'!$G$14</f>
        <v>56.858390027576775</v>
      </c>
      <c r="AH109" s="12">
        <f t="shared" si="47"/>
        <v>47.722239170546082</v>
      </c>
      <c r="AI109" s="12">
        <f>'Surv-rate CEA'!AC107*'Unit cost and utilities'!$H$5+'Surv-rate CEA'!AB107*'Unit cost and utilities'!$H$5+('Surv-rate CEA'!AA106-'Surv-rate CEA'!AA107)*'Unit cost and utilities'!$G$14</f>
        <v>208.06456072776712</v>
      </c>
      <c r="AJ109" s="12">
        <f t="shared" si="48"/>
        <v>174.63221742911324</v>
      </c>
      <c r="AK109" s="12">
        <f>AI109-'Surv-rate CEA'!AB107*'Unit cost and utilities'!$H$5-('Surv-rate CEA'!AA106-'Surv-rate CEA'!AA107)*'Unit cost and utilities'!$G$14</f>
        <v>2.6676282300133281</v>
      </c>
      <c r="AL109" s="12">
        <f t="shared" si="49"/>
        <v>2.2389869348930302</v>
      </c>
      <c r="AM109" s="12">
        <f>'Surv-rate CEA'!AF107*'Unit cost and utilities'!$H$9+'Surv-rate CEA'!AE107*'Unit cost and utilities'!$H$9+('Surv-rate CEA'!AD106-'Surv-rate CEA'!AD107)*'Unit cost and utilities'!G116</f>
        <v>224.11980434424652</v>
      </c>
      <c r="AN109" s="12">
        <f t="shared" si="50"/>
        <v>188.10766362861702</v>
      </c>
      <c r="AO109" s="12">
        <f>AM109-'Surv-rate CEA'!AE107*'Unit cost and utilities'!$H$9-('Surv-rate CEA'!AD106-'Surv-rate CEA'!AD107)*'Unit cost and utilities'!G116</f>
        <v>82.438099686125469</v>
      </c>
      <c r="AP109" s="12">
        <f t="shared" si="51"/>
        <v>69.191735961544367</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121.44951042918413</v>
      </c>
      <c r="AV109" s="12">
        <f t="shared" si="54"/>
        <v>101.93469391300432</v>
      </c>
      <c r="AW109" s="12">
        <f>AU109-'Surv-rate CEA'!AK107*'Unit cost and utilities'!$H$8-('Surv-rate CEA'!AJ106-'Surv-rate CEA'!AJ107)*'Unit cost and utilities'!$G$14</f>
        <v>15.773693622354825</v>
      </c>
      <c r="AX109" s="12">
        <f t="shared" si="55"/>
        <v>13.2391363751918</v>
      </c>
      <c r="AY109" s="12">
        <f>'Surv-rate CEA'!AO107*'Unit cost and utilities'!$H$5+'Surv-rate CEA'!AN107*'Unit cost and utilities'!$H$5+('Surv-rate CEA'!AM106-'Surv-rate CEA'!AM107)*'Unit cost and utilities'!$G$14</f>
        <v>208.06456072776712</v>
      </c>
      <c r="AZ109" s="12">
        <f t="shared" si="56"/>
        <v>174.63221742911324</v>
      </c>
      <c r="BA109" s="12">
        <f>AY109-'Surv-rate CEA'!AN107*'Unit cost and utilities'!$H$5-('Surv-rate CEA'!AM106-'Surv-rate CEA'!AM107)*'Unit cost and utilities'!$G$14</f>
        <v>2.6676282300133281</v>
      </c>
      <c r="BB109" s="12">
        <f t="shared" si="57"/>
        <v>2.2389869348930302</v>
      </c>
    </row>
    <row r="110" spans="1:54">
      <c r="A110" s="12">
        <v>105</v>
      </c>
      <c r="B110" s="12">
        <f t="shared" si="58"/>
        <v>5.9835616438356167</v>
      </c>
      <c r="C110" s="12">
        <f>'Surv-rate CEA'!D108*'Unit cost and utilities'!$H$7+'Surv-rate CEA'!E108*'Unit cost and utilities'!$H$7+'Unit cost and utilities'!$G$14*('Surv-rate CEA'!C107-'Surv-rate CEA'!C108)</f>
        <v>158.32902656365553</v>
      </c>
      <c r="D110" s="12">
        <f t="shared" si="32"/>
        <v>132.66251193005024</v>
      </c>
      <c r="E110" s="12">
        <f>C110-'Surv-rate CEA'!E108*'Unit cost and utilities'!$H$7-'Unit cost and utilities'!$G$14*('Surv-rate CEA'!C107-'Surv-rate CEA'!C108)</f>
        <v>51.373376663291346</v>
      </c>
      <c r="F110" s="12">
        <f t="shared" si="33"/>
        <v>43.045304720172588</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167.9856001575146</v>
      </c>
      <c r="L110" s="12">
        <f t="shared" si="36"/>
        <v>140.75367081230164</v>
      </c>
      <c r="M110" s="12">
        <f>K110-'Surv-rate CEA'!J108*'Unit cost and utilities'!$H$10-('Surv-rate CEA'!I107-'Surv-rate CEA'!I108)*'Unit cost and utilities'!$G$14</f>
        <v>55.927144473410962</v>
      </c>
      <c r="N110" s="12">
        <f t="shared" si="37"/>
        <v>46.860867093972637</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167.9856001575146</v>
      </c>
      <c r="T110" s="12">
        <f t="shared" si="40"/>
        <v>140.75367081230164</v>
      </c>
      <c r="U110" s="12">
        <f>S110-'Surv-rate CEA'!P108*'Unit cost and utilities'!$H$11-('Surv-rate CEA'!O107-'Surv-rate CEA'!O108)*'Unit cost and utilities'!$G$14</f>
        <v>55.927144473410962</v>
      </c>
      <c r="V110" s="12">
        <f t="shared" si="41"/>
        <v>46.860867093972637</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164.97911213796721</v>
      </c>
      <c r="AB110" s="12">
        <f t="shared" si="44"/>
        <v>138.23456069448375</v>
      </c>
      <c r="AC110" s="12">
        <f>AA110-'Surv-rate CEA'!V108*'Unit cost and utilities'!$H$6-('Surv-rate CEA'!U107-'Surv-rate CEA'!U108)*'Unit cost and utilities'!$G$14</f>
        <v>99.178351201106622</v>
      </c>
      <c r="AD110" s="12">
        <f t="shared" si="45"/>
        <v>83.1006763887966</v>
      </c>
      <c r="AE110" s="12">
        <f>'Surv-rate CEA'!Z108*'Unit cost and utilities'!$H$12+'Surv-rate CEA'!Y108*'Unit cost and utilities'!$H$12+('Surv-rate CEA'!X107-'Surv-rate CEA'!X108)*'Unit cost and utilities'!$G$14</f>
        <v>167.9856001575146</v>
      </c>
      <c r="AF110" s="12">
        <f t="shared" si="46"/>
        <v>140.75367081230164</v>
      </c>
      <c r="AG110" s="12">
        <f>AE110-'Surv-rate CEA'!Y108*'Unit cost and utilities'!$H$12-('Surv-rate CEA'!X107-'Surv-rate CEA'!X108)*'Unit cost and utilities'!$G$14</f>
        <v>55.927144473410962</v>
      </c>
      <c r="AH110" s="12">
        <f t="shared" si="47"/>
        <v>46.860867093972637</v>
      </c>
      <c r="AI110" s="12">
        <f>'Surv-rate CEA'!AC108*'Unit cost and utilities'!$H$5+'Surv-rate CEA'!AB108*'Unit cost and utilities'!$H$5+('Surv-rate CEA'!AA107-'Surv-rate CEA'!AA108)*'Unit cost and utilities'!$G$14</f>
        <v>203.67903284183348</v>
      </c>
      <c r="AJ110" s="12">
        <f t="shared" si="48"/>
        <v>170.6608870826179</v>
      </c>
      <c r="AK110" s="12">
        <f>AI110-'Surv-rate CEA'!AB108*'Unit cost and utilities'!$H$5-('Surv-rate CEA'!AA107-'Surv-rate CEA'!AA108)*'Unit cost and utilities'!$G$14</f>
        <v>2.5138981613630786</v>
      </c>
      <c r="AL110" s="12">
        <f t="shared" si="49"/>
        <v>2.1063733672907947</v>
      </c>
      <c r="AM110" s="12">
        <f>'Surv-rate CEA'!AF108*'Unit cost and utilities'!$H$9+'Surv-rate CEA'!AE108*'Unit cost and utilities'!$H$9+('Surv-rate CEA'!AD107-'Surv-rate CEA'!AD108)*'Unit cost and utilities'!G117</f>
        <v>220.691861631341</v>
      </c>
      <c r="AN110" s="12">
        <f t="shared" si="50"/>
        <v>184.91578810258054</v>
      </c>
      <c r="AO110" s="12">
        <f>AM110-'Surv-rate CEA'!AE108*'Unit cost and utilities'!$H$9-('Surv-rate CEA'!AD107-'Surv-rate CEA'!AD108)*'Unit cost and utilities'!G117</f>
        <v>81.127563397770246</v>
      </c>
      <c r="AP110" s="12">
        <f t="shared" si="51"/>
        <v>67.97607855427286</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119.00679601462448</v>
      </c>
      <c r="AV110" s="12">
        <f t="shared" si="54"/>
        <v>99.714757544471993</v>
      </c>
      <c r="AW110" s="12">
        <f>AU110-'Surv-rate CEA'!AK108*'Unit cost and utilities'!$H$8-('Surv-rate CEA'!AJ107-'Surv-rate CEA'!AJ108)*'Unit cost and utilities'!$G$14</f>
        <v>15.143853592380006</v>
      </c>
      <c r="AX110" s="12">
        <f t="shared" si="55"/>
        <v>12.688902985570545</v>
      </c>
      <c r="AY110" s="12">
        <f>'Surv-rate CEA'!AO108*'Unit cost and utilities'!$H$5+'Surv-rate CEA'!AN108*'Unit cost and utilities'!$H$5+('Surv-rate CEA'!AM107-'Surv-rate CEA'!AM108)*'Unit cost and utilities'!$G$14</f>
        <v>203.67903284183348</v>
      </c>
      <c r="AZ110" s="12">
        <f t="shared" si="56"/>
        <v>170.6608870826179</v>
      </c>
      <c r="BA110" s="12">
        <f>AY110-'Surv-rate CEA'!AN108*'Unit cost and utilities'!$H$5-('Surv-rate CEA'!AM107-'Surv-rate CEA'!AM108)*'Unit cost and utilities'!$G$14</f>
        <v>2.5138981613630786</v>
      </c>
      <c r="BB110" s="12">
        <f t="shared" si="57"/>
        <v>2.1063733672907947</v>
      </c>
    </row>
    <row r="111" spans="1:54">
      <c r="A111" s="12">
        <v>106</v>
      </c>
      <c r="B111" s="12">
        <f t="shared" si="58"/>
        <v>6.0410958904109586</v>
      </c>
      <c r="C111" s="12">
        <f>'Surv-rate CEA'!D109*'Unit cost and utilities'!$H$7+'Surv-rate CEA'!E109*'Unit cost and utilities'!$H$7+'Unit cost and utilities'!$G$14*('Surv-rate CEA'!C108-'Surv-rate CEA'!C109)</f>
        <v>155.56964115003382</v>
      </c>
      <c r="D111" s="12">
        <f t="shared" si="32"/>
        <v>130.12895569563594</v>
      </c>
      <c r="E111" s="12">
        <f>C111-'Surv-rate CEA'!E109*'Unit cost and utilities'!$H$7-'Unit cost and utilities'!$G$14*('Surv-rate CEA'!C108-'Surv-rate CEA'!C109)</f>
        <v>50.669382537353172</v>
      </c>
      <c r="F111" s="12">
        <f t="shared" si="33"/>
        <v>42.383293980665108</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165.4349795913781</v>
      </c>
      <c r="L111" s="12">
        <f t="shared" si="36"/>
        <v>138.38099111505338</v>
      </c>
      <c r="M111" s="12">
        <f>K111-'Surv-rate CEA'!J109*'Unit cost and utilities'!$H$10-('Surv-rate CEA'!I108-'Surv-rate CEA'!I109)*'Unit cost and utilities'!$G$14</f>
        <v>55.017749674895079</v>
      </c>
      <c r="N111" s="12">
        <f t="shared" si="37"/>
        <v>46.02056196178642</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165.4349795913781</v>
      </c>
      <c r="T111" s="12">
        <f t="shared" si="40"/>
        <v>138.38099111505338</v>
      </c>
      <c r="U111" s="12">
        <f>S111-'Surv-rate CEA'!P109*'Unit cost and utilities'!$H$11-('Surv-rate CEA'!O108-'Surv-rate CEA'!O109)*'Unit cost and utilities'!$G$14</f>
        <v>55.017749674895079</v>
      </c>
      <c r="V111" s="12">
        <f t="shared" si="41"/>
        <v>46.02056196178642</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162.31060469352943</v>
      </c>
      <c r="AB111" s="12">
        <f t="shared" si="44"/>
        <v>135.76755291687306</v>
      </c>
      <c r="AC111" s="12">
        <f>AA111-'Surv-rate CEA'!V109*'Unit cost and utilities'!$H$6-('Surv-rate CEA'!U108-'Surv-rate CEA'!U109)*'Unit cost and utilities'!$G$14</f>
        <v>97.605788507259206</v>
      </c>
      <c r="AD111" s="12">
        <f t="shared" si="45"/>
        <v>81.64407421914261</v>
      </c>
      <c r="AE111" s="12">
        <f>'Surv-rate CEA'!Z109*'Unit cost and utilities'!$H$12+'Surv-rate CEA'!Y109*'Unit cost and utilities'!$H$12+('Surv-rate CEA'!X108-'Surv-rate CEA'!X109)*'Unit cost and utilities'!$G$14</f>
        <v>165.4349795913781</v>
      </c>
      <c r="AF111" s="12">
        <f t="shared" si="46"/>
        <v>138.38099111505338</v>
      </c>
      <c r="AG111" s="12">
        <f>AE111-'Surv-rate CEA'!Y109*'Unit cost and utilities'!$H$12-('Surv-rate CEA'!X108-'Surv-rate CEA'!X109)*'Unit cost and utilities'!$G$14</f>
        <v>55.017749674895079</v>
      </c>
      <c r="AH111" s="12">
        <f t="shared" si="47"/>
        <v>46.02056196178642</v>
      </c>
      <c r="AI111" s="12">
        <f>'Surv-rate CEA'!AC109*'Unit cost and utilities'!$H$5+'Surv-rate CEA'!AB109*'Unit cost and utilities'!$H$5+('Surv-rate CEA'!AA108-'Surv-rate CEA'!AA109)*'Unit cost and utilities'!$G$14</f>
        <v>199.40619181787068</v>
      </c>
      <c r="AJ111" s="12">
        <f t="shared" si="48"/>
        <v>166.79680758200124</v>
      </c>
      <c r="AK111" s="12">
        <f>AI111-'Surv-rate CEA'!AB109*'Unit cost and utilities'!$H$5-('Surv-rate CEA'!AA108-'Surv-rate CEA'!AA109)*'Unit cost and utilities'!$G$14</f>
        <v>2.3694674462854746</v>
      </c>
      <c r="AL111" s="12">
        <f t="shared" si="49"/>
        <v>1.9819826160206264</v>
      </c>
      <c r="AM111" s="12">
        <f>'Surv-rate CEA'!AF109*'Unit cost and utilities'!$H$9+'Surv-rate CEA'!AE109*'Unit cost and utilities'!$H$9+('Surv-rate CEA'!AD108-'Surv-rate CEA'!AD109)*'Unit cost and utilities'!G118</f>
        <v>217.32894851304241</v>
      </c>
      <c r="AN111" s="12">
        <f t="shared" si="50"/>
        <v>181.78861186134895</v>
      </c>
      <c r="AO111" s="12">
        <f>AM111-'Surv-rate CEA'!AE109*'Unit cost and utilities'!$H$9-('Surv-rate CEA'!AD108-'Surv-rate CEA'!AD109)*'Unit cost and utilities'!G118</f>
        <v>79.846348211017101</v>
      </c>
      <c r="AP111" s="12">
        <f t="shared" si="51"/>
        <v>66.788878806946485</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116.62360720177105</v>
      </c>
      <c r="AV111" s="12">
        <f t="shared" si="54"/>
        <v>97.551862319901048</v>
      </c>
      <c r="AW111" s="12">
        <f>AU111-'Surv-rate CEA'!AK109*'Unit cost and utilities'!$H$8-('Surv-rate CEA'!AJ108-'Surv-rate CEA'!AJ109)*'Unit cost and utilities'!$G$14</f>
        <v>14.540561132816549</v>
      </c>
      <c r="AX111" s="12">
        <f t="shared" si="55"/>
        <v>12.162707463065708</v>
      </c>
      <c r="AY111" s="12">
        <f>'Surv-rate CEA'!AO109*'Unit cost and utilities'!$H$5+'Surv-rate CEA'!AN109*'Unit cost and utilities'!$H$5+('Surv-rate CEA'!AM108-'Surv-rate CEA'!AM109)*'Unit cost and utilities'!$G$14</f>
        <v>199.40619181787068</v>
      </c>
      <c r="AZ111" s="12">
        <f t="shared" si="56"/>
        <v>166.79680758200124</v>
      </c>
      <c r="BA111" s="12">
        <f>AY111-'Surv-rate CEA'!AN109*'Unit cost and utilities'!$H$5-('Surv-rate CEA'!AM108-'Surv-rate CEA'!AM109)*'Unit cost and utilities'!$G$14</f>
        <v>2.3694674462854746</v>
      </c>
      <c r="BB111" s="12">
        <f t="shared" si="57"/>
        <v>1.9819826160206264</v>
      </c>
    </row>
    <row r="112" spans="1:54">
      <c r="A112" s="12">
        <v>107</v>
      </c>
      <c r="B112" s="12">
        <f t="shared" si="58"/>
        <v>6.0986301369863014</v>
      </c>
      <c r="C112" s="12">
        <f>'Surv-rate CEA'!D110*'Unit cost and utilities'!$H$7+'Surv-rate CEA'!E110*'Unit cost and utilities'!$H$7+'Unit cost and utilities'!$G$14*('Surv-rate CEA'!C109-'Surv-rate CEA'!C110)</f>
        <v>152.87074395457665</v>
      </c>
      <c r="D112" s="12">
        <f t="shared" si="32"/>
        <v>127.65413691419268</v>
      </c>
      <c r="E112" s="12">
        <f>C112-'Surv-rate CEA'!E110*'Unit cost and utilities'!$H$7-'Unit cost and utilities'!$G$14*('Surv-rate CEA'!C109-'Surv-rate CEA'!C110)</f>
        <v>49.980957712494067</v>
      </c>
      <c r="F112" s="12">
        <f t="shared" si="33"/>
        <v>41.736409818408418</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162.93710055347816</v>
      </c>
      <c r="L112" s="12">
        <f t="shared" si="36"/>
        <v>136.06000994301161</v>
      </c>
      <c r="M112" s="12">
        <f>K112-'Surv-rate CEA'!J110*'Unit cost and utilities'!$H$10-('Surv-rate CEA'!I109-'Surv-rate CEA'!I110)*'Unit cost and utilities'!$G$14</f>
        <v>54.129533049730831</v>
      </c>
      <c r="N112" s="12">
        <f t="shared" si="37"/>
        <v>45.200661972867891</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162.93710055347816</v>
      </c>
      <c r="T112" s="12">
        <f t="shared" si="40"/>
        <v>136.06000994301161</v>
      </c>
      <c r="U112" s="12">
        <f>S112-'Surv-rate CEA'!P110*'Unit cost and utilities'!$H$11-('Surv-rate CEA'!O109-'Surv-rate CEA'!O110)*'Unit cost and utilities'!$G$14</f>
        <v>54.129533049730831</v>
      </c>
      <c r="V112" s="12">
        <f t="shared" si="41"/>
        <v>45.200661972867891</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159.69862778710785</v>
      </c>
      <c r="AB112" s="12">
        <f t="shared" si="44"/>
        <v>133.35573550032325</v>
      </c>
      <c r="AC112" s="12">
        <f>AA112-'Surv-rate CEA'!V110*'Unit cost and utilities'!$H$6-('Surv-rate CEA'!U109-'Surv-rate CEA'!U110)*'Unit cost and utilities'!$G$14</f>
        <v>96.067428675251918</v>
      </c>
      <c r="AD112" s="12">
        <f t="shared" si="45"/>
        <v>80.220743196938599</v>
      </c>
      <c r="AE112" s="12">
        <f>'Surv-rate CEA'!Z110*'Unit cost and utilities'!$H$12+'Surv-rate CEA'!Y110*'Unit cost and utilities'!$H$12+('Surv-rate CEA'!X109-'Surv-rate CEA'!X110)*'Unit cost and utilities'!$G$14</f>
        <v>162.93710055347816</v>
      </c>
      <c r="AF112" s="12">
        <f t="shared" si="46"/>
        <v>136.06000994301161</v>
      </c>
      <c r="AG112" s="12">
        <f>AE112-'Surv-rate CEA'!Y110*'Unit cost and utilities'!$H$12-('Surv-rate CEA'!X109-'Surv-rate CEA'!X110)*'Unit cost and utilities'!$G$14</f>
        <v>54.129533049730831</v>
      </c>
      <c r="AH112" s="12">
        <f t="shared" si="47"/>
        <v>45.200661972867891</v>
      </c>
      <c r="AI112" s="12">
        <f>'Surv-rate CEA'!AC110*'Unit cost and utilities'!$H$5+'Surv-rate CEA'!AB110*'Unit cost and utilities'!$H$5+('Surv-rate CEA'!AA109-'Surv-rate CEA'!AA110)*'Unit cost and utilities'!$G$14</f>
        <v>195.24256939388474</v>
      </c>
      <c r="AJ112" s="12">
        <f t="shared" si="48"/>
        <v>163.03656958908627</v>
      </c>
      <c r="AK112" s="12">
        <f>AI112-'Surv-rate CEA'!AB110*'Unit cost and utilities'!$H$5-('Surv-rate CEA'!AA109-'Surv-rate CEA'!AA110)*'Unit cost and utilities'!$G$14</f>
        <v>2.2337455267066222</v>
      </c>
      <c r="AL112" s="12">
        <f t="shared" si="49"/>
        <v>1.8652807589030893</v>
      </c>
      <c r="AM112" s="12">
        <f>'Surv-rate CEA'!AF110*'Unit cost and utilities'!$H$9+'Surv-rate CEA'!AE110*'Unit cost and utilities'!$H$9+('Surv-rate CEA'!AD109-'Surv-rate CEA'!AD110)*'Unit cost and utilities'!G119</f>
        <v>214.02955337162143</v>
      </c>
      <c r="AN112" s="12">
        <f t="shared" si="50"/>
        <v>178.72456954813237</v>
      </c>
      <c r="AO112" s="12">
        <f>AM112-'Surv-rate CEA'!AE110*'Unit cost and utilities'!$H$9-('Surv-rate CEA'!AD109-'Surv-rate CEA'!AD110)*'Unit cost and utilities'!G119</f>
        <v>78.593596857608674</v>
      </c>
      <c r="AP112" s="12">
        <f t="shared" si="51"/>
        <v>65.629285985689606</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114.29820988782478</v>
      </c>
      <c r="AV112" s="12">
        <f t="shared" si="54"/>
        <v>95.444288139285277</v>
      </c>
      <c r="AW112" s="12">
        <f>AU112-'Surv-rate CEA'!AK110*'Unit cost and utilities'!$H$8-('Surv-rate CEA'!AJ109-'Surv-rate CEA'!AJ110)*'Unit cost and utilities'!$G$14</f>
        <v>13.96263371994881</v>
      </c>
      <c r="AX112" s="12">
        <f t="shared" si="55"/>
        <v>11.659444511493186</v>
      </c>
      <c r="AY112" s="12">
        <f>'Surv-rate CEA'!AO110*'Unit cost and utilities'!$H$5+'Surv-rate CEA'!AN110*'Unit cost and utilities'!$H$5+('Surv-rate CEA'!AM109-'Surv-rate CEA'!AM110)*'Unit cost and utilities'!$G$14</f>
        <v>195.24256939388474</v>
      </c>
      <c r="AZ112" s="12">
        <f t="shared" si="56"/>
        <v>163.03656958908627</v>
      </c>
      <c r="BA112" s="12">
        <f>AY112-'Surv-rate CEA'!AN110*'Unit cost and utilities'!$H$5-('Surv-rate CEA'!AM109-'Surv-rate CEA'!AM110)*'Unit cost and utilities'!$G$14</f>
        <v>2.2337455267066222</v>
      </c>
      <c r="BB112" s="12">
        <f t="shared" si="57"/>
        <v>1.8652807589030893</v>
      </c>
    </row>
    <row r="113" spans="1:54">
      <c r="A113" s="12">
        <v>108</v>
      </c>
      <c r="B113" s="12">
        <f t="shared" si="58"/>
        <v>6.1561643835616442</v>
      </c>
      <c r="C113" s="12">
        <f>'Surv-rate CEA'!D111*'Unit cost and utilities'!$H$7+'Surv-rate CEA'!E111*'Unit cost and utilities'!$H$7+'Unit cost and utilities'!$G$14*('Surv-rate CEA'!C110-'Surv-rate CEA'!C111)</f>
        <v>150.23070282218674</v>
      </c>
      <c r="D113" s="12">
        <f t="shared" si="32"/>
        <v>125.236416851309</v>
      </c>
      <c r="E113" s="12">
        <f>C113-'Surv-rate CEA'!E111*'Unit cost and utilities'!$H$7-'Unit cost and utilities'!$G$14*('Surv-rate CEA'!C110-'Surv-rate CEA'!C111)</f>
        <v>49.307630105253097</v>
      </c>
      <c r="F113" s="12">
        <f t="shared" si="33"/>
        <v>41.104187105617811</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160.49055277245913</v>
      </c>
      <c r="L113" s="12">
        <f t="shared" si="36"/>
        <v>133.78930797853093</v>
      </c>
      <c r="M113" s="12">
        <f>K113-'Surv-rate CEA'!J111*'Unit cost and utilities'!$H$10-('Surv-rate CEA'!I110-'Surv-rate CEA'!I111)*'Unit cost and utilities'!$G$14</f>
        <v>53.261847709969544</v>
      </c>
      <c r="N113" s="12">
        <f t="shared" si="37"/>
        <v>44.40053089528368</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160.49055277245913</v>
      </c>
      <c r="T113" s="12">
        <f t="shared" si="40"/>
        <v>133.78930797853093</v>
      </c>
      <c r="U113" s="12">
        <f>S113-'Surv-rate CEA'!P111*'Unit cost and utilities'!$H$11-('Surv-rate CEA'!O110-'Surv-rate CEA'!O111)*'Unit cost and utilities'!$G$14</f>
        <v>53.261847709969544</v>
      </c>
      <c r="V113" s="12">
        <f t="shared" si="41"/>
        <v>44.40053089528368</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157.14166768724721</v>
      </c>
      <c r="AB113" s="12">
        <f t="shared" si="44"/>
        <v>130.99758590947332</v>
      </c>
      <c r="AC113" s="12">
        <f>AA113-'Surv-rate CEA'!V111*'Unit cost and utilities'!$H$6-('Surv-rate CEA'!U110-'Surv-rate CEA'!U111)*'Unit cost and utilities'!$G$14</f>
        <v>94.56230961067871</v>
      </c>
      <c r="AD113" s="12">
        <f t="shared" si="45"/>
        <v>78.829723900329967</v>
      </c>
      <c r="AE113" s="12">
        <f>'Surv-rate CEA'!Z111*'Unit cost and utilities'!$H$12+'Surv-rate CEA'!Y111*'Unit cost and utilities'!$H$12+('Surv-rate CEA'!X110-'Surv-rate CEA'!X111)*'Unit cost and utilities'!$G$14</f>
        <v>160.49055277245913</v>
      </c>
      <c r="AF113" s="12">
        <f t="shared" si="46"/>
        <v>133.78930797853093</v>
      </c>
      <c r="AG113" s="12">
        <f>AE113-'Surv-rate CEA'!Y111*'Unit cost and utilities'!$H$12-('Surv-rate CEA'!X110-'Surv-rate CEA'!X111)*'Unit cost and utilities'!$G$14</f>
        <v>53.261847709969544</v>
      </c>
      <c r="AH113" s="12">
        <f t="shared" si="47"/>
        <v>44.40053089528368</v>
      </c>
      <c r="AI113" s="12">
        <f>'Surv-rate CEA'!AC111*'Unit cost and utilities'!$H$5+'Surv-rate CEA'!AB111*'Unit cost and utilities'!$H$5+('Surv-rate CEA'!AA110-'Surv-rate CEA'!AA111)*'Unit cost and utilities'!$G$14</f>
        <v>191.18482298879582</v>
      </c>
      <c r="AJ113" s="12">
        <f t="shared" si="48"/>
        <v>159.37688992780576</v>
      </c>
      <c r="AK113" s="12">
        <f>AI113-'Surv-rate CEA'!AB111*'Unit cost and utilities'!$H$5-('Surv-rate CEA'!AA110-'Surv-rate CEA'!AA111)*'Unit cost and utilities'!$G$14</f>
        <v>2.1061812156506505</v>
      </c>
      <c r="AL113" s="12">
        <f t="shared" si="49"/>
        <v>1.7557701836742441</v>
      </c>
      <c r="AM113" s="12">
        <f>'Surv-rate CEA'!AF111*'Unit cost and utilities'!$H$9+'Surv-rate CEA'!AE111*'Unit cost and utilities'!$H$9+('Surv-rate CEA'!AD110-'Surv-rate CEA'!AD111)*'Unit cost and utilities'!G120</f>
        <v>210.79220696680522</v>
      </c>
      <c r="AN113" s="12">
        <f t="shared" si="50"/>
        <v>175.72214071279387</v>
      </c>
      <c r="AO113" s="12">
        <f>AM113-'Surv-rate CEA'!AE111*'Unit cost and utilities'!$H$9-('Surv-rate CEA'!AD110-'Surv-rate CEA'!AD111)*'Unit cost and utilities'!G120</f>
        <v>77.368483203530872</v>
      </c>
      <c r="AP113" s="12">
        <f t="shared" si="51"/>
        <v>64.496480623532861</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112.028929485427</v>
      </c>
      <c r="AV113" s="12">
        <f t="shared" si="54"/>
        <v>93.390375262032052</v>
      </c>
      <c r="AW113" s="12">
        <f>AU113-'Surv-rate CEA'!AK111*'Unit cost and utilities'!$H$8-('Surv-rate CEA'!AJ110-'Surv-rate CEA'!AJ111)*'Unit cost and utilities'!$G$14</f>
        <v>13.40894453853052</v>
      </c>
      <c r="AX113" s="12">
        <f t="shared" si="55"/>
        <v>11.178062381503327</v>
      </c>
      <c r="AY113" s="12">
        <f>'Surv-rate CEA'!AO111*'Unit cost and utilities'!$H$5+'Surv-rate CEA'!AN111*'Unit cost and utilities'!$H$5+('Surv-rate CEA'!AM110-'Surv-rate CEA'!AM111)*'Unit cost and utilities'!$G$14</f>
        <v>191.18482298879582</v>
      </c>
      <c r="AZ113" s="12">
        <f t="shared" si="56"/>
        <v>159.37688992780576</v>
      </c>
      <c r="BA113" s="12">
        <f>AY113-'Surv-rate CEA'!AN111*'Unit cost and utilities'!$H$5-('Surv-rate CEA'!AM110-'Surv-rate CEA'!AM111)*'Unit cost and utilities'!$G$14</f>
        <v>2.1061812156506505</v>
      </c>
      <c r="BB113" s="12">
        <f t="shared" si="57"/>
        <v>1.7557701836742441</v>
      </c>
    </row>
    <row r="114" spans="1:54">
      <c r="A114" s="12">
        <v>109</v>
      </c>
      <c r="B114" s="12">
        <f t="shared" si="58"/>
        <v>6.2136986301369861</v>
      </c>
      <c r="C114" s="12">
        <f>'Surv-rate CEA'!D112*'Unit cost and utilities'!$H$7+'Surv-rate CEA'!E112*'Unit cost and utilities'!$H$7+'Unit cost and utilities'!$G$14*('Surv-rate CEA'!C111-'Surv-rate CEA'!C112)</f>
        <v>147.64793863886979</v>
      </c>
      <c r="D114" s="12">
        <f t="shared" si="32"/>
        <v>122.87421108315692</v>
      </c>
      <c r="E114" s="12">
        <f>C114-'Surv-rate CEA'!E112*'Unit cost and utilities'!$H$7-'Unit cost and utilities'!$G$14*('Surv-rate CEA'!C111-'Surv-rate CEA'!C112)</f>
        <v>48.648945760895899</v>
      </c>
      <c r="F114" s="12">
        <f t="shared" si="33"/>
        <v>40.486178713393059</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158.09397276617528</v>
      </c>
      <c r="L114" s="12">
        <f t="shared" si="36"/>
        <v>131.56751363904164</v>
      </c>
      <c r="M114" s="12">
        <f>K114-'Surv-rate CEA'!J112*'Unit cost and utilities'!$H$10-('Surv-rate CEA'!I111-'Surv-rate CEA'!I112)*'Unit cost and utilities'!$G$14</f>
        <v>52.414071288892359</v>
      </c>
      <c r="N114" s="12">
        <f t="shared" si="37"/>
        <v>43.619556890877661</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158.09397276617528</v>
      </c>
      <c r="T114" s="12">
        <f t="shared" si="40"/>
        <v>131.56751363904164</v>
      </c>
      <c r="U114" s="12">
        <f>S114-'Surv-rate CEA'!P112*'Unit cost and utilities'!$H$11-('Surv-rate CEA'!O111-'Surv-rate CEA'!O112)*'Unit cost and utilities'!$G$14</f>
        <v>52.414071288892359</v>
      </c>
      <c r="V114" s="12">
        <f t="shared" si="41"/>
        <v>43.619556890877661</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154.63826030575385</v>
      </c>
      <c r="AB114" s="12">
        <f t="shared" si="44"/>
        <v>128.69163236214087</v>
      </c>
      <c r="AC114" s="12">
        <f>AA114-'Surv-rate CEA'!V112*'Unit cost and utilities'!$H$6-('Surv-rate CEA'!U111-'Surv-rate CEA'!U112)*'Unit cost and utilities'!$G$14</f>
        <v>93.08950271341709</v>
      </c>
      <c r="AD114" s="12">
        <f t="shared" si="45"/>
        <v>77.470090754272647</v>
      </c>
      <c r="AE114" s="12">
        <f>'Surv-rate CEA'!Z112*'Unit cost and utilities'!$H$12+'Surv-rate CEA'!Y112*'Unit cost and utilities'!$H$12+('Surv-rate CEA'!X111-'Surv-rate CEA'!X112)*'Unit cost and utilities'!$G$14</f>
        <v>158.09397276617528</v>
      </c>
      <c r="AF114" s="12">
        <f t="shared" si="46"/>
        <v>131.56751363904164</v>
      </c>
      <c r="AG114" s="12">
        <f>AE114-'Surv-rate CEA'!Y112*'Unit cost and utilities'!$H$12-('Surv-rate CEA'!X111-'Surv-rate CEA'!X112)*'Unit cost and utilities'!$G$14</f>
        <v>52.414071288892359</v>
      </c>
      <c r="AH114" s="12">
        <f t="shared" si="47"/>
        <v>43.619556890877661</v>
      </c>
      <c r="AI114" s="12">
        <f>'Surv-rate CEA'!AC112*'Unit cost and utilities'!$H$5+'Surv-rate CEA'!AB112*'Unit cost and utilities'!$H$5+('Surv-rate CEA'!AA111-'Surv-rate CEA'!AA112)*'Unit cost and utilities'!$G$14</f>
        <v>187.22973042609345</v>
      </c>
      <c r="AJ114" s="12">
        <f t="shared" si="48"/>
        <v>155.81460621463697</v>
      </c>
      <c r="AK114" s="12">
        <f>AI114-'Surv-rate CEA'!AB112*'Unit cost and utilities'!$H$5-('Surv-rate CEA'!AA111-'Surv-rate CEA'!AA112)*'Unit cost and utilities'!$G$14</f>
        <v>1.9862599422871305</v>
      </c>
      <c r="AL114" s="12">
        <f t="shared" si="49"/>
        <v>1.6529870018134931</v>
      </c>
      <c r="AM114" s="12">
        <f>'Surv-rate CEA'!AF112*'Unit cost and utilities'!$H$9+'Surv-rate CEA'!AE112*'Unit cost and utilities'!$H$9+('Surv-rate CEA'!AD111-'Surv-rate CEA'!AD112)*'Unit cost and utilities'!G121</f>
        <v>207.61548102843076</v>
      </c>
      <c r="AN114" s="12">
        <f t="shared" si="50"/>
        <v>172.77984830126607</v>
      </c>
      <c r="AO114" s="12">
        <f>AM114-'Surv-rate CEA'!AE112*'Unit cost and utilities'!$H$9-('Surv-rate CEA'!AD111-'Surv-rate CEA'!AD112)*'Unit cost and utilities'!G121</f>
        <v>76.170210894396433</v>
      </c>
      <c r="AP114" s="12">
        <f t="shared" si="51"/>
        <v>63.389673150659917</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109.81414855192261</v>
      </c>
      <c r="AV114" s="12">
        <f t="shared" si="54"/>
        <v>91.388521868153177</v>
      </c>
      <c r="AW114" s="12">
        <f>AU114-'Surv-rate CEA'!AK112*'Unit cost and utilities'!$H$8-('Surv-rate CEA'!AJ111-'Surv-rate CEA'!AJ112)*'Unit cost and utilities'!$G$14</f>
        <v>12.878419705440614</v>
      </c>
      <c r="AX114" s="12">
        <f t="shared" si="55"/>
        <v>10.717560135900253</v>
      </c>
      <c r="AY114" s="12">
        <f>'Surv-rate CEA'!AO112*'Unit cost and utilities'!$H$5+'Surv-rate CEA'!AN112*'Unit cost and utilities'!$H$5+('Surv-rate CEA'!AM111-'Surv-rate CEA'!AM112)*'Unit cost and utilities'!$G$14</f>
        <v>187.22973042609345</v>
      </c>
      <c r="AZ114" s="12">
        <f t="shared" si="56"/>
        <v>155.81460621463697</v>
      </c>
      <c r="BA114" s="12">
        <f>AY114-'Surv-rate CEA'!AN112*'Unit cost and utilities'!$H$5-('Surv-rate CEA'!AM111-'Surv-rate CEA'!AM112)*'Unit cost and utilities'!$G$14</f>
        <v>1.9862599422871305</v>
      </c>
      <c r="BB114" s="12">
        <f t="shared" si="57"/>
        <v>1.6529870018134931</v>
      </c>
    </row>
    <row r="115" spans="1:54">
      <c r="A115" s="12">
        <v>110</v>
      </c>
      <c r="B115" s="12">
        <f t="shared" si="58"/>
        <v>6.2712328767123289</v>
      </c>
      <c r="C115" s="12">
        <f>'Surv-rate CEA'!D113*'Unit cost and utilities'!$H$7+'Surv-rate CEA'!E113*'Unit cost and utilities'!$H$7+'Unit cost and utilities'!$G$14*('Surv-rate CEA'!C112-'Surv-rate CEA'!C113)</f>
        <v>145.12092329825254</v>
      </c>
      <c r="D115" s="12">
        <f t="shared" si="32"/>
        <v>120.56598739019655</v>
      </c>
      <c r="E115" s="12">
        <f>C115-'Surv-rate CEA'!E113*'Unit cost and utilities'!$H$7-'Unit cost and utilities'!$G$14*('Surv-rate CEA'!C112-'Surv-rate CEA'!C113)</f>
        <v>48.004468012835851</v>
      </c>
      <c r="F115" s="12">
        <f t="shared" si="33"/>
        <v>39.881954673164302</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155.74604197740285</v>
      </c>
      <c r="L115" s="12">
        <f t="shared" si="36"/>
        <v>129.39330116118884</v>
      </c>
      <c r="M115" s="12">
        <f>K115-'Surv-rate CEA'!J113*'Unit cost and utilities'!$H$10-('Surv-rate CEA'!I112-'Surv-rate CEA'!I113)*'Unit cost and utilities'!$G$14</f>
        <v>51.585604830182973</v>
      </c>
      <c r="N115" s="12">
        <f t="shared" si="37"/>
        <v>42.857151402553093</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155.74604197740285</v>
      </c>
      <c r="T115" s="12">
        <f t="shared" si="40"/>
        <v>129.39330116118884</v>
      </c>
      <c r="U115" s="12">
        <f>S115-'Surv-rate CEA'!P113*'Unit cost and utilities'!$H$11-('Surv-rate CEA'!O112-'Surv-rate CEA'!O113)*'Unit cost and utilities'!$G$14</f>
        <v>51.585604830182973</v>
      </c>
      <c r="V115" s="12">
        <f t="shared" si="41"/>
        <v>42.857151402553093</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152.18698925686982</v>
      </c>
      <c r="AB115" s="12">
        <f t="shared" si="44"/>
        <v>126.43645182704464</v>
      </c>
      <c r="AC115" s="12">
        <f>AA115-'Surv-rate CEA'!V113*'Unit cost and utilities'!$H$6-('Surv-rate CEA'!U112-'Surv-rate CEA'!U113)*'Unit cost and utilities'!$G$14</f>
        <v>91.648111481631233</v>
      </c>
      <c r="AD115" s="12">
        <f t="shared" si="45"/>
        <v>76.140950609309783</v>
      </c>
      <c r="AE115" s="12">
        <f>'Surv-rate CEA'!Z113*'Unit cost and utilities'!$H$12+'Surv-rate CEA'!Y113*'Unit cost and utilities'!$H$12+('Surv-rate CEA'!X112-'Surv-rate CEA'!X113)*'Unit cost and utilities'!$G$14</f>
        <v>155.74604197740285</v>
      </c>
      <c r="AF115" s="12">
        <f t="shared" si="46"/>
        <v>129.39330116118884</v>
      </c>
      <c r="AG115" s="12">
        <f>AE115-'Surv-rate CEA'!Y113*'Unit cost and utilities'!$H$12-('Surv-rate CEA'!X112-'Surv-rate CEA'!X113)*'Unit cost and utilities'!$G$14</f>
        <v>51.585604830182973</v>
      </c>
      <c r="AH115" s="12">
        <f t="shared" si="47"/>
        <v>42.857151402553093</v>
      </c>
      <c r="AI115" s="12">
        <f>'Surv-rate CEA'!AC113*'Unit cost and utilities'!$H$5+'Surv-rate CEA'!AB113*'Unit cost and utilities'!$H$5+('Surv-rate CEA'!AA112-'Surv-rate CEA'!AA113)*'Unit cost and utilities'!$G$14</f>
        <v>183.37418491034273</v>
      </c>
      <c r="AJ115" s="12">
        <f t="shared" si="48"/>
        <v>152.34667174870555</v>
      </c>
      <c r="AK115" s="12">
        <f>AI115-'Surv-rate CEA'!AB113*'Unit cost and utilities'!$H$5-('Surv-rate CEA'!AA112-'Surv-rate CEA'!AA113)*'Unit cost and utilities'!$G$14</f>
        <v>1.8735011992390298</v>
      </c>
      <c r="AL115" s="12">
        <f t="shared" si="49"/>
        <v>1.556498655254152</v>
      </c>
      <c r="AM115" s="12">
        <f>'Surv-rate CEA'!AF113*'Unit cost and utilities'!$H$9+'Surv-rate CEA'!AE113*'Unit cost and utilities'!$H$9+('Surv-rate CEA'!AD112-'Surv-rate CEA'!AD113)*'Unit cost and utilities'!G122</f>
        <v>204.49798690344579</v>
      </c>
      <c r="AN115" s="12">
        <f t="shared" si="50"/>
        <v>169.89625720372132</v>
      </c>
      <c r="AO115" s="12">
        <f>AM115-'Surv-rate CEA'!AE113*'Unit cost and utilities'!$H$9-('Surv-rate CEA'!AD112-'Surv-rate CEA'!AD113)*'Unit cost and utilities'!G122</f>
        <v>74.998012069566471</v>
      </c>
      <c r="AP115" s="12">
        <f t="shared" si="51"/>
        <v>62.308102594452286</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107.65230452662374</v>
      </c>
      <c r="AV115" s="12">
        <f t="shared" si="54"/>
        <v>89.437181731593938</v>
      </c>
      <c r="AW115" s="12">
        <f>AU115-'Surv-rate CEA'!AK113*'Unit cost and utilities'!$H$8-('Surv-rate CEA'!AJ112-'Surv-rate CEA'!AJ113)*'Unit cost and utilities'!$G$14</f>
        <v>12.370035639650212</v>
      </c>
      <c r="AX115" s="12">
        <f t="shared" si="55"/>
        <v>10.276985062183023</v>
      </c>
      <c r="AY115" s="12">
        <f>'Surv-rate CEA'!AO113*'Unit cost and utilities'!$H$5+'Surv-rate CEA'!AN113*'Unit cost and utilities'!$H$5+('Surv-rate CEA'!AM112-'Surv-rate CEA'!AM113)*'Unit cost and utilities'!$G$14</f>
        <v>183.37418491034273</v>
      </c>
      <c r="AZ115" s="12">
        <f t="shared" si="56"/>
        <v>152.34667174870555</v>
      </c>
      <c r="BA115" s="12">
        <f>AY115-'Surv-rate CEA'!AN113*'Unit cost and utilities'!$H$5-('Surv-rate CEA'!AM112-'Surv-rate CEA'!AM113)*'Unit cost and utilities'!$G$14</f>
        <v>1.8735011992390298</v>
      </c>
      <c r="BB115" s="12">
        <f t="shared" si="57"/>
        <v>1.556498655254152</v>
      </c>
    </row>
    <row r="116" spans="1:54">
      <c r="A116" s="12">
        <v>111</v>
      </c>
      <c r="B116" s="12">
        <f t="shared" si="58"/>
        <v>6.3287671232876717</v>
      </c>
      <c r="C116" s="12">
        <f>'Surv-rate CEA'!D114*'Unit cost and utilities'!$H$7+'Surv-rate CEA'!E114*'Unit cost and utilities'!$H$7+'Unit cost and utilities'!$G$14*('Surv-rate CEA'!C113-'Surv-rate CEA'!C114)</f>
        <v>142.64817775836235</v>
      </c>
      <c r="D116" s="12">
        <f t="shared" si="32"/>
        <v>118.31026374501761</v>
      </c>
      <c r="E116" s="12">
        <f>C116-'Surv-rate CEA'!E114*'Unit cost and utilities'!$H$7-'Unit cost and utilities'!$G$14*('Surv-rate CEA'!C113-'Surv-rate CEA'!C114)</f>
        <v>47.373776687627597</v>
      </c>
      <c r="F116" s="12">
        <f t="shared" si="33"/>
        <v>39.291101383748462</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153.44548499649491</v>
      </c>
      <c r="L116" s="12">
        <f t="shared" si="36"/>
        <v>127.26538877467867</v>
      </c>
      <c r="M116" s="12">
        <f>K116-'Surv-rate CEA'!J114*'Unit cost and utilities'!$H$10-('Surv-rate CEA'!I113-'Surv-rate CEA'!I114)*'Unit cost and utilities'!$G$14</f>
        <v>50.775871735619539</v>
      </c>
      <c r="N116" s="12">
        <f t="shared" si="37"/>
        <v>42.112748100437415</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153.44548499649491</v>
      </c>
      <c r="T116" s="12">
        <f t="shared" si="40"/>
        <v>127.26538877467867</v>
      </c>
      <c r="U116" s="12">
        <f>S116-'Surv-rate CEA'!P114*'Unit cost and utilities'!$H$11-('Surv-rate CEA'!O113-'Surv-rate CEA'!O114)*'Unit cost and utilities'!$G$14</f>
        <v>50.775871735619539</v>
      </c>
      <c r="V116" s="12">
        <f t="shared" si="41"/>
        <v>42.112748100437415</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149.78648400487657</v>
      </c>
      <c r="AB116" s="12">
        <f t="shared" si="44"/>
        <v>124.23066811322761</v>
      </c>
      <c r="AC116" s="12">
        <f>AA116-'Surv-rate CEA'!V114*'Unit cost and utilities'!$H$6-('Surv-rate CEA'!U113-'Surv-rate CEA'!U114)*'Unit cost and utilities'!$G$14</f>
        <v>90.237270183667292</v>
      </c>
      <c r="AD116" s="12">
        <f t="shared" si="45"/>
        <v>74.841441389770864</v>
      </c>
      <c r="AE116" s="12">
        <f>'Surv-rate CEA'!Z114*'Unit cost and utilities'!$H$12+'Surv-rate CEA'!Y114*'Unit cost and utilities'!$H$12+('Surv-rate CEA'!X113-'Surv-rate CEA'!X114)*'Unit cost and utilities'!$G$14</f>
        <v>153.44548499649491</v>
      </c>
      <c r="AF116" s="12">
        <f t="shared" si="46"/>
        <v>127.26538877467867</v>
      </c>
      <c r="AG116" s="12">
        <f>AE116-'Surv-rate CEA'!Y114*'Unit cost and utilities'!$H$12-('Surv-rate CEA'!X113-'Surv-rate CEA'!X114)*'Unit cost and utilities'!$G$14</f>
        <v>50.775871735619539</v>
      </c>
      <c r="AH116" s="12">
        <f t="shared" si="47"/>
        <v>42.112748100437415</v>
      </c>
      <c r="AI116" s="12">
        <f>'Surv-rate CEA'!AC114*'Unit cost and utilities'!$H$5+'Surv-rate CEA'!AB114*'Unit cost and utilities'!$H$5+('Surv-rate CEA'!AA113-'Surv-rate CEA'!AA114)*'Unit cost and utilities'!$G$14</f>
        <v>179.61519024291334</v>
      </c>
      <c r="AJ116" s="12">
        <f t="shared" si="48"/>
        <v>148.97015064747191</v>
      </c>
      <c r="AK116" s="12">
        <f>AI116-'Surv-rate CEA'!AB114*'Unit cost and utilities'!$H$5-('Surv-rate CEA'!AA113-'Surv-rate CEA'!AA114)*'Unit cost and utilities'!$G$14</f>
        <v>1.7674561765795946</v>
      </c>
      <c r="AL116" s="12">
        <f t="shared" si="49"/>
        <v>1.4659017009183903</v>
      </c>
      <c r="AM116" s="12">
        <f>'Surv-rate CEA'!AF114*'Unit cost and utilities'!$H$9+'Surv-rate CEA'!AE114*'Unit cost and utilities'!$H$9+('Surv-rate CEA'!AD113-'Surv-rate CEA'!AD114)*'Unit cost and utilities'!G123</f>
        <v>201.43837425485788</v>
      </c>
      <c r="AN116" s="12">
        <f t="shared" si="50"/>
        <v>167.06997285889062</v>
      </c>
      <c r="AO116" s="12">
        <f>AM116-'Surv-rate CEA'!AE114*'Unit cost and utilities'!$H$9-('Surv-rate CEA'!AD113-'Surv-rate CEA'!AD114)*'Unit cost and utilities'!G123</f>
        <v>73.851146141017836</v>
      </c>
      <c r="AP116" s="12">
        <f t="shared" si="51"/>
        <v>61.251035345268946</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105.54188757056284</v>
      </c>
      <c r="AV116" s="12">
        <f t="shared" si="54"/>
        <v>87.534861999933881</v>
      </c>
      <c r="AW116" s="12">
        <f>AU116-'Surv-rate CEA'!AK114*'Unit cost and utilities'!$H$8-('Surv-rate CEA'!AJ113-'Surv-rate CEA'!AJ114)*'Unit cost and utilities'!$G$14</f>
        <v>11.882816570356995</v>
      </c>
      <c r="AX116" s="12">
        <f t="shared" si="55"/>
        <v>9.8554302239601324</v>
      </c>
      <c r="AY116" s="12">
        <f>'Surv-rate CEA'!AO114*'Unit cost and utilities'!$H$5+'Surv-rate CEA'!AN114*'Unit cost and utilities'!$H$5+('Surv-rate CEA'!AM113-'Surv-rate CEA'!AM114)*'Unit cost and utilities'!$G$14</f>
        <v>179.61519024291334</v>
      </c>
      <c r="AZ116" s="12">
        <f t="shared" si="56"/>
        <v>148.97015064747191</v>
      </c>
      <c r="BA116" s="12">
        <f>AY116-'Surv-rate CEA'!AN114*'Unit cost and utilities'!$H$5-('Surv-rate CEA'!AM113-'Surv-rate CEA'!AM114)*'Unit cost and utilities'!$G$14</f>
        <v>1.7674561765795946</v>
      </c>
      <c r="BB116" s="12">
        <f t="shared" si="57"/>
        <v>1.4659017009183903</v>
      </c>
    </row>
    <row r="117" spans="1:54">
      <c r="A117" s="12">
        <v>112</v>
      </c>
      <c r="B117" s="12">
        <f t="shared" si="58"/>
        <v>6.3863013698630136</v>
      </c>
      <c r="C117" s="12">
        <f>'Surv-rate CEA'!D115*'Unit cost and utilities'!$H$7+'Surv-rate CEA'!E115*'Unit cost and utilities'!$H$7+'Unit cost and utilities'!$G$14*('Surv-rate CEA'!C114-'Surv-rate CEA'!C115)</f>
        <v>140.22827018411186</v>
      </c>
      <c r="D117" s="12">
        <f t="shared" si="32"/>
        <v>116.10560638954469</v>
      </c>
      <c r="E117" s="12">
        <f>C117-'Surv-rate CEA'!E115*'Unit cost and utilities'!$H$7-'Unit cost and utilities'!$G$14*('Surv-rate CEA'!C114-'Surv-rate CEA'!C115)</f>
        <v>46.756467352717166</v>
      </c>
      <c r="F117" s="12">
        <f t="shared" si="33"/>
        <v>38.713220861190209</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151.19106786633171</v>
      </c>
      <c r="L117" s="12">
        <f t="shared" si="36"/>
        <v>125.18253696102546</v>
      </c>
      <c r="M117" s="12">
        <f>K117-'Surv-rate CEA'!J115*'Unit cost and utilities'!$H$10-('Surv-rate CEA'!I114-'Surv-rate CEA'!I115)*'Unit cost and utilities'!$G$14</f>
        <v>49.984316767779141</v>
      </c>
      <c r="N117" s="12">
        <f t="shared" si="37"/>
        <v>41.385801883389611</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151.19106786633171</v>
      </c>
      <c r="T117" s="12">
        <f t="shared" si="40"/>
        <v>125.18253696102546</v>
      </c>
      <c r="U117" s="12">
        <f>S117-'Surv-rate CEA'!P115*'Unit cost and utilities'!$H$11-('Surv-rate CEA'!O114-'Surv-rate CEA'!O115)*'Unit cost and utilities'!$G$14</f>
        <v>49.984316767779141</v>
      </c>
      <c r="V117" s="12">
        <f t="shared" si="41"/>
        <v>41.385801883389611</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147.43541809552306</v>
      </c>
      <c r="AB117" s="12">
        <f t="shared" si="44"/>
        <v>122.07295004638992</v>
      </c>
      <c r="AC117" s="12">
        <f>AA117-'Surv-rate CEA'!V115*'Unit cost and utilities'!$H$6-('Surv-rate CEA'!U114-'Surv-rate CEA'!U115)*'Unit cost and utilities'!$G$14</f>
        <v>88.856142594074029</v>
      </c>
      <c r="AD117" s="12">
        <f t="shared" si="45"/>
        <v>73.570730807529557</v>
      </c>
      <c r="AE117" s="12">
        <f>'Surv-rate CEA'!Z115*'Unit cost and utilities'!$H$12+'Surv-rate CEA'!Y115*'Unit cost and utilities'!$H$12+('Surv-rate CEA'!X114-'Surv-rate CEA'!X115)*'Unit cost and utilities'!$G$14</f>
        <v>151.19106786633171</v>
      </c>
      <c r="AF117" s="12">
        <f t="shared" si="46"/>
        <v>125.18253696102546</v>
      </c>
      <c r="AG117" s="12">
        <f>AE117-'Surv-rate CEA'!Y115*'Unit cost and utilities'!$H$12-('Surv-rate CEA'!X114-'Surv-rate CEA'!X115)*'Unit cost and utilities'!$G$14</f>
        <v>49.984316767779141</v>
      </c>
      <c r="AH117" s="12">
        <f t="shared" si="47"/>
        <v>41.385801883389611</v>
      </c>
      <c r="AI117" s="12">
        <f>'Surv-rate CEA'!AC115*'Unit cost and utilities'!$H$5+'Surv-rate CEA'!AB115*'Unit cost and utilities'!$H$5+('Surv-rate CEA'!AA114-'Surv-rate CEA'!AA115)*'Unit cost and utilities'!$G$14</f>
        <v>175.94985626410195</v>
      </c>
      <c r="AJ117" s="12">
        <f t="shared" si="48"/>
        <v>145.68221321474596</v>
      </c>
      <c r="AK117" s="12">
        <f>AI117-'Surv-rate CEA'!AB115*'Unit cost and utilities'!$H$5-('Surv-rate CEA'!AA114-'Surv-rate CEA'!AA115)*'Unit cost and utilities'!$G$14</f>
        <v>1.667705568203159</v>
      </c>
      <c r="AL117" s="12">
        <f t="shared" si="49"/>
        <v>1.3808197592484217</v>
      </c>
      <c r="AM117" s="12">
        <f>'Surv-rate CEA'!AF115*'Unit cost and utilities'!$H$9+'Surv-rate CEA'!AE115*'Unit cost and utilities'!$H$9+('Surv-rate CEA'!AD114-'Surv-rate CEA'!AD115)*'Unit cost and utilities'!G124</f>
        <v>198.4353298103527</v>
      </c>
      <c r="AN117" s="12">
        <f t="shared" si="50"/>
        <v>164.29963991205756</v>
      </c>
      <c r="AO117" s="12">
        <f>AM117-'Surv-rate CEA'!AE115*'Unit cost and utilities'!$H$9-('Surv-rate CEA'!AD114-'Surv-rate CEA'!AD115)*'Unit cost and utilities'!G124</f>
        <v>72.728898633240675</v>
      </c>
      <c r="AP117" s="12">
        <f t="shared" si="51"/>
        <v>60.217763984176173</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103.48143850348903</v>
      </c>
      <c r="AV117" s="12">
        <f t="shared" si="54"/>
        <v>85.680121074981855</v>
      </c>
      <c r="AW117" s="12">
        <f>AU117-'Surv-rate CEA'!AK115*'Unit cost and utilities'!$H$8-('Surv-rate CEA'!AJ114-'Surv-rate CEA'!AJ115)*'Unit cost and utilities'!$G$14</f>
        <v>11.41583217562469</v>
      </c>
      <c r="AX117" s="12">
        <f t="shared" si="55"/>
        <v>9.452032143389836</v>
      </c>
      <c r="AY117" s="12">
        <f>'Surv-rate CEA'!AO115*'Unit cost and utilities'!$H$5+'Surv-rate CEA'!AN115*'Unit cost and utilities'!$H$5+('Surv-rate CEA'!AM114-'Surv-rate CEA'!AM115)*'Unit cost and utilities'!$G$14</f>
        <v>175.94985626410195</v>
      </c>
      <c r="AZ117" s="12">
        <f t="shared" si="56"/>
        <v>145.68221321474596</v>
      </c>
      <c r="BA117" s="12">
        <f>AY117-'Surv-rate CEA'!AN115*'Unit cost and utilities'!$H$5-('Surv-rate CEA'!AM114-'Surv-rate CEA'!AM115)*'Unit cost and utilities'!$G$14</f>
        <v>1.667705568203159</v>
      </c>
      <c r="BB117" s="12">
        <f t="shared" si="57"/>
        <v>1.3808197592484217</v>
      </c>
    </row>
    <row r="118" spans="1:54">
      <c r="A118" s="12">
        <v>113</v>
      </c>
      <c r="B118" s="12">
        <f t="shared" si="58"/>
        <v>6.4438356164383563</v>
      </c>
      <c r="C118" s="12">
        <f>'Surv-rate CEA'!D116*'Unit cost and utilities'!$H$7+'Surv-rate CEA'!E116*'Unit cost and utilities'!$H$7+'Unit cost and utilities'!$G$14*('Surv-rate CEA'!C115-'Surv-rate CEA'!C116)</f>
        <v>137.85981417112208</v>
      </c>
      <c r="D118" s="12">
        <f t="shared" si="32"/>
        <v>113.95062799704749</v>
      </c>
      <c r="E118" s="12">
        <f>C118-'Surv-rate CEA'!E116*'Unit cost and utilities'!$H$7-'Unit cost and utilities'!$G$14*('Surv-rate CEA'!C115-'Surv-rate CEA'!C116)</f>
        <v>46.152150604313306</v>
      </c>
      <c r="F118" s="12">
        <f t="shared" si="33"/>
        <v>38.147930028745456</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148.98159646514833</v>
      </c>
      <c r="L118" s="12">
        <f t="shared" si="36"/>
        <v>123.14354679264099</v>
      </c>
      <c r="M118" s="12">
        <f>K118-'Surv-rate CEA'!J116*'Unit cost and utilities'!$H$10-('Surv-rate CEA'!I115-'Surv-rate CEA'!I116)*'Unit cost and utilities'!$G$14</f>
        <v>49.210405104472855</v>
      </c>
      <c r="N118" s="12">
        <f t="shared" si="37"/>
        <v>40.675787932538974</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148.98159646514833</v>
      </c>
      <c r="T118" s="12">
        <f t="shared" si="40"/>
        <v>123.14354679264099</v>
      </c>
      <c r="U118" s="12">
        <f>S118-'Surv-rate CEA'!P116*'Unit cost and utilities'!$H$11-('Surv-rate CEA'!O115-'Surv-rate CEA'!O116)*'Unit cost and utilities'!$G$14</f>
        <v>49.210405104472855</v>
      </c>
      <c r="V118" s="12">
        <f t="shared" si="41"/>
        <v>40.675787932538974</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145.13250746689758</v>
      </c>
      <c r="AB118" s="12">
        <f t="shared" si="44"/>
        <v>119.96200972758469</v>
      </c>
      <c r="AC118" s="12">
        <f>AA118-'Surv-rate CEA'!V116*'Unit cost and utilities'!$H$6-('Surv-rate CEA'!U115-'Surv-rate CEA'!U116)*'Unit cost and utilities'!$G$14</f>
        <v>87.503920790199217</v>
      </c>
      <c r="AD118" s="12">
        <f t="shared" si="45"/>
        <v>72.328015137683124</v>
      </c>
      <c r="AE118" s="12">
        <f>'Surv-rate CEA'!Z116*'Unit cost and utilities'!$H$12+'Surv-rate CEA'!Y116*'Unit cost and utilities'!$H$12+('Surv-rate CEA'!X115-'Surv-rate CEA'!X116)*'Unit cost and utilities'!$G$14</f>
        <v>148.98159646514833</v>
      </c>
      <c r="AF118" s="12">
        <f t="shared" si="46"/>
        <v>123.14354679264099</v>
      </c>
      <c r="AG118" s="12">
        <f>AE118-'Surv-rate CEA'!Y116*'Unit cost and utilities'!$H$12-('Surv-rate CEA'!X115-'Surv-rate CEA'!X116)*'Unit cost and utilities'!$G$14</f>
        <v>49.210405104472855</v>
      </c>
      <c r="AH118" s="12">
        <f t="shared" si="47"/>
        <v>40.675787932538974</v>
      </c>
      <c r="AI118" s="12">
        <f>'Surv-rate CEA'!AC116*'Unit cost and utilities'!$H$5+'Surv-rate CEA'!AB116*'Unit cost and utilities'!$H$5+('Surv-rate CEA'!AA115-'Surv-rate CEA'!AA116)*'Unit cost and utilities'!$G$14</f>
        <v>172.37539450955163</v>
      </c>
      <c r="AJ118" s="12">
        <f t="shared" si="48"/>
        <v>142.4801315285448</v>
      </c>
      <c r="AK118" s="12">
        <f>AI118-'Surv-rate CEA'!AB116*'Unit cost and utilities'!$H$5-('Surv-rate CEA'!AA115-'Surv-rate CEA'!AA116)*'Unit cost and utilities'!$G$14</f>
        <v>1.5738575374050452</v>
      </c>
      <c r="AL118" s="12">
        <f t="shared" si="49"/>
        <v>1.300901614030747</v>
      </c>
      <c r="AM118" s="12">
        <f>'Surv-rate CEA'!AF116*'Unit cost and utilities'!$H$9+'Surv-rate CEA'!AE116*'Unit cost and utilities'!$H$9+('Surv-rate CEA'!AD115-'Surv-rate CEA'!AD116)*'Unit cost and utilities'!G125</f>
        <v>195.48757615842595</v>
      </c>
      <c r="AN118" s="12">
        <f t="shared" si="50"/>
        <v>161.58394092438502</v>
      </c>
      <c r="AO118" s="12">
        <f>AM118-'Surv-rate CEA'!AE116*'Unit cost and utilities'!$H$9-('Surv-rate CEA'!AD115-'Surv-rate CEA'!AD116)*'Unit cost and utilities'!G125</f>
        <v>71.630580080674065</v>
      </c>
      <c r="AP118" s="12">
        <f t="shared" si="51"/>
        <v>59.207606169074637</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101.4695468331289</v>
      </c>
      <c r="AV118" s="12">
        <f t="shared" si="54"/>
        <v>83.871566589075641</v>
      </c>
      <c r="AW118" s="12">
        <f>AU118-'Surv-rate CEA'!AK116*'Unit cost and utilities'!$H$8-('Surv-rate CEA'!AJ115-'Surv-rate CEA'!AJ116)*'Unit cost and utilities'!$G$14</f>
        <v>10.968195344309237</v>
      </c>
      <c r="AX118" s="12">
        <f t="shared" si="55"/>
        <v>9.0659686072617411</v>
      </c>
      <c r="AY118" s="12">
        <f>'Surv-rate CEA'!AO116*'Unit cost and utilities'!$H$5+'Surv-rate CEA'!AN116*'Unit cost and utilities'!$H$5+('Surv-rate CEA'!AM115-'Surv-rate CEA'!AM116)*'Unit cost and utilities'!$G$14</f>
        <v>172.37539450955163</v>
      </c>
      <c r="AZ118" s="12">
        <f t="shared" si="56"/>
        <v>142.4801315285448</v>
      </c>
      <c r="BA118" s="12">
        <f>AY118-'Surv-rate CEA'!AN116*'Unit cost and utilities'!$H$5-('Surv-rate CEA'!AM115-'Surv-rate CEA'!AM116)*'Unit cost and utilities'!$G$14</f>
        <v>1.5738575374050452</v>
      </c>
      <c r="BB118" s="12">
        <f t="shared" si="57"/>
        <v>1.300901614030747</v>
      </c>
    </row>
    <row r="119" spans="1:54">
      <c r="A119" s="12">
        <v>114</v>
      </c>
      <c r="B119" s="12">
        <f t="shared" si="58"/>
        <v>6.5013698630136982</v>
      </c>
      <c r="C119" s="12">
        <f>'Surv-rate CEA'!D117*'Unit cost and utilities'!$H$7+'Surv-rate CEA'!E117*'Unit cost and utilities'!$H$7+'Unit cost and utilities'!$G$14*('Surv-rate CEA'!C116-'Surv-rate CEA'!C117)</f>
        <v>135.54146704694074</v>
      </c>
      <c r="D119" s="12">
        <f t="shared" si="32"/>
        <v>111.84398591480179</v>
      </c>
      <c r="E119" s="12">
        <f>C119-'Surv-rate CEA'!E117*'Unit cost and utilities'!$H$7-'Unit cost and utilities'!$G$14*('Surv-rate CEA'!C116-'Surv-rate CEA'!C117)</f>
        <v>45.560451392940273</v>
      </c>
      <c r="F119" s="12">
        <f t="shared" si="33"/>
        <v>37.594860044559596</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146.8159149632323</v>
      </c>
      <c r="L119" s="12">
        <f t="shared" si="36"/>
        <v>121.14725834810206</v>
      </c>
      <c r="M119" s="12">
        <f>K119-'Surv-rate CEA'!J117*'Unit cost and utilities'!$H$10-('Surv-rate CEA'!I116-'Surv-rate CEA'!I117)*'Unit cost and utilities'!$G$14</f>
        <v>48.453621441856733</v>
      </c>
      <c r="N119" s="12">
        <f t="shared" si="37"/>
        <v>39.98220081377287</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146.8159149632323</v>
      </c>
      <c r="T119" s="12">
        <f t="shared" si="40"/>
        <v>121.14725834810206</v>
      </c>
      <c r="U119" s="12">
        <f>S119-'Surv-rate CEA'!P117*'Unit cost and utilities'!$H$11-('Surv-rate CEA'!O116-'Surv-rate CEA'!O117)*'Unit cost and utilities'!$G$14</f>
        <v>48.453621441856733</v>
      </c>
      <c r="V119" s="12">
        <f t="shared" si="41"/>
        <v>39.98220081377287</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142.87650883574909</v>
      </c>
      <c r="AB119" s="12">
        <f t="shared" si="44"/>
        <v>117.89660087010436</v>
      </c>
      <c r="AC119" s="12">
        <f>AA119-'Surv-rate CEA'!V117*'Unit cost and utilities'!$H$6-('Surv-rate CEA'!U116-'Surv-rate CEA'!U117)*'Unit cost and utilities'!$G$14</f>
        <v>86.179824006045791</v>
      </c>
      <c r="AD119" s="12">
        <f t="shared" si="45"/>
        <v>71.112518052753614</v>
      </c>
      <c r="AE119" s="12">
        <f>'Surv-rate CEA'!Z117*'Unit cost and utilities'!$H$12+'Surv-rate CEA'!Y117*'Unit cost and utilities'!$H$12+('Surv-rate CEA'!X116-'Surv-rate CEA'!X117)*'Unit cost and utilities'!$G$14</f>
        <v>146.8159149632323</v>
      </c>
      <c r="AF119" s="12">
        <f t="shared" si="46"/>
        <v>121.14725834810206</v>
      </c>
      <c r="AG119" s="12">
        <f>AE119-'Surv-rate CEA'!Y117*'Unit cost and utilities'!$H$12-('Surv-rate CEA'!X116-'Surv-rate CEA'!X117)*'Unit cost and utilities'!$G$14</f>
        <v>48.453621441856733</v>
      </c>
      <c r="AH119" s="12">
        <f t="shared" si="47"/>
        <v>39.98220081377287</v>
      </c>
      <c r="AI119" s="12">
        <f>'Surv-rate CEA'!AC117*'Unit cost and utilities'!$H$5+'Surv-rate CEA'!AB117*'Unit cost and utilities'!$H$5+('Surv-rate CEA'!AA116-'Surv-rate CEA'!AA117)*'Unit cost and utilities'!$G$14</f>
        <v>168.88911406967458</v>
      </c>
      <c r="AJ119" s="12">
        <f t="shared" si="48"/>
        <v>139.36127523712219</v>
      </c>
      <c r="AK119" s="12">
        <f>AI119-'Surv-rate CEA'!AB117*'Unit cost and utilities'!$H$5-('Surv-rate CEA'!AA116-'Surv-rate CEA'!AA117)*'Unit cost and utilities'!$G$14</f>
        <v>1.4855458295583217</v>
      </c>
      <c r="AL119" s="12">
        <f t="shared" si="49"/>
        <v>1.2258194518388428</v>
      </c>
      <c r="AM119" s="12">
        <f>'Surv-rate CEA'!AF117*'Unit cost and utilities'!$H$9+'Surv-rate CEA'!AE117*'Unit cost and utilities'!$H$9+('Surv-rate CEA'!AD116-'Surv-rate CEA'!AD117)*'Unit cost and utilities'!G126</f>
        <v>192.5938705899548</v>
      </c>
      <c r="AN119" s="12">
        <f t="shared" si="50"/>
        <v>158.92159513132736</v>
      </c>
      <c r="AO119" s="12">
        <f>AM119-'Surv-rate CEA'!AE117*'Unit cost and utilities'!$H$9-('Surv-rate CEA'!AD116-'Surv-rate CEA'!AD117)*'Unit cost and utilities'!G126</f>
        <v>70.555524979423836</v>
      </c>
      <c r="AP119" s="12">
        <f t="shared" si="51"/>
        <v>58.219903575908916</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99.504848872142176</v>
      </c>
      <c r="AV119" s="12">
        <f t="shared" si="54"/>
        <v>82.107853472296767</v>
      </c>
      <c r="AW119" s="12">
        <f>AU119-'Surv-rate CEA'!AK117*'Unit cost and utilities'!$H$8-('Surv-rate CEA'!AJ116-'Surv-rate CEA'!AJ117)*'Unit cost and utilities'!$G$14</f>
        <v>10.539060054475295</v>
      </c>
      <c r="AX119" s="12">
        <f t="shared" si="55"/>
        <v>8.6964565897738648</v>
      </c>
      <c r="AY119" s="12">
        <f>'Surv-rate CEA'!AO117*'Unit cost and utilities'!$H$5+'Surv-rate CEA'!AN117*'Unit cost and utilities'!$H$5+('Surv-rate CEA'!AM116-'Surv-rate CEA'!AM117)*'Unit cost and utilities'!$G$14</f>
        <v>168.88911406967458</v>
      </c>
      <c r="AZ119" s="12">
        <f t="shared" si="56"/>
        <v>139.36127523712219</v>
      </c>
      <c r="BA119" s="12">
        <f>AY119-'Surv-rate CEA'!AN117*'Unit cost and utilities'!$H$5-('Surv-rate CEA'!AM116-'Surv-rate CEA'!AM117)*'Unit cost and utilities'!$G$14</f>
        <v>1.4855458295583217</v>
      </c>
      <c r="BB119" s="12">
        <f t="shared" si="57"/>
        <v>1.2258194518388428</v>
      </c>
    </row>
    <row r="120" spans="1:54">
      <c r="A120" s="12">
        <v>115</v>
      </c>
      <c r="B120" s="12">
        <f t="shared" si="58"/>
        <v>6.558904109589041</v>
      </c>
      <c r="C120" s="12">
        <f>'Surv-rate CEA'!D118*'Unit cost and utilities'!$H$7+'Surv-rate CEA'!E118*'Unit cost and utilities'!$H$7+'Unit cost and utilities'!$G$14*('Surv-rate CEA'!C117-'Surv-rate CEA'!C118)</f>
        <v>133.27192824569761</v>
      </c>
      <c r="D120" s="12">
        <f t="shared" si="32"/>
        <v>109.78438048328483</v>
      </c>
      <c r="E120" s="12">
        <f>C120-'Surv-rate CEA'!E118*'Unit cost and utilities'!$H$7-'Unit cost and utilities'!$G$14*('Surv-rate CEA'!C117-'Surv-rate CEA'!C118)</f>
        <v>44.981008384390421</v>
      </c>
      <c r="F120" s="12">
        <f t="shared" si="33"/>
        <v>37.053655664752959</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144.69290434951319</v>
      </c>
      <c r="L120" s="12">
        <f t="shared" si="36"/>
        <v>119.19254919950711</v>
      </c>
      <c r="M120" s="12">
        <f>K120-'Surv-rate CEA'!J118*'Unit cost and utilities'!$H$10-('Surv-rate CEA'!I117-'Surv-rate CEA'!I118)*'Unit cost and utilities'!$G$14</f>
        <v>47.71346914336403</v>
      </c>
      <c r="N120" s="12">
        <f t="shared" si="37"/>
        <v>39.304553626293398</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144.69290434951319</v>
      </c>
      <c r="T120" s="12">
        <f t="shared" si="40"/>
        <v>119.19254919950711</v>
      </c>
      <c r="U120" s="12">
        <f>S120-'Surv-rate CEA'!P118*'Unit cost and utilities'!$H$11-('Surv-rate CEA'!O117-'Surv-rate CEA'!O118)*'Unit cost and utilities'!$G$14</f>
        <v>47.71346914336403</v>
      </c>
      <c r="V120" s="12">
        <f t="shared" si="41"/>
        <v>39.304553626293398</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140.66621815530064</v>
      </c>
      <c r="AB120" s="12">
        <f t="shared" si="44"/>
        <v>115.87551721046563</v>
      </c>
      <c r="AC120" s="12">
        <f>AA120-'Surv-rate CEA'!V118*'Unit cost and utilities'!$H$6-('Surv-rate CEA'!U117-'Surv-rate CEA'!U118)*'Unit cost and utilities'!$G$14</f>
        <v>84.883097540273653</v>
      </c>
      <c r="AD120" s="12">
        <f t="shared" si="45"/>
        <v>69.923489512218566</v>
      </c>
      <c r="AE120" s="12">
        <f>'Surv-rate CEA'!Z118*'Unit cost and utilities'!$H$12+'Surv-rate CEA'!Y118*'Unit cost and utilities'!$H$12+('Surv-rate CEA'!X117-'Surv-rate CEA'!X118)*'Unit cost and utilities'!$G$14</f>
        <v>144.69290434951319</v>
      </c>
      <c r="AF120" s="12">
        <f t="shared" si="46"/>
        <v>119.19254919950711</v>
      </c>
      <c r="AG120" s="12">
        <f>AE120-'Surv-rate CEA'!Y118*'Unit cost and utilities'!$H$12-('Surv-rate CEA'!X117-'Surv-rate CEA'!X118)*'Unit cost and utilities'!$G$14</f>
        <v>47.71346914336403</v>
      </c>
      <c r="AH120" s="12">
        <f t="shared" si="47"/>
        <v>39.304553626293398</v>
      </c>
      <c r="AI120" s="12">
        <f>'Surv-rate CEA'!AC118*'Unit cost and utilities'!$H$5+'Surv-rate CEA'!AB118*'Unit cost and utilities'!$H$5+('Surv-rate CEA'!AA117-'Surv-rate CEA'!AA118)*'Unit cost and utilities'!$G$14</f>
        <v>165.48841764133562</v>
      </c>
      <c r="AJ120" s="12">
        <f t="shared" si="48"/>
        <v>136.3231075520936</v>
      </c>
      <c r="AK120" s="12">
        <f>AI120-'Surv-rate CEA'!AB118*'Unit cost and utilities'!$H$5-('Surv-rate CEA'!AA117-'Surv-rate CEA'!AA118)*'Unit cost and utilities'!$G$14</f>
        <v>1.4024280207411701</v>
      </c>
      <c r="AL120" s="12">
        <f t="shared" si="49"/>
        <v>1.1552672303624383</v>
      </c>
      <c r="AM120" s="12">
        <f>'Surv-rate CEA'!AF118*'Unit cost and utilities'!$H$9+'Surv-rate CEA'!AE118*'Unit cost and utilities'!$H$9+('Surv-rate CEA'!AD117-'Surv-rate CEA'!AD118)*'Unit cost and utilities'!G127</f>
        <v>189.75300398326328</v>
      </c>
      <c r="AN120" s="12">
        <f t="shared" si="50"/>
        <v>156.31135724801334</v>
      </c>
      <c r="AO120" s="12">
        <f>AM120-'Surv-rate CEA'!AE118*'Unit cost and utilities'!$H$9-('Surv-rate CEA'!AD117-'Surv-rate CEA'!AD118)*'Unit cost and utilities'!G127</f>
        <v>69.503090790209612</v>
      </c>
      <c r="AP120" s="12">
        <f t="shared" si="51"/>
        <v>57.254020891852676</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97.586025938268961</v>
      </c>
      <c r="AV120" s="12">
        <f t="shared" si="54"/>
        <v>80.387682105923773</v>
      </c>
      <c r="AW120" s="12">
        <f>AU120-'Surv-rate CEA'!AK118*'Unit cost and utilities'!$H$8-('Surv-rate CEA'!AJ117-'Surv-rate CEA'!AJ118)*'Unit cost and utilities'!$G$14</f>
        <v>10.127619361902406</v>
      </c>
      <c r="AX120" s="12">
        <f t="shared" si="55"/>
        <v>8.3427502854703377</v>
      </c>
      <c r="AY120" s="12">
        <f>'Surv-rate CEA'!AO118*'Unit cost and utilities'!$H$5+'Surv-rate CEA'!AN118*'Unit cost and utilities'!$H$5+('Surv-rate CEA'!AM117-'Surv-rate CEA'!AM118)*'Unit cost and utilities'!$G$14</f>
        <v>165.48841764133562</v>
      </c>
      <c r="AZ120" s="12">
        <f t="shared" si="56"/>
        <v>136.3231075520936</v>
      </c>
      <c r="BA120" s="12">
        <f>AY120-'Surv-rate CEA'!AN118*'Unit cost and utilities'!$H$5-('Surv-rate CEA'!AM117-'Surv-rate CEA'!AM118)*'Unit cost and utilities'!$G$14</f>
        <v>1.4024280207411701</v>
      </c>
      <c r="BB120" s="12">
        <f t="shared" si="57"/>
        <v>1.1552672303624383</v>
      </c>
    </row>
    <row r="121" spans="1:54">
      <c r="A121" s="12">
        <v>116</v>
      </c>
      <c r="B121" s="12">
        <f t="shared" si="58"/>
        <v>6.6164383561643838</v>
      </c>
      <c r="C121" s="12">
        <f>'Surv-rate CEA'!D119*'Unit cost and utilities'!$H$7+'Surv-rate CEA'!E119*'Unit cost and utilities'!$H$7+'Unit cost and utilities'!$G$14*('Surv-rate CEA'!C118-'Surv-rate CEA'!C119)</f>
        <v>131.04993775267317</v>
      </c>
      <c r="D121" s="12">
        <f t="shared" si="32"/>
        <v>107.7705534281961</v>
      </c>
      <c r="E121" s="12">
        <f>C121-'Surv-rate CEA'!E119*'Unit cost and utilities'!$H$7-'Unit cost and utilities'!$G$14*('Surv-rate CEA'!C118-'Surv-rate CEA'!C119)</f>
        <v>44.413473353952369</v>
      </c>
      <c r="F121" s="12">
        <f t="shared" si="33"/>
        <v>36.523974639783852</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142.61148102450392</v>
      </c>
      <c r="L121" s="12">
        <f t="shared" si="36"/>
        <v>117.27833296824261</v>
      </c>
      <c r="M121" s="12">
        <f>K121-'Surv-rate CEA'!J119*'Unit cost and utilities'!$H$10-('Surv-rate CEA'!I118-'Surv-rate CEA'!I119)*'Unit cost and utilities'!$G$14</f>
        <v>46.989469431788926</v>
      </c>
      <c r="N121" s="12">
        <f t="shared" si="37"/>
        <v>38.642377194550768</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142.61148102450392</v>
      </c>
      <c r="T121" s="12">
        <f t="shared" si="40"/>
        <v>117.27833296824261</v>
      </c>
      <c r="U121" s="12">
        <f>S121-'Surv-rate CEA'!P119*'Unit cost and utilities'!$H$11-('Surv-rate CEA'!O118-'Surv-rate CEA'!O119)*'Unit cost and utilities'!$G$14</f>
        <v>46.989469431788926</v>
      </c>
      <c r="V121" s="12">
        <f t="shared" si="41"/>
        <v>38.642377194550768</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138.50046914102245</v>
      </c>
      <c r="AB121" s="12">
        <f t="shared" si="44"/>
        <v>113.89759098980049</v>
      </c>
      <c r="AC121" s="12">
        <f>AA121-'Surv-rate CEA'!V119*'Unit cost and utilities'!$H$6-('Surv-rate CEA'!U118-'Surv-rate CEA'!U119)*'Unit cost and utilities'!$G$14</f>
        <v>83.61301171541534</v>
      </c>
      <c r="AD121" s="12">
        <f t="shared" si="45"/>
        <v>68.760204704368476</v>
      </c>
      <c r="AE121" s="12">
        <f>'Surv-rate CEA'!Z119*'Unit cost and utilities'!$H$12+'Surv-rate CEA'!Y119*'Unit cost and utilities'!$H$12+('Surv-rate CEA'!X118-'Surv-rate CEA'!X119)*'Unit cost and utilities'!$G$14</f>
        <v>142.61148102450392</v>
      </c>
      <c r="AF121" s="12">
        <f t="shared" si="46"/>
        <v>117.27833296824261</v>
      </c>
      <c r="AG121" s="12">
        <f>AE121-'Surv-rate CEA'!Y119*'Unit cost and utilities'!$H$12-('Surv-rate CEA'!X118-'Surv-rate CEA'!X119)*'Unit cost and utilities'!$G$14</f>
        <v>46.989469431788926</v>
      </c>
      <c r="AH121" s="12">
        <f t="shared" si="47"/>
        <v>38.642377194550768</v>
      </c>
      <c r="AI121" s="12">
        <f>'Surv-rate CEA'!AC119*'Unit cost and utilities'!$H$5+'Surv-rate CEA'!AB119*'Unit cost and utilities'!$H$5+('Surv-rate CEA'!AA118-'Surv-rate CEA'!AA119)*'Unit cost and utilities'!$G$14</f>
        <v>162.17079776179236</v>
      </c>
      <c r="AJ121" s="12">
        <f t="shared" si="48"/>
        <v>133.36318142832482</v>
      </c>
      <c r="AK121" s="12">
        <f>AI121-'Surv-rate CEA'!AB119*'Unit cost and utilities'!$H$5-('Surv-rate CEA'!AA118-'Surv-rate CEA'!AA119)*'Unit cost and utilities'!$G$14</f>
        <v>1.3241838920523454</v>
      </c>
      <c r="AL121" s="12">
        <f t="shared" si="49"/>
        <v>1.0889591657533844</v>
      </c>
      <c r="AM121" s="12">
        <f>'Surv-rate CEA'!AF119*'Unit cost and utilities'!$H$9+'Surv-rate CEA'!AE119*'Unit cost and utilities'!$H$9+('Surv-rate CEA'!AD118-'Surv-rate CEA'!AD119)*'Unit cost and utilities'!G128</f>
        <v>186.96379973081054</v>
      </c>
      <c r="AN121" s="12">
        <f t="shared" si="50"/>
        <v>153.75201631957177</v>
      </c>
      <c r="AO121" s="12">
        <f>AM121-'Surv-rate CEA'!AE119*'Unit cost and utilities'!$H$9-('Surv-rate CEA'!AD118-'Surv-rate CEA'!AD119)*'Unit cost and utilities'!G128</f>
        <v>68.472656989677674</v>
      </c>
      <c r="AP121" s="12">
        <f t="shared" si="51"/>
        <v>56.309344857556617</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95.711802633602176</v>
      </c>
      <c r="AV121" s="12">
        <f t="shared" si="54"/>
        <v>78.709796557863513</v>
      </c>
      <c r="AW121" s="12">
        <f>AU121-'Surv-rate CEA'!AK119*'Unit cost and utilities'!$H$8-('Surv-rate CEA'!AJ118-'Surv-rate CEA'!AJ119)*'Unit cost and utilities'!$G$14</f>
        <v>9.7331034926478814</v>
      </c>
      <c r="AX121" s="12">
        <f t="shared" si="55"/>
        <v>8.0041392461872718</v>
      </c>
      <c r="AY121" s="12">
        <f>'Surv-rate CEA'!AO119*'Unit cost and utilities'!$H$5+'Surv-rate CEA'!AN119*'Unit cost and utilities'!$H$5+('Surv-rate CEA'!AM118-'Surv-rate CEA'!AM119)*'Unit cost and utilities'!$G$14</f>
        <v>162.17079776179236</v>
      </c>
      <c r="AZ121" s="12">
        <f t="shared" si="56"/>
        <v>133.36318142832482</v>
      </c>
      <c r="BA121" s="12">
        <f>AY121-'Surv-rate CEA'!AN119*'Unit cost and utilities'!$H$5-('Surv-rate CEA'!AM118-'Surv-rate CEA'!AM119)*'Unit cost and utilities'!$G$14</f>
        <v>1.3241838920523454</v>
      </c>
      <c r="BB121" s="12">
        <f t="shared" si="57"/>
        <v>1.0889591657533844</v>
      </c>
    </row>
    <row r="122" spans="1:54">
      <c r="A122" s="12">
        <v>117</v>
      </c>
      <c r="B122" s="12">
        <f t="shared" si="58"/>
        <v>6.6739726027397257</v>
      </c>
      <c r="C122" s="12">
        <f>'Surv-rate CEA'!D120*'Unit cost and utilities'!$H$7+'Surv-rate CEA'!E120*'Unit cost and utilities'!$H$7+'Unit cost and utilities'!$G$14*('Surv-rate CEA'!C119-'Surv-rate CEA'!C120)</f>
        <v>128.87427461531541</v>
      </c>
      <c r="D122" s="12">
        <f t="shared" si="32"/>
        <v>105.80128632168712</v>
      </c>
      <c r="E122" s="12">
        <f>C122-'Surv-rate CEA'!E120*'Unit cost and utilities'!$H$7-'Unit cost and utilities'!$G$14*('Surv-rate CEA'!C119-'Surv-rate CEA'!C120)</f>
        <v>43.857510611938238</v>
      </c>
      <c r="F122" s="12">
        <f t="shared" si="33"/>
        <v>36.005487142107022</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140.57059545612682</v>
      </c>
      <c r="L122" s="12">
        <f t="shared" si="36"/>
        <v>115.40355794558451</v>
      </c>
      <c r="M122" s="12">
        <f>K122-'Surv-rate CEA'!J120*'Unit cost and utilities'!$H$10-('Surv-rate CEA'!I119-'Surv-rate CEA'!I120)*'Unit cost and utilities'!$G$14</f>
        <v>46.281160622033454</v>
      </c>
      <c r="N122" s="12">
        <f t="shared" si="37"/>
        <v>37.995219301043029</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140.57059545612682</v>
      </c>
      <c r="T122" s="12">
        <f t="shared" si="40"/>
        <v>115.40355794558451</v>
      </c>
      <c r="U122" s="12">
        <f>S122-'Surv-rate CEA'!P120*'Unit cost and utilities'!$H$11-('Surv-rate CEA'!O119-'Surv-rate CEA'!O120)*'Unit cost and utilities'!$G$14</f>
        <v>46.281160622033454</v>
      </c>
      <c r="V122" s="12">
        <f t="shared" si="41"/>
        <v>37.995219301043029</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136.3781318608907</v>
      </c>
      <c r="AB122" s="12">
        <f t="shared" si="44"/>
        <v>111.96169150205372</v>
      </c>
      <c r="AC122" s="12">
        <f>AA122-'Surv-rate CEA'!V120*'Unit cost and utilities'!$H$6-('Surv-rate CEA'!U119-'Surv-rate CEA'!U120)*'Unit cost and utilities'!$G$14</f>
        <v>82.368860885570143</v>
      </c>
      <c r="AD122" s="12">
        <f t="shared" si="45"/>
        <v>67.621963037685745</v>
      </c>
      <c r="AE122" s="12">
        <f>'Surv-rate CEA'!Z120*'Unit cost and utilities'!$H$12+'Surv-rate CEA'!Y120*'Unit cost and utilities'!$H$12+('Surv-rate CEA'!X119-'Surv-rate CEA'!X120)*'Unit cost and utilities'!$G$14</f>
        <v>140.57059545612682</v>
      </c>
      <c r="AF122" s="12">
        <f t="shared" si="46"/>
        <v>115.40355794558451</v>
      </c>
      <c r="AG122" s="12">
        <f>AE122-'Surv-rate CEA'!Y120*'Unit cost and utilities'!$H$12-('Surv-rate CEA'!X119-'Surv-rate CEA'!X120)*'Unit cost and utilities'!$G$14</f>
        <v>46.281160622033454</v>
      </c>
      <c r="AH122" s="12">
        <f t="shared" si="47"/>
        <v>37.995219301043029</v>
      </c>
      <c r="AI122" s="12">
        <f>'Surv-rate CEA'!AC120*'Unit cost and utilities'!$H$5+'Surv-rate CEA'!AB120*'Unit cost and utilities'!$H$5+('Surv-rate CEA'!AA119-'Surv-rate CEA'!AA120)*'Unit cost and utilities'!$G$14</f>
        <v>158.93383321539514</v>
      </c>
      <c r="AJ122" s="12">
        <f t="shared" si="48"/>
        <v>130.47913592079257</v>
      </c>
      <c r="AK122" s="12">
        <f>AI122-'Surv-rate CEA'!AB120*'Unit cost and utilities'!$H$5-('Surv-rate CEA'!AA119-'Surv-rate CEA'!AA120)*'Unit cost and utilities'!$G$14</f>
        <v>1.2505139201642654</v>
      </c>
      <c r="AL122" s="12">
        <f t="shared" si="49"/>
        <v>1.026628329908998</v>
      </c>
      <c r="AM122" s="12">
        <f>'Surv-rate CEA'!AF120*'Unit cost and utilities'!$H$9+'Surv-rate CEA'!AE120*'Unit cost and utilities'!$H$9+('Surv-rate CEA'!AD119-'Surv-rate CEA'!AD120)*'Unit cost and utilities'!G129</f>
        <v>184.22511270572789</v>
      </c>
      <c r="AN122" s="12">
        <f t="shared" si="50"/>
        <v>151.24239461447533</v>
      </c>
      <c r="AO122" s="12">
        <f>AM122-'Surv-rate CEA'!AE120*'Unit cost and utilities'!$H$9-('Surv-rate CEA'!AD119-'Surv-rate CEA'!AD120)*'Unit cost and utilities'!G129</f>
        <v>67.46362416740611</v>
      </c>
      <c r="AP122" s="12">
        <f t="shared" si="51"/>
        <v>55.385283355737904</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93.880945199025746</v>
      </c>
      <c r="AV122" s="12">
        <f t="shared" si="54"/>
        <v>77.072982895938921</v>
      </c>
      <c r="AW122" s="12">
        <f>AU122-'Surv-rate CEA'!AK120*'Unit cost and utilities'!$H$8-('Surv-rate CEA'!AJ119-'Surv-rate CEA'!AJ120)*'Unit cost and utilities'!$G$14</f>
        <v>9.3547780339856264</v>
      </c>
      <c r="AX122" s="12">
        <f t="shared" si="55"/>
        <v>7.6799466162187882</v>
      </c>
      <c r="AY122" s="12">
        <f>'Surv-rate CEA'!AO120*'Unit cost and utilities'!$H$5+'Surv-rate CEA'!AN120*'Unit cost and utilities'!$H$5+('Surv-rate CEA'!AM119-'Surv-rate CEA'!AM120)*'Unit cost and utilities'!$G$14</f>
        <v>158.93383321539514</v>
      </c>
      <c r="AZ122" s="12">
        <f t="shared" si="56"/>
        <v>130.47913592079257</v>
      </c>
      <c r="BA122" s="12">
        <f>AY122-'Surv-rate CEA'!AN120*'Unit cost and utilities'!$H$5-('Surv-rate CEA'!AM119-'Surv-rate CEA'!AM120)*'Unit cost and utilities'!$G$14</f>
        <v>1.2505139201642654</v>
      </c>
      <c r="BB122" s="12">
        <f t="shared" si="57"/>
        <v>1.026628329908998</v>
      </c>
    </row>
    <row r="123" spans="1:54">
      <c r="A123" s="12">
        <v>118</v>
      </c>
      <c r="B123" s="12">
        <f t="shared" si="58"/>
        <v>6.7315068493150685</v>
      </c>
      <c r="C123" s="12">
        <f>'Surv-rate CEA'!D121*'Unit cost and utilities'!$H$7+'Surv-rate CEA'!E121*'Unit cost and utilities'!$H$7+'Unit cost and utilities'!$G$14*('Surv-rate CEA'!C120-'Surv-rate CEA'!C121)</f>
        <v>126.74375551748147</v>
      </c>
      <c r="D123" s="12">
        <f t="shared" si="32"/>
        <v>103.87539910942573</v>
      </c>
      <c r="E123" s="12">
        <f>C123-'Surv-rate CEA'!E121*'Unit cost and utilities'!$H$7-'Unit cost and utilities'!$G$14*('Surv-rate CEA'!C120-'Surv-rate CEA'!C121)</f>
        <v>43.31279645865451</v>
      </c>
      <c r="F123" s="12">
        <f t="shared" si="33"/>
        <v>35.49787522326892</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138.56923089520484</v>
      </c>
      <c r="L123" s="12">
        <f t="shared" si="36"/>
        <v>113.56720577480638</v>
      </c>
      <c r="M123" s="12">
        <f>K123-'Surv-rate CEA'!J121*'Unit cost and utilities'!$H$10-('Surv-rate CEA'!I120-'Surv-rate CEA'!I121)*'Unit cost and utilities'!$G$14</f>
        <v>45.588097392179563</v>
      </c>
      <c r="N123" s="12">
        <f t="shared" si="37"/>
        <v>37.362643957625735</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138.56923089520484</v>
      </c>
      <c r="T123" s="12">
        <f t="shared" si="40"/>
        <v>113.56720577480638</v>
      </c>
      <c r="U123" s="12">
        <f>S123-'Surv-rate CEA'!P121*'Unit cost and utilities'!$H$11-('Surv-rate CEA'!O120-'Surv-rate CEA'!O121)*'Unit cost and utilities'!$G$14</f>
        <v>45.588097392179563</v>
      </c>
      <c r="V123" s="12">
        <f t="shared" si="41"/>
        <v>37.362643957625735</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134.29811138692452</v>
      </c>
      <c r="AB123" s="12">
        <f t="shared" si="44"/>
        <v>110.06672370564851</v>
      </c>
      <c r="AC123" s="12">
        <f>AA123-'Surv-rate CEA'!V121*'Unit cost and utilities'!$H$6-('Surv-rate CEA'!U120-'Surv-rate CEA'!U121)*'Unit cost and utilities'!$G$14</f>
        <v>81.14996248998068</v>
      </c>
      <c r="AD123" s="12">
        <f t="shared" si="45"/>
        <v>66.50808717908798</v>
      </c>
      <c r="AE123" s="12">
        <f>'Surv-rate CEA'!Z121*'Unit cost and utilities'!$H$12+'Surv-rate CEA'!Y121*'Unit cost and utilities'!$H$12+('Surv-rate CEA'!X120-'Surv-rate CEA'!X121)*'Unit cost and utilities'!$G$14</f>
        <v>138.56923089520484</v>
      </c>
      <c r="AF123" s="12">
        <f t="shared" si="46"/>
        <v>113.56720577480638</v>
      </c>
      <c r="AG123" s="12">
        <f>AE123-'Surv-rate CEA'!Y121*'Unit cost and utilities'!$H$12-('Surv-rate CEA'!X120-'Surv-rate CEA'!X121)*'Unit cost and utilities'!$G$14</f>
        <v>45.588097392179563</v>
      </c>
      <c r="AH123" s="12">
        <f t="shared" si="47"/>
        <v>37.362643957625735</v>
      </c>
      <c r="AI123" s="12">
        <f>'Surv-rate CEA'!AC121*'Unit cost and utilities'!$H$5+'Surv-rate CEA'!AB121*'Unit cost and utilities'!$H$5+('Surv-rate CEA'!AA120-'Surv-rate CEA'!AA121)*'Unit cost and utilities'!$G$14</f>
        <v>155.7751856041306</v>
      </c>
      <c r="AJ123" s="12">
        <f t="shared" si="48"/>
        <v>127.66869270922068</v>
      </c>
      <c r="AK123" s="12">
        <f>AI123-'Surv-rate CEA'!AB121*'Unit cost and utilities'!$H$5-('Surv-rate CEA'!AA120-'Surv-rate CEA'!AA121)*'Unit cost and utilities'!$G$14</f>
        <v>1.1811378754067636</v>
      </c>
      <c r="AL123" s="12">
        <f t="shared" si="49"/>
        <v>0.96802534933734252</v>
      </c>
      <c r="AM123" s="12">
        <f>'Surv-rate CEA'!AF121*'Unit cost and utilities'!$H$9+'Surv-rate CEA'!AE121*'Unit cost and utilities'!$H$9+('Surv-rate CEA'!AD120-'Surv-rate CEA'!AD121)*'Unit cost and utilities'!G130</f>
        <v>181.53582826651783</v>
      </c>
      <c r="AN123" s="12">
        <f t="shared" si="50"/>
        <v>148.78134655907203</v>
      </c>
      <c r="AO123" s="12">
        <f>AM123-'Surv-rate CEA'!AE121*'Unit cost and utilities'!$H$9-('Surv-rate CEA'!AD120-'Surv-rate CEA'!AD121)*'Unit cost and utilities'!G130</f>
        <v>66.475413166080131</v>
      </c>
      <c r="AP123" s="12">
        <f t="shared" si="51"/>
        <v>54.481264543546956</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92.092259940115724</v>
      </c>
      <c r="AV123" s="12">
        <f t="shared" si="54"/>
        <v>75.476067575171911</v>
      </c>
      <c r="AW123" s="12">
        <f>AU123-'Surv-rate CEA'!AK121*'Unit cost and utilities'!$H$8-('Surv-rate CEA'!AJ120-'Surv-rate CEA'!AJ121)*'Unit cost and utilities'!$G$14</f>
        <v>8.9919422183621904</v>
      </c>
      <c r="AX123" s="12">
        <f t="shared" si="55"/>
        <v>7.3695274602498051</v>
      </c>
      <c r="AY123" s="12">
        <f>'Surv-rate CEA'!AO121*'Unit cost and utilities'!$H$5+'Surv-rate CEA'!AN121*'Unit cost and utilities'!$H$5+('Surv-rate CEA'!AM120-'Surv-rate CEA'!AM121)*'Unit cost and utilities'!$G$14</f>
        <v>155.7751856041306</v>
      </c>
      <c r="AZ123" s="12">
        <f t="shared" si="56"/>
        <v>127.66869270922068</v>
      </c>
      <c r="BA123" s="12">
        <f>AY123-'Surv-rate CEA'!AN121*'Unit cost and utilities'!$H$5-('Surv-rate CEA'!AM120-'Surv-rate CEA'!AM121)*'Unit cost and utilities'!$G$14</f>
        <v>1.1811378754067636</v>
      </c>
      <c r="BB123" s="12">
        <f t="shared" si="57"/>
        <v>0.96802534933734252</v>
      </c>
    </row>
    <row r="124" spans="1:54">
      <c r="A124" s="12">
        <v>119</v>
      </c>
      <c r="B124" s="12">
        <f t="shared" si="58"/>
        <v>6.7890410958904113</v>
      </c>
      <c r="C124" s="12">
        <f>'Surv-rate CEA'!D122*'Unit cost and utilities'!$H$7+'Surv-rate CEA'!E122*'Unit cost and utilities'!$H$7+'Unit cost and utilities'!$G$14*('Surv-rate CEA'!C121-'Surv-rate CEA'!C122)</f>
        <v>124.65723341386872</v>
      </c>
      <c r="D124" s="12">
        <f t="shared" si="32"/>
        <v>101.99174870031494</v>
      </c>
      <c r="E124" s="12">
        <f>C124-'Surv-rate CEA'!E122*'Unit cost and utilities'!$H$7-'Unit cost and utilities'!$G$14*('Surv-rate CEA'!C121-'Surv-rate CEA'!C122)</f>
        <v>42.779018667099379</v>
      </c>
      <c r="F124" s="12">
        <f t="shared" si="33"/>
        <v>35.000832298717334</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136.60640214761341</v>
      </c>
      <c r="L124" s="12">
        <f t="shared" si="36"/>
        <v>111.76829019168227</v>
      </c>
      <c r="M124" s="12">
        <f>K124-'Surv-rate CEA'!J122*'Unit cost and utilities'!$H$10-('Surv-rate CEA'!I121-'Surv-rate CEA'!I122)*'Unit cost and utilities'!$G$14</f>
        <v>44.909850090711373</v>
      </c>
      <c r="N124" s="12">
        <f t="shared" si="37"/>
        <v>36.744230713137704</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136.60640214761341</v>
      </c>
      <c r="T124" s="12">
        <f t="shared" si="40"/>
        <v>111.76829019168227</v>
      </c>
      <c r="U124" s="12">
        <f>S124-'Surv-rate CEA'!P122*'Unit cost and utilities'!$H$11-('Surv-rate CEA'!O121-'Surv-rate CEA'!O122)*'Unit cost and utilities'!$G$14</f>
        <v>44.909850090711373</v>
      </c>
      <c r="V124" s="12">
        <f t="shared" si="41"/>
        <v>36.744230713137704</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132.2593465049674</v>
      </c>
      <c r="AB124" s="12">
        <f t="shared" si="44"/>
        <v>108.21162689546546</v>
      </c>
      <c r="AC124" s="12">
        <f>AA124-'Surv-rate CEA'!V122*'Unit cost and utilities'!$H$6-('Surv-rate CEA'!U121-'Surv-rate CEA'!U122)*'Unit cost and utilities'!$G$14</f>
        <v>79.955656150080102</v>
      </c>
      <c r="AD124" s="12">
        <f t="shared" si="45"/>
        <v>65.417922136562495</v>
      </c>
      <c r="AE124" s="12">
        <f>'Surv-rate CEA'!Z122*'Unit cost and utilities'!$H$12+'Surv-rate CEA'!Y122*'Unit cost and utilities'!$H$12+('Surv-rate CEA'!X121-'Surv-rate CEA'!X122)*'Unit cost and utilities'!$G$14</f>
        <v>136.60640214761341</v>
      </c>
      <c r="AF124" s="12">
        <f t="shared" si="46"/>
        <v>111.76829019168227</v>
      </c>
      <c r="AG124" s="12">
        <f>AE124-'Surv-rate CEA'!Y122*'Unit cost and utilities'!$H$12-('Surv-rate CEA'!X121-'Surv-rate CEA'!X122)*'Unit cost and utilities'!$G$14</f>
        <v>44.909850090711373</v>
      </c>
      <c r="AH124" s="12">
        <f t="shared" si="47"/>
        <v>36.744230713137704</v>
      </c>
      <c r="AI124" s="12">
        <f>'Surv-rate CEA'!AC122*'Unit cost and utilities'!$H$5+'Surv-rate CEA'!AB122*'Unit cost and utilities'!$H$5+('Surv-rate CEA'!AA121-'Surv-rate CEA'!AA122)*'Unit cost and utilities'!$G$14</f>
        <v>152.6925960736107</v>
      </c>
      <c r="AJ124" s="12">
        <f t="shared" si="48"/>
        <v>124.92965278183195</v>
      </c>
      <c r="AK124" s="12">
        <f>AI124-'Surv-rate CEA'!AB122*'Unit cost and utilities'!$H$5-('Surv-rate CEA'!AA121-'Surv-rate CEA'!AA122)*'Unit cost and utilities'!$G$14</f>
        <v>1.1157935193572168</v>
      </c>
      <c r="AL124" s="12">
        <f t="shared" si="49"/>
        <v>0.91291719791256221</v>
      </c>
      <c r="AM124" s="12">
        <f>'Surv-rate CEA'!AF122*'Unit cost and utilities'!$H$9+'Surv-rate CEA'!AE122*'Unit cost and utilities'!$H$9+('Surv-rate CEA'!AD121-'Surv-rate CEA'!AD122)*'Unit cost and utilities'!G131</f>
        <v>178.89486129830004</v>
      </c>
      <c r="AN124" s="12">
        <f t="shared" si="50"/>
        <v>146.36775771155516</v>
      </c>
      <c r="AO124" s="12">
        <f>AM124-'Surv-rate CEA'!AE122*'Unit cost and utilities'!$H$9-('Surv-rate CEA'!AD121-'Surv-rate CEA'!AD122)*'Unit cost and utilities'!G131</f>
        <v>65.507464262488028</v>
      </c>
      <c r="AP124" s="12">
        <f t="shared" si="51"/>
        <v>53.596736026320492</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90.344591721025296</v>
      </c>
      <c r="AV124" s="12">
        <f t="shared" si="54"/>
        <v>73.917915895430255</v>
      </c>
      <c r="AW124" s="12">
        <f>AU124-'Surv-rate CEA'!AK122*'Unit cost and utilities'!$H$8-('Surv-rate CEA'!AJ121-'Surv-rate CEA'!AJ122)*'Unit cost and utilities'!$G$14</f>
        <v>8.6439272953239712</v>
      </c>
      <c r="AX124" s="12">
        <f t="shared" si="55"/>
        <v>7.0722671789248306</v>
      </c>
      <c r="AY124" s="12">
        <f>'Surv-rate CEA'!AO122*'Unit cost and utilities'!$H$5+'Surv-rate CEA'!AN122*'Unit cost and utilities'!$H$5+('Surv-rate CEA'!AM121-'Surv-rate CEA'!AM122)*'Unit cost and utilities'!$G$14</f>
        <v>152.6925960736107</v>
      </c>
      <c r="AZ124" s="12">
        <f t="shared" si="56"/>
        <v>124.92965278183195</v>
      </c>
      <c r="BA124" s="12">
        <f>AY124-'Surv-rate CEA'!AN122*'Unit cost and utilities'!$H$5-('Surv-rate CEA'!AM121-'Surv-rate CEA'!AM122)*'Unit cost and utilities'!$G$14</f>
        <v>1.1157935193572168</v>
      </c>
      <c r="BB124" s="12">
        <f t="shared" si="57"/>
        <v>0.91291719791256221</v>
      </c>
    </row>
    <row r="125" spans="1:54">
      <c r="A125" s="12">
        <v>120</v>
      </c>
      <c r="B125" s="12">
        <f t="shared" si="58"/>
        <v>6.8465753424657532</v>
      </c>
      <c r="C125" s="12">
        <f>'Surv-rate CEA'!D123*'Unit cost and utilities'!$H$7+'Surv-rate CEA'!E123*'Unit cost and utilities'!$H$7+'Unit cost and utilities'!$G$14*('Surv-rate CEA'!C122-'Surv-rate CEA'!C123)</f>
        <v>122.61359622170012</v>
      </c>
      <c r="D125" s="12">
        <f t="shared" si="32"/>
        <v>100.14922761580648</v>
      </c>
      <c r="E125" s="12">
        <f>C125-'Surv-rate CEA'!E123*'Unit cost and utilities'!$H$7-'Unit cost and utilities'!$G$14*('Surv-rate CEA'!C122-'Surv-rate CEA'!C123)</f>
        <v>42.255875991767475</v>
      </c>
      <c r="F125" s="12">
        <f t="shared" si="33"/>
        <v>34.514062658704191</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134.68115440016683</v>
      </c>
      <c r="L125" s="12">
        <f t="shared" si="36"/>
        <v>110.0058558203739</v>
      </c>
      <c r="M125" s="12">
        <f>K125-'Surv-rate CEA'!J123*'Unit cost and utilities'!$H$10-('Surv-rate CEA'!I122-'Surv-rate CEA'!I123)*'Unit cost and utilities'!$G$14</f>
        <v>44.246004077840567</v>
      </c>
      <c r="N125" s="12">
        <f t="shared" si="37"/>
        <v>36.13957399528033</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134.68115440016683</v>
      </c>
      <c r="T125" s="12">
        <f t="shared" si="40"/>
        <v>110.0058558203739</v>
      </c>
      <c r="U125" s="12">
        <f>S125-'Surv-rate CEA'!P123*'Unit cost and utilities'!$H$11-('Surv-rate CEA'!O122-'Surv-rate CEA'!O123)*'Unit cost and utilities'!$G$14</f>
        <v>44.246004077840567</v>
      </c>
      <c r="V125" s="12">
        <f t="shared" si="41"/>
        <v>36.13957399528033</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130.26080847979964</v>
      </c>
      <c r="AB125" s="12">
        <f t="shared" si="44"/>
        <v>106.39537343211565</v>
      </c>
      <c r="AC125" s="12">
        <f>AA125-'Surv-rate CEA'!V123*'Unit cost and utilities'!$H$6-('Surv-rate CEA'!U122-'Surv-rate CEA'!U123)*'Unit cost and utilities'!$G$14</f>
        <v>78.785302807716846</v>
      </c>
      <c r="AD125" s="12">
        <f t="shared" si="45"/>
        <v>64.35083438384504</v>
      </c>
      <c r="AE125" s="12">
        <f>'Surv-rate CEA'!Z123*'Unit cost and utilities'!$H$12+'Surv-rate CEA'!Y123*'Unit cost and utilities'!$H$12+('Surv-rate CEA'!X122-'Surv-rate CEA'!X123)*'Unit cost and utilities'!$G$14</f>
        <v>134.68115440016683</v>
      </c>
      <c r="AF125" s="12">
        <f t="shared" si="46"/>
        <v>110.0058558203739</v>
      </c>
      <c r="AG125" s="12">
        <f>AE125-'Surv-rate CEA'!Y123*'Unit cost and utilities'!$H$12-('Surv-rate CEA'!X122-'Surv-rate CEA'!X123)*'Unit cost and utilities'!$G$14</f>
        <v>44.246004077840567</v>
      </c>
      <c r="AH125" s="12">
        <f t="shared" si="47"/>
        <v>36.13957399528033</v>
      </c>
      <c r="AI125" s="12">
        <f>'Surv-rate CEA'!AC123*'Unit cost and utilities'!$H$5+'Surv-rate CEA'!AB123*'Unit cost and utilities'!$H$5+('Surv-rate CEA'!AA122-'Surv-rate CEA'!AA123)*'Unit cost and utilities'!$G$14</f>
        <v>149.68388218655392</v>
      </c>
      <c r="AJ125" s="12">
        <f t="shared" si="48"/>
        <v>122.25989327002297</v>
      </c>
      <c r="AK125" s="12">
        <f>AI125-'Surv-rate CEA'!AB123*'Unit cost and utilities'!$H$5-('Surv-rate CEA'!AA122-'Surv-rate CEA'!AA123)*'Unit cost and utilities'!$G$14</f>
        <v>1.0542353945404823</v>
      </c>
      <c r="AL125" s="12">
        <f t="shared" si="49"/>
        <v>0.86108607643781543</v>
      </c>
      <c r="AM125" s="12">
        <f>'Surv-rate CEA'!AF123*'Unit cost and utilities'!$H$9+'Surv-rate CEA'!AE123*'Unit cost and utilities'!$H$9+('Surv-rate CEA'!AD122-'Surv-rate CEA'!AD123)*'Unit cost and utilities'!G132</f>
        <v>176.3011552890797</v>
      </c>
      <c r="AN125" s="12">
        <f t="shared" si="50"/>
        <v>144.00054377371617</v>
      </c>
      <c r="AO125" s="12">
        <f>AM125-'Surv-rate CEA'!AE123*'Unit cost and utilities'!$H$9-('Surv-rate CEA'!AD122-'Surv-rate CEA'!AD123)*'Unit cost and utilities'!G132</f>
        <v>64.559236387119114</v>
      </c>
      <c r="AP125" s="12">
        <f t="shared" si="51"/>
        <v>52.731164070465255</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88.636822523009457</v>
      </c>
      <c r="AV125" s="12">
        <f t="shared" si="54"/>
        <v>72.397430525960573</v>
      </c>
      <c r="AW125" s="12">
        <f>AU125-'Surv-rate CEA'!AK123*'Unit cost and utilities'!$H$8-('Surv-rate CEA'!AJ122-'Surv-rate CEA'!AJ123)*'Unit cost and utilities'!$G$14</f>
        <v>8.310094986653235</v>
      </c>
      <c r="AX125" s="12">
        <f t="shared" si="55"/>
        <v>6.7875800072163273</v>
      </c>
      <c r="AY125" s="12">
        <f>'Surv-rate CEA'!AO123*'Unit cost and utilities'!$H$5+'Surv-rate CEA'!AN123*'Unit cost and utilities'!$H$5+('Surv-rate CEA'!AM122-'Surv-rate CEA'!AM123)*'Unit cost and utilities'!$G$14</f>
        <v>149.68388218655392</v>
      </c>
      <c r="AZ125" s="12">
        <f t="shared" si="56"/>
        <v>122.25989327002297</v>
      </c>
      <c r="BA125" s="12">
        <f>AY125-'Surv-rate CEA'!AN123*'Unit cost and utilities'!$H$5-('Surv-rate CEA'!AM122-'Surv-rate CEA'!AM123)*'Unit cost and utilities'!$G$14</f>
        <v>1.0542353945404823</v>
      </c>
      <c r="BB125" s="12">
        <f t="shared" si="57"/>
        <v>0.86108607643781543</v>
      </c>
    </row>
    <row r="126" spans="1:54">
      <c r="A126" s="12">
        <v>121</v>
      </c>
      <c r="B126" s="12">
        <f t="shared" si="58"/>
        <v>6.904109589041096</v>
      </c>
      <c r="C126" s="12">
        <f>'Surv-rate CEA'!D124*'Unit cost and utilities'!$H$7+'Surv-rate CEA'!E124*'Unit cost and utilities'!$H$7+'Unit cost and utilities'!$G$14*('Surv-rate CEA'!C123-'Surv-rate CEA'!C124)</f>
        <v>120.61176556699188</v>
      </c>
      <c r="D126" s="12">
        <f t="shared" si="32"/>
        <v>98.346762696000809</v>
      </c>
      <c r="E126" s="12">
        <f>C126-'Surv-rate CEA'!E124*'Unit cost and utilities'!$H$7-'Unit cost and utilities'!$G$14*('Surv-rate CEA'!C123-'Surv-rate CEA'!C124)</f>
        <v>41.743077702059551</v>
      </c>
      <c r="F126" s="12">
        <f t="shared" si="33"/>
        <v>34.037281003775306</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132.79256209762795</v>
      </c>
      <c r="L126" s="12">
        <f t="shared" si="36"/>
        <v>108.2789770219851</v>
      </c>
      <c r="M126" s="12">
        <f>K126-'Surv-rate CEA'!J124*'Unit cost and utilities'!$H$10-('Surv-rate CEA'!I123-'Surv-rate CEA'!I124)*'Unit cost and utilities'!$G$14</f>
        <v>43.596159099024021</v>
      </c>
      <c r="N126" s="12">
        <f t="shared" si="37"/>
        <v>35.548282484824135</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132.79256209762795</v>
      </c>
      <c r="T126" s="12">
        <f t="shared" si="40"/>
        <v>108.2789770219851</v>
      </c>
      <c r="U126" s="12">
        <f>S126-'Surv-rate CEA'!P124*'Unit cost and utilities'!$H$11-('Surv-rate CEA'!O123-'Surv-rate CEA'!O124)*'Unit cost and utilities'!$G$14</f>
        <v>43.596159099024021</v>
      </c>
      <c r="V126" s="12">
        <f t="shared" si="41"/>
        <v>35.548282484824135</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128.30149987292691</v>
      </c>
      <c r="AB126" s="12">
        <f t="shared" si="44"/>
        <v>104.6169675257364</v>
      </c>
      <c r="AC126" s="12">
        <f>AA126-'Surv-rate CEA'!V124*'Unit cost and utilities'!$H$6-('Surv-rate CEA'!U123-'Surv-rate CEA'!U124)*'Unit cost and utilities'!$G$14</f>
        <v>77.638283902415324</v>
      </c>
      <c r="AD126" s="12">
        <f t="shared" si="45"/>
        <v>63.30621102494829</v>
      </c>
      <c r="AE126" s="12">
        <f>'Surv-rate CEA'!Z124*'Unit cost and utilities'!$H$12+'Surv-rate CEA'!Y124*'Unit cost and utilities'!$H$12+('Surv-rate CEA'!X123-'Surv-rate CEA'!X124)*'Unit cost and utilities'!$G$14</f>
        <v>132.79256209762795</v>
      </c>
      <c r="AF126" s="12">
        <f t="shared" si="46"/>
        <v>108.2789770219851</v>
      </c>
      <c r="AG126" s="12">
        <f>AE126-'Surv-rate CEA'!Y124*'Unit cost and utilities'!$H$12-('Surv-rate CEA'!X123-'Surv-rate CEA'!X124)*'Unit cost and utilities'!$G$14</f>
        <v>43.596159099024021</v>
      </c>
      <c r="AH126" s="12">
        <f t="shared" si="47"/>
        <v>35.548282484824135</v>
      </c>
      <c r="AI126" s="12">
        <f>'Surv-rate CEA'!AC124*'Unit cost and utilities'!$H$5+'Surv-rate CEA'!AB124*'Unit cost and utilities'!$H$5+('Surv-rate CEA'!AA123-'Surv-rate CEA'!AA124)*'Unit cost and utilities'!$G$14</f>
        <v>146.74693493631111</v>
      </c>
      <c r="AJ126" s="12">
        <f t="shared" si="48"/>
        <v>119.65736442628217</v>
      </c>
      <c r="AK126" s="12">
        <f>AI126-'Surv-rate CEA'!AB124*'Unit cost and utilities'!$H$5-('Surv-rate CEA'!AA123-'Surv-rate CEA'!AA124)*'Unit cost and utilities'!$G$14</f>
        <v>0.99623369941609674</v>
      </c>
      <c r="AL126" s="12">
        <f t="shared" si="49"/>
        <v>0.8123283724904472</v>
      </c>
      <c r="AM126" s="12">
        <f>'Surv-rate CEA'!AF124*'Unit cost and utilities'!$H$9+'Surv-rate CEA'!AE124*'Unit cost and utilities'!$H$9+('Surv-rate CEA'!AD123-'Surv-rate CEA'!AD124)*'Unit cost and utilities'!G133</f>
        <v>173.75368143957007</v>
      </c>
      <c r="AN126" s="12">
        <f t="shared" si="50"/>
        <v>141.67864963889116</v>
      </c>
      <c r="AO126" s="12">
        <f>AM126-'Surv-rate CEA'!AE124*'Unit cost and utilities'!$H$9-('Surv-rate CEA'!AD123-'Surv-rate CEA'!AD124)*'Unit cost and utilities'!G133</f>
        <v>63.630206380286836</v>
      </c>
      <c r="AP126" s="12">
        <f t="shared" si="51"/>
        <v>51.884032853360537</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86.967870064501653</v>
      </c>
      <c r="AV126" s="12">
        <f t="shared" si="54"/>
        <v>70.913550093581421</v>
      </c>
      <c r="AW126" s="12">
        <f>AU126-'Surv-rate CEA'!AK124*'Unit cost and utilities'!$H$8-('Surv-rate CEA'!AJ123-'Surv-rate CEA'!AJ124)*'Unit cost and utilities'!$G$14</f>
        <v>7.9898360202260825</v>
      </c>
      <c r="AX126" s="12">
        <f t="shared" si="55"/>
        <v>6.5149075910400152</v>
      </c>
      <c r="AY126" s="12">
        <f>'Surv-rate CEA'!AO124*'Unit cost and utilities'!$H$5+'Surv-rate CEA'!AN124*'Unit cost and utilities'!$H$5+('Surv-rate CEA'!AM123-'Surv-rate CEA'!AM124)*'Unit cost and utilities'!$G$14</f>
        <v>146.74693493631111</v>
      </c>
      <c r="AZ126" s="12">
        <f t="shared" si="56"/>
        <v>119.65736442628217</v>
      </c>
      <c r="BA126" s="12">
        <f>AY126-'Surv-rate CEA'!AN124*'Unit cost and utilities'!$H$5-('Surv-rate CEA'!AM123-'Surv-rate CEA'!AM124)*'Unit cost and utilities'!$G$14</f>
        <v>0.99623369941609674</v>
      </c>
      <c r="BB126" s="12">
        <f t="shared" si="57"/>
        <v>0.8123283724904472</v>
      </c>
    </row>
    <row r="127" spans="1:54">
      <c r="A127" s="12">
        <v>122</v>
      </c>
      <c r="B127" s="12">
        <f t="shared" si="58"/>
        <v>6.9616438356164387</v>
      </c>
      <c r="C127" s="12">
        <f>'Surv-rate CEA'!D125*'Unit cost and utilities'!$H$7+'Surv-rate CEA'!E125*'Unit cost and utilities'!$H$7+'Unit cost and utilities'!$G$14*('Surv-rate CEA'!C124-'Surv-rate CEA'!C125)</f>
        <v>118.65069558275766</v>
      </c>
      <c r="D127" s="12">
        <f t="shared" si="32"/>
        <v>96.583313859780347</v>
      </c>
      <c r="E127" s="12">
        <f>C127-'Surv-rate CEA'!E125*'Unit cost and utilities'!$H$7-'Unit cost and utilities'!$G$14*('Surv-rate CEA'!C124-'Surv-rate CEA'!C125)</f>
        <v>41.24034313888626</v>
      </c>
      <c r="F127" s="12">
        <f t="shared" si="33"/>
        <v>33.570212003434044</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130.93972786821288</v>
      </c>
      <c r="L127" s="12">
        <f t="shared" si="36"/>
        <v>106.58675679308564</v>
      </c>
      <c r="M127" s="12">
        <f>K127-'Surv-rate CEA'!J125*'Unit cost and utilities'!$H$10-('Surv-rate CEA'!I124-'Surv-rate CEA'!I125)*'Unit cost and utilities'!$G$14</f>
        <v>42.959928688880659</v>
      </c>
      <c r="N127" s="12">
        <f t="shared" si="37"/>
        <v>34.969978520335843</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130.93972786821288</v>
      </c>
      <c r="T127" s="12">
        <f t="shared" si="40"/>
        <v>106.58675679308564</v>
      </c>
      <c r="U127" s="12">
        <f>S127-'Surv-rate CEA'!P125*'Unit cost and utilities'!$H$11-('Surv-rate CEA'!O124-'Surv-rate CEA'!O125)*'Unit cost and utilities'!$G$14</f>
        <v>42.959928688880659</v>
      </c>
      <c r="V127" s="12">
        <f t="shared" si="41"/>
        <v>34.969978520335843</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126.38045341042192</v>
      </c>
      <c r="AB127" s="12">
        <f t="shared" si="44"/>
        <v>102.8754440715975</v>
      </c>
      <c r="AC127" s="12">
        <f>AA127-'Surv-rate CEA'!V125*'Unit cost and utilities'!$H$6-('Surv-rate CEA'!U124-'Surv-rate CEA'!U125)*'Unit cost and utilities'!$G$14</f>
        <v>76.514000585649612</v>
      </c>
      <c r="AD127" s="12">
        <f t="shared" si="45"/>
        <v>62.283458996469008</v>
      </c>
      <c r="AE127" s="12">
        <f>'Surv-rate CEA'!Z125*'Unit cost and utilities'!$H$12+'Surv-rate CEA'!Y125*'Unit cost and utilities'!$H$12+('Surv-rate CEA'!X124-'Surv-rate CEA'!X125)*'Unit cost and utilities'!$G$14</f>
        <v>130.93972786821288</v>
      </c>
      <c r="AF127" s="12">
        <f t="shared" si="46"/>
        <v>106.58675679308564</v>
      </c>
      <c r="AG127" s="12">
        <f>AE127-'Surv-rate CEA'!Y125*'Unit cost and utilities'!$H$12-('Surv-rate CEA'!X124-'Surv-rate CEA'!X125)*'Unit cost and utilities'!$G$14</f>
        <v>42.959928688880659</v>
      </c>
      <c r="AH127" s="12">
        <f t="shared" si="47"/>
        <v>34.969978520335843</v>
      </c>
      <c r="AI127" s="12">
        <f>'Surv-rate CEA'!AC125*'Unit cost and utilities'!$H$5+'Surv-rate CEA'!AB125*'Unit cost and utilities'!$H$5+('Surv-rate CEA'!AA124-'Surv-rate CEA'!AA125)*'Unit cost and utilities'!$G$14</f>
        <v>143.87971589335169</v>
      </c>
      <c r="AJ127" s="12">
        <f t="shared" si="48"/>
        <v>117.120086738059</v>
      </c>
      <c r="AK127" s="12">
        <f>AI127-'Surv-rate CEA'!AB125*'Unit cost and utilities'!$H$5-('Surv-rate CEA'!AA124-'Surv-rate CEA'!AA125)*'Unit cost and utilities'!$G$14</f>
        <v>0.9415732423607901</v>
      </c>
      <c r="AL127" s="12">
        <f t="shared" si="49"/>
        <v>0.7664536945379582</v>
      </c>
      <c r="AM127" s="12">
        <f>'Surv-rate CEA'!AF125*'Unit cost and utilities'!$H$9+'Surv-rate CEA'!AE125*'Unit cost and utilities'!$H$9+('Surv-rate CEA'!AD124-'Surv-rate CEA'!AD125)*'Unit cost and utilities'!G134</f>
        <v>171.25143780518076</v>
      </c>
      <c r="AN127" s="12">
        <f t="shared" si="50"/>
        <v>139.40104847459509</v>
      </c>
      <c r="AO127" s="12">
        <f>AM127-'Surv-rate CEA'!AE125*'Unit cost and utilities'!$H$9-('Surv-rate CEA'!AD124-'Surv-rate CEA'!AD125)*'Unit cost and utilities'!G134</f>
        <v>62.719868282825701</v>
      </c>
      <c r="AP127" s="12">
        <f t="shared" si="51"/>
        <v>51.054843748295241</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85.336686479743165</v>
      </c>
      <c r="AV127" s="12">
        <f t="shared" si="54"/>
        <v>69.465247831420641</v>
      </c>
      <c r="AW127" s="12">
        <f>AU127-'Surv-rate CEA'!AK125*'Unit cost and utilities'!$H$8-('Surv-rate CEA'!AJ124-'Surv-rate CEA'!AJ125)*'Unit cost and utilities'!$G$14</f>
        <v>7.6825687383575794</v>
      </c>
      <c r="AX127" s="12">
        <f t="shared" si="55"/>
        <v>6.2537176378252557</v>
      </c>
      <c r="AY127" s="12">
        <f>'Surv-rate CEA'!AO125*'Unit cost and utilities'!$H$5+'Surv-rate CEA'!AN125*'Unit cost and utilities'!$H$5+('Surv-rate CEA'!AM124-'Surv-rate CEA'!AM125)*'Unit cost and utilities'!$G$14</f>
        <v>143.87971589335169</v>
      </c>
      <c r="AZ127" s="12">
        <f t="shared" si="56"/>
        <v>117.120086738059</v>
      </c>
      <c r="BA127" s="12">
        <f>AY127-'Surv-rate CEA'!AN125*'Unit cost and utilities'!$H$5-('Surv-rate CEA'!AM124-'Surv-rate CEA'!AM125)*'Unit cost and utilities'!$G$14</f>
        <v>0.9415732423607901</v>
      </c>
      <c r="BB127" s="12">
        <f t="shared" si="57"/>
        <v>0.7664536945379582</v>
      </c>
    </row>
    <row r="128" spans="1:54">
      <c r="A128" s="12">
        <v>123</v>
      </c>
      <c r="B128" s="12">
        <f t="shared" si="58"/>
        <v>7.0191780821917806</v>
      </c>
      <c r="C128" s="12">
        <f>'Surv-rate CEA'!D126*'Unit cost and utilities'!$H$7+'Surv-rate CEA'!E126*'Unit cost and utilities'!$H$7+'Unit cost and utilities'!$G$14*('Surv-rate CEA'!C125-'Surv-rate CEA'!C126)</f>
        <v>116.72937175674335</v>
      </c>
      <c r="D128" s="12">
        <f t="shared" si="32"/>
        <v>94.857872916450518</v>
      </c>
      <c r="E128" s="12">
        <f>C128-'Surv-rate CEA'!E126*'Unit cost and utilities'!$H$7-'Unit cost and utilities'!$G$14*('Surv-rate CEA'!C125-'Surv-rate CEA'!C126)</f>
        <v>40.747401293148933</v>
      </c>
      <c r="F128" s="12">
        <f t="shared" si="33"/>
        <v>33.112589876659243</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129.12178149523615</v>
      </c>
      <c r="L128" s="12">
        <f t="shared" si="36"/>
        <v>104.928325711761</v>
      </c>
      <c r="M128" s="12">
        <f>K128-'Surv-rate CEA'!J126*'Unit cost and utilities'!$H$10-('Surv-rate CEA'!I125-'Surv-rate CEA'!I126)*'Unit cost and utilities'!$G$14</f>
        <v>42.33693960382741</v>
      </c>
      <c r="N128" s="12">
        <f t="shared" si="37"/>
        <v>34.404297531733278</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129.12178149523615</v>
      </c>
      <c r="T128" s="12">
        <f t="shared" si="40"/>
        <v>104.928325711761</v>
      </c>
      <c r="U128" s="12">
        <f>S128-'Surv-rate CEA'!P126*'Unit cost and utilities'!$H$11-('Surv-rate CEA'!O125-'Surv-rate CEA'!O126)*'Unit cost and utilities'!$G$14</f>
        <v>42.33693960382741</v>
      </c>
      <c r="V128" s="12">
        <f t="shared" si="41"/>
        <v>34.404297531733278</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124.49673089843927</v>
      </c>
      <c r="AB128" s="12">
        <f t="shared" si="44"/>
        <v>101.16986753503593</v>
      </c>
      <c r="AC128" s="12">
        <f>AA128-'Surv-rate CEA'!V126*'Unit cost and utilities'!$H$6-('Surv-rate CEA'!U125-'Surv-rate CEA'!U126)*'Unit cost and utilities'!$G$14</f>
        <v>75.411872970227165</v>
      </c>
      <c r="AD128" s="12">
        <f t="shared" si="45"/>
        <v>61.282004305724982</v>
      </c>
      <c r="AE128" s="12">
        <f>'Surv-rate CEA'!Z126*'Unit cost and utilities'!$H$12+'Surv-rate CEA'!Y126*'Unit cost and utilities'!$H$12+('Surv-rate CEA'!X125-'Surv-rate CEA'!X126)*'Unit cost and utilities'!$G$14</f>
        <v>129.12178149523615</v>
      </c>
      <c r="AF128" s="12">
        <f t="shared" si="46"/>
        <v>104.928325711761</v>
      </c>
      <c r="AG128" s="12">
        <f>AE128-'Surv-rate CEA'!Y126*'Unit cost and utilities'!$H$12-('Surv-rate CEA'!X125-'Surv-rate CEA'!X126)*'Unit cost and utilities'!$G$14</f>
        <v>42.33693960382741</v>
      </c>
      <c r="AH128" s="12">
        <f t="shared" si="47"/>
        <v>34.404297531733278</v>
      </c>
      <c r="AI128" s="12">
        <f>'Surv-rate CEA'!AC126*'Unit cost and utilities'!$H$5+'Surv-rate CEA'!AB126*'Unit cost and utilities'!$H$5+('Surv-rate CEA'!AA125-'Surv-rate CEA'!AA126)*'Unit cost and utilities'!$G$14</f>
        <v>141.08025447806682</v>
      </c>
      <c r="AJ128" s="12">
        <f t="shared" si="48"/>
        <v>114.64614817073975</v>
      </c>
      <c r="AK128" s="12">
        <f>AI128-'Surv-rate CEA'!AB126*'Unit cost and utilities'!$H$5-('Surv-rate CEA'!AA125-'Surv-rate CEA'!AA126)*'Unit cost and utilities'!$G$14</f>
        <v>0.89005246883840616</v>
      </c>
      <c r="AL128" s="12">
        <f t="shared" si="49"/>
        <v>0.72328397478220141</v>
      </c>
      <c r="AM128" s="12">
        <f>'Surv-rate CEA'!AF126*'Unit cost and utilities'!$H$9+'Surv-rate CEA'!AE126*'Unit cost and utilities'!$H$9+('Surv-rate CEA'!AD125-'Surv-rate CEA'!AD126)*'Unit cost and utilities'!G135</f>
        <v>168.79344846884305</v>
      </c>
      <c r="AN128" s="12">
        <f t="shared" si="50"/>
        <v>137.16674083840419</v>
      </c>
      <c r="AO128" s="12">
        <f>AM128-'Surv-rate CEA'!AE126*'Unit cost and utilities'!$H$9-('Surv-rate CEA'!AD125-'Surv-rate CEA'!AD126)*'Unit cost and utilities'!G135</f>
        <v>61.827732659525793</v>
      </c>
      <c r="AP128" s="12">
        <f t="shared" si="51"/>
        <v>50.243114642572962</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83.742257053187387</v>
      </c>
      <c r="AV128" s="12">
        <f t="shared" si="54"/>
        <v>68.051530285299307</v>
      </c>
      <c r="AW128" s="12">
        <f>AU128-'Surv-rate CEA'!AK126*'Unit cost and utilities'!$H$8-('Surv-rate CEA'!AJ125-'Surv-rate CEA'!AJ126)*'Unit cost and utilities'!$G$14</f>
        <v>7.3877377766416839</v>
      </c>
      <c r="AX128" s="12">
        <f t="shared" si="55"/>
        <v>6.0035026369980766</v>
      </c>
      <c r="AY128" s="12">
        <f>'Surv-rate CEA'!AO126*'Unit cost and utilities'!$H$5+'Surv-rate CEA'!AN126*'Unit cost and utilities'!$H$5+('Surv-rate CEA'!AM125-'Surv-rate CEA'!AM126)*'Unit cost and utilities'!$G$14</f>
        <v>141.08025447806682</v>
      </c>
      <c r="AZ128" s="12">
        <f t="shared" si="56"/>
        <v>114.64614817073975</v>
      </c>
      <c r="BA128" s="12">
        <f>AY128-'Surv-rate CEA'!AN126*'Unit cost and utilities'!$H$5-('Surv-rate CEA'!AM125-'Surv-rate CEA'!AM126)*'Unit cost and utilities'!$G$14</f>
        <v>0.89005246883840616</v>
      </c>
      <c r="BB128" s="12">
        <f t="shared" si="57"/>
        <v>0.72328397478220141</v>
      </c>
    </row>
    <row r="129" spans="1:54">
      <c r="A129" s="12">
        <v>124</v>
      </c>
      <c r="B129" s="12">
        <f t="shared" si="58"/>
        <v>7.0767123287671234</v>
      </c>
      <c r="C129" s="12">
        <f>'Surv-rate CEA'!D127*'Unit cost and utilities'!$H$7+'Surv-rate CEA'!E127*'Unit cost and utilities'!$H$7+'Unit cost and utilities'!$G$14*('Surv-rate CEA'!C126-'Surv-rate CEA'!C127)</f>
        <v>114.84680982633348</v>
      </c>
      <c r="D129" s="12">
        <f t="shared" si="32"/>
        <v>93.169462426432219</v>
      </c>
      <c r="E129" s="12">
        <f>C129-'Surv-rate CEA'!E127*'Unit cost and utilities'!$H$7-'Unit cost and utilities'!$G$14*('Surv-rate CEA'!C126-'Surv-rate CEA'!C127)</f>
        <v>40.263990404861509</v>
      </c>
      <c r="F129" s="12">
        <f t="shared" si="33"/>
        <v>32.664157993039964</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127.33787893261318</v>
      </c>
      <c r="L129" s="12">
        <f t="shared" si="36"/>
        <v>103.30284092883313</v>
      </c>
      <c r="M129" s="12">
        <f>K129-'Surv-rate CEA'!J127*'Unit cost and utilities'!$H$10-('Surv-rate CEA'!I126-'Surv-rate CEA'!I127)*'Unit cost and utilities'!$G$14</f>
        <v>41.726831281856093</v>
      </c>
      <c r="N129" s="12">
        <f t="shared" si="37"/>
        <v>33.850887501078468</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127.33787893261318</v>
      </c>
      <c r="T129" s="12">
        <f t="shared" si="40"/>
        <v>103.30284092883313</v>
      </c>
      <c r="U129" s="12">
        <f>S129-'Surv-rate CEA'!P127*'Unit cost and utilities'!$H$11-('Surv-rate CEA'!O126-'Surv-rate CEA'!O127)*'Unit cost and utilities'!$G$14</f>
        <v>41.726831281856093</v>
      </c>
      <c r="V129" s="12">
        <f t="shared" si="41"/>
        <v>33.850887501078468</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122.64942218407253</v>
      </c>
      <c r="AB129" s="12">
        <f t="shared" si="44"/>
        <v>99.499330883306826</v>
      </c>
      <c r="AC129" s="12">
        <f>AA129-'Surv-rate CEA'!V127*'Unit cost and utilities'!$H$6-('Surv-rate CEA'!U126-'Surv-rate CEA'!U127)*'Unit cost and utilities'!$G$14</f>
        <v>74.331339412987717</v>
      </c>
      <c r="AD129" s="12">
        <f t="shared" si="45"/>
        <v>60.301291302884728</v>
      </c>
      <c r="AE129" s="12">
        <f>'Surv-rate CEA'!Z127*'Unit cost and utilities'!$H$12+'Surv-rate CEA'!Y127*'Unit cost and utilities'!$H$12+('Surv-rate CEA'!X126-'Surv-rate CEA'!X127)*'Unit cost and utilities'!$G$14</f>
        <v>127.33787893261318</v>
      </c>
      <c r="AF129" s="12">
        <f t="shared" si="46"/>
        <v>103.30284092883313</v>
      </c>
      <c r="AG129" s="12">
        <f>AE129-'Surv-rate CEA'!Y127*'Unit cost and utilities'!$H$12-('Surv-rate CEA'!X126-'Surv-rate CEA'!X127)*'Unit cost and utilities'!$G$14</f>
        <v>41.726831281856093</v>
      </c>
      <c r="AH129" s="12">
        <f t="shared" si="47"/>
        <v>33.850887501078468</v>
      </c>
      <c r="AI129" s="12">
        <f>'Surv-rate CEA'!AC127*'Unit cost and utilities'!$H$5+'Surv-rate CEA'!AB127*'Unit cost and utilities'!$H$5+('Surv-rate CEA'!AA126-'Surv-rate CEA'!AA127)*'Unit cost and utilities'!$G$14</f>
        <v>138.34664535358584</v>
      </c>
      <c r="AJ129" s="12">
        <f t="shared" si="48"/>
        <v>112.23370153324325</v>
      </c>
      <c r="AK129" s="12">
        <f>AI129-'Surv-rate CEA'!AB127*'Unit cost and utilities'!$H$5-('Surv-rate CEA'!AA126-'Surv-rate CEA'!AA127)*'Unit cost and utilities'!$G$14</f>
        <v>0.84148255639757519</v>
      </c>
      <c r="AL129" s="12">
        <f t="shared" si="49"/>
        <v>0.68265263562249501</v>
      </c>
      <c r="AM129" s="12">
        <f>'Surv-rate CEA'!AF127*'Unit cost and utilities'!$H$9+'Surv-rate CEA'!AE127*'Unit cost and utilities'!$H$9+('Surv-rate CEA'!AD126-'Surv-rate CEA'!AD127)*'Unit cost and utilities'!G136</f>
        <v>166.3787627434088</v>
      </c>
      <c r="AN129" s="12">
        <f t="shared" si="50"/>
        <v>134.97475382571707</v>
      </c>
      <c r="AO129" s="12">
        <f>AM129-'Surv-rate CEA'!AE127*'Unit cost and utilities'!$H$9-('Surv-rate CEA'!AD126-'Surv-rate CEA'!AD127)*'Unit cost and utilities'!G136</f>
        <v>60.953325953578073</v>
      </c>
      <c r="AP129" s="12">
        <f t="shared" si="51"/>
        <v>49.448379287030228</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82.183599007011452</v>
      </c>
      <c r="AV129" s="12">
        <f t="shared" si="54"/>
        <v>66.67143607498825</v>
      </c>
      <c r="AW129" s="12">
        <f>AU129-'Surv-rate CEA'!AK127*'Unit cost and utilities'!$H$8-('Surv-rate CEA'!AJ126-'Surv-rate CEA'!AJ127)*'Unit cost and utilities'!$G$14</f>
        <v>7.1048128095168135</v>
      </c>
      <c r="AX129" s="12">
        <f t="shared" si="55"/>
        <v>5.7637786465648153</v>
      </c>
      <c r="AY129" s="12">
        <f>'Surv-rate CEA'!AO127*'Unit cost and utilities'!$H$5+'Surv-rate CEA'!AN127*'Unit cost and utilities'!$H$5+('Surv-rate CEA'!AM126-'Surv-rate CEA'!AM127)*'Unit cost and utilities'!$G$14</f>
        <v>138.34664535358584</v>
      </c>
      <c r="AZ129" s="12">
        <f t="shared" si="56"/>
        <v>112.23370153324325</v>
      </c>
      <c r="BA129" s="12">
        <f>AY129-'Surv-rate CEA'!AN127*'Unit cost and utilities'!$H$5-('Surv-rate CEA'!AM126-'Surv-rate CEA'!AM127)*'Unit cost and utilities'!$G$14</f>
        <v>0.84148255639757519</v>
      </c>
      <c r="BB129" s="12">
        <f t="shared" si="57"/>
        <v>0.68265263562249501</v>
      </c>
    </row>
    <row r="130" spans="1:54">
      <c r="A130" s="12">
        <v>125</v>
      </c>
      <c r="B130" s="12">
        <f t="shared" si="58"/>
        <v>7.1342465753424653</v>
      </c>
      <c r="C130" s="12">
        <f>'Surv-rate CEA'!D128*'Unit cost and utilities'!$H$7+'Surv-rate CEA'!E128*'Unit cost and utilities'!$H$7+'Unit cost and utilities'!$G$14*('Surv-rate CEA'!C127-'Surv-rate CEA'!C128)</f>
        <v>113.00205471848136</v>
      </c>
      <c r="D130" s="12">
        <f t="shared" si="32"/>
        <v>91.51713460874906</v>
      </c>
      <c r="E130" s="12">
        <f>C130-'Surv-rate CEA'!E128*'Unit cost and utilities'!$H$7-'Unit cost and utilities'!$G$14*('Surv-rate CEA'!C127-'Surv-rate CEA'!C128)</f>
        <v>39.789857581759549</v>
      </c>
      <c r="F130" s="12">
        <f t="shared" si="33"/>
        <v>32.224668493371098</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125.58720136208201</v>
      </c>
      <c r="L130" s="12">
        <f t="shared" si="36"/>
        <v>101.70948520204212</v>
      </c>
      <c r="M130" s="12">
        <f>K130-'Surv-rate CEA'!J128*'Unit cost and utilities'!$H$10-('Surv-rate CEA'!I127-'Surv-rate CEA'!I128)*'Unit cost and utilities'!$G$14</f>
        <v>41.129255327974441</v>
      </c>
      <c r="N130" s="12">
        <f t="shared" si="37"/>
        <v>33.309408449121264</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125.58720136208201</v>
      </c>
      <c r="T130" s="12">
        <f t="shared" si="40"/>
        <v>101.70948520204212</v>
      </c>
      <c r="U130" s="12">
        <f>S130-'Surv-rate CEA'!P128*'Unit cost and utilities'!$H$11-('Surv-rate CEA'!O127-'Surv-rate CEA'!O128)*'Unit cost and utilities'!$G$14</f>
        <v>41.129255327974441</v>
      </c>
      <c r="V130" s="12">
        <f t="shared" si="41"/>
        <v>33.309408449121264</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120.83764415943895</v>
      </c>
      <c r="AB130" s="12">
        <f t="shared" si="44"/>
        <v>97.862954562142619</v>
      </c>
      <c r="AC130" s="12">
        <f>AA130-'Surv-rate CEA'!V128*'Unit cost and utilities'!$H$6-('Surv-rate CEA'!U127-'Surv-rate CEA'!U128)*'Unit cost and utilities'!$G$14</f>
        <v>73.27185582912989</v>
      </c>
      <c r="AD130" s="12">
        <f t="shared" si="45"/>
        <v>59.340781985361872</v>
      </c>
      <c r="AE130" s="12">
        <f>'Surv-rate CEA'!Z128*'Unit cost and utilities'!$H$12+'Surv-rate CEA'!Y128*'Unit cost and utilities'!$H$12+('Surv-rate CEA'!X127-'Surv-rate CEA'!X128)*'Unit cost and utilities'!$G$14</f>
        <v>125.58720136208201</v>
      </c>
      <c r="AF130" s="12">
        <f t="shared" si="46"/>
        <v>101.70948520204212</v>
      </c>
      <c r="AG130" s="12">
        <f>AE130-'Surv-rate CEA'!Y128*'Unit cost and utilities'!$H$12-('Surv-rate CEA'!X127-'Surv-rate CEA'!X128)*'Unit cost and utilities'!$G$14</f>
        <v>41.129255327974441</v>
      </c>
      <c r="AH130" s="12">
        <f t="shared" si="47"/>
        <v>33.309408449121264</v>
      </c>
      <c r="AI130" s="12">
        <f>'Surv-rate CEA'!AC128*'Unit cost and utilities'!$H$5+'Surv-rate CEA'!AB128*'Unit cost and utilities'!$H$5+('Surv-rate CEA'!AA127-'Surv-rate CEA'!AA128)*'Unit cost and utilities'!$G$14</f>
        <v>135.6770459326853</v>
      </c>
      <c r="AJ130" s="12">
        <f t="shared" si="48"/>
        <v>109.88096196013895</v>
      </c>
      <c r="AK130" s="12">
        <f>AI130-'Surv-rate CEA'!AB128*'Unit cost and utilities'!$H$5-('Surv-rate CEA'!AA127-'Surv-rate CEA'!AA128)*'Unit cost and utilities'!$G$14</f>
        <v>0.79568657254700081</v>
      </c>
      <c r="AL130" s="12">
        <f t="shared" si="49"/>
        <v>0.64440381502415811</v>
      </c>
      <c r="AM130" s="12">
        <f>'Surv-rate CEA'!AF128*'Unit cost and utilities'!$H$9+'Surv-rate CEA'!AE128*'Unit cost and utilities'!$H$9+('Surv-rate CEA'!AD127-'Surv-rate CEA'!AD128)*'Unit cost and utilities'!G137</f>
        <v>164.00645440241101</v>
      </c>
      <c r="AN130" s="12">
        <f t="shared" si="50"/>
        <v>132.82414024808295</v>
      </c>
      <c r="AO130" s="12">
        <f>AM130-'Surv-rate CEA'!AE128*'Unit cost and utilities'!$H$9-('Surv-rate CEA'!AD127-'Surv-rate CEA'!AD128)*'Unit cost and utilities'!G137</f>
        <v>60.09618987040993</v>
      </c>
      <c r="AP130" s="12">
        <f t="shared" si="51"/>
        <v>48.670186675320302</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80.659760339243377</v>
      </c>
      <c r="AV130" s="12">
        <f t="shared" si="54"/>
        <v>65.324034707739685</v>
      </c>
      <c r="AW130" s="12">
        <f>AU130-'Surv-rate CEA'!AK128*'Unit cost and utilities'!$H$8-('Surv-rate CEA'!AJ127-'Surv-rate CEA'!AJ128)*'Unit cost and utilities'!$G$14</f>
        <v>6.8332873590022043</v>
      </c>
      <c r="AX130" s="12">
        <f t="shared" si="55"/>
        <v>5.534084142204458</v>
      </c>
      <c r="AY130" s="12">
        <f>'Surv-rate CEA'!AO128*'Unit cost and utilities'!$H$5+'Surv-rate CEA'!AN128*'Unit cost and utilities'!$H$5+('Surv-rate CEA'!AM127-'Surv-rate CEA'!AM128)*'Unit cost and utilities'!$G$14</f>
        <v>135.6770459326853</v>
      </c>
      <c r="AZ130" s="12">
        <f t="shared" si="56"/>
        <v>109.88096196013895</v>
      </c>
      <c r="BA130" s="12">
        <f>AY130-'Surv-rate CEA'!AN128*'Unit cost and utilities'!$H$5-('Surv-rate CEA'!AM127-'Surv-rate CEA'!AM128)*'Unit cost and utilities'!$G$14</f>
        <v>0.79568657254700081</v>
      </c>
      <c r="BB130" s="12">
        <f t="shared" si="57"/>
        <v>0.64440381502415811</v>
      </c>
    </row>
    <row r="131" spans="1:54">
      <c r="A131" s="12">
        <v>126</v>
      </c>
      <c r="B131" s="12">
        <f t="shared" si="58"/>
        <v>7.1917808219178081</v>
      </c>
      <c r="C131" s="12">
        <f>'Surv-rate CEA'!D129*'Unit cost and utilities'!$H$7+'Surv-rate CEA'!E129*'Unit cost and utilities'!$H$7+'Unit cost and utilities'!$G$14*('Surv-rate CEA'!C128-'Surv-rate CEA'!C129)</f>
        <v>111.19417953251046</v>
      </c>
      <c r="D131" s="12">
        <f t="shared" si="32"/>
        <v>89.899970293076748</v>
      </c>
      <c r="E131" s="12">
        <f>C131-'Surv-rate CEA'!E129*'Unit cost and utilities'!$H$7-'Unit cost and utilities'!$G$14*('Surv-rate CEA'!C128-'Surv-rate CEA'!C129)</f>
        <v>39.324758436311896</v>
      </c>
      <c r="F131" s="12">
        <f t="shared" si="33"/>
        <v>31.793881928624014</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123.86895429009927</v>
      </c>
      <c r="L131" s="12">
        <f t="shared" si="36"/>
        <v>100.14746597108139</v>
      </c>
      <c r="M131" s="12">
        <f>K131-'Surv-rate CEA'!J129*'Unit cost and utilities'!$H$10-('Surv-rate CEA'!I128-'Surv-rate CEA'!I129)*'Unit cost and utilities'!$G$14</f>
        <v>40.543875023919469</v>
      </c>
      <c r="N131" s="12">
        <f t="shared" si="37"/>
        <v>32.779531946192371</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123.86895429009927</v>
      </c>
      <c r="T131" s="12">
        <f t="shared" si="40"/>
        <v>100.14746597108139</v>
      </c>
      <c r="U131" s="12">
        <f>S131-'Surv-rate CEA'!P129*'Unit cost and utilities'!$H$11-('Surv-rate CEA'!O128-'Surv-rate CEA'!O129)*'Unit cost and utilities'!$G$14</f>
        <v>40.543875023919469</v>
      </c>
      <c r="V131" s="12">
        <f t="shared" si="41"/>
        <v>32.779531946192371</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119.06053980686302</v>
      </c>
      <c r="AB131" s="12">
        <f t="shared" si="44"/>
        <v>96.259885514827815</v>
      </c>
      <c r="AC131" s="12">
        <f>AA131-'Surv-rate CEA'!V129*'Unit cost and utilities'!$H$6-('Surv-rate CEA'!U128-'Surv-rate CEA'!U129)*'Unit cost and utilities'!$G$14</f>
        <v>72.232895036568124</v>
      </c>
      <c r="AD131" s="12">
        <f t="shared" si="45"/>
        <v>58.399955332840022</v>
      </c>
      <c r="AE131" s="12">
        <f>'Surv-rate CEA'!Z129*'Unit cost and utilities'!$H$12+'Surv-rate CEA'!Y129*'Unit cost and utilities'!$H$12+('Surv-rate CEA'!X128-'Surv-rate CEA'!X129)*'Unit cost and utilities'!$G$14</f>
        <v>123.86895429009927</v>
      </c>
      <c r="AF131" s="12">
        <f t="shared" si="46"/>
        <v>100.14746597108139</v>
      </c>
      <c r="AG131" s="12">
        <f>AE131-'Surv-rate CEA'!Y129*'Unit cost and utilities'!$H$12-('Surv-rate CEA'!X128-'Surv-rate CEA'!X129)*'Unit cost and utilities'!$G$14</f>
        <v>40.543875023919469</v>
      </c>
      <c r="AH131" s="12">
        <f t="shared" si="47"/>
        <v>32.779531946192371</v>
      </c>
      <c r="AI131" s="12">
        <f>'Surv-rate CEA'!AC129*'Unit cost and utilities'!$H$5+'Surv-rate CEA'!AB129*'Unit cost and utilities'!$H$5+('Surv-rate CEA'!AA128-'Surv-rate CEA'!AA129)*'Unit cost and utilities'!$G$14</f>
        <v>133.06967399314283</v>
      </c>
      <c r="AJ131" s="12">
        <f t="shared" si="48"/>
        <v>107.58620450448372</v>
      </c>
      <c r="AK131" s="12">
        <f>AI131-'Surv-rate CEA'!AB129*'Unit cost and utilities'!$H$5-('Surv-rate CEA'!AA128-'Surv-rate CEA'!AA129)*'Unit cost and utilities'!$G$14</f>
        <v>0.75249869093649657</v>
      </c>
      <c r="AL131" s="12">
        <f t="shared" si="49"/>
        <v>0.60839164644396782</v>
      </c>
      <c r="AM131" s="12">
        <f>'Surv-rate CEA'!AF129*'Unit cost and utilities'!$H$9+'Surv-rate CEA'!AE129*'Unit cost and utilities'!$H$9+('Surv-rate CEA'!AD128-'Surv-rate CEA'!AD129)*'Unit cost and utilities'!G138</f>
        <v>161.67562093804023</v>
      </c>
      <c r="AN131" s="12">
        <f t="shared" si="50"/>
        <v>130.71397784085437</v>
      </c>
      <c r="AO131" s="12">
        <f>AM131-'Surv-rate CEA'!AE129*'Unit cost and utilities'!$H$9-('Surv-rate CEA'!AD128-'Surv-rate CEA'!AD129)*'Unit cost and utilities'!G138</f>
        <v>59.255880789379674</v>
      </c>
      <c r="AP131" s="12">
        <f t="shared" si="51"/>
        <v>47.908100451407307</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79.169818710086673</v>
      </c>
      <c r="AV131" s="12">
        <f t="shared" si="54"/>
        <v>64.008425441586354</v>
      </c>
      <c r="AW131" s="12">
        <f>AU131-'Surv-rate CEA'!AK129*'Unit cost and utilities'!$H$8-('Surv-rate CEA'!AJ128-'Surv-rate CEA'!AJ129)*'Unit cost and utilities'!$G$14</f>
        <v>6.5726776632486157</v>
      </c>
      <c r="AX131" s="12">
        <f t="shared" si="55"/>
        <v>5.3139789254819743</v>
      </c>
      <c r="AY131" s="12">
        <f>'Surv-rate CEA'!AO129*'Unit cost and utilities'!$H$5+'Surv-rate CEA'!AN129*'Unit cost and utilities'!$H$5+('Surv-rate CEA'!AM128-'Surv-rate CEA'!AM129)*'Unit cost and utilities'!$G$14</f>
        <v>133.06967399314283</v>
      </c>
      <c r="AZ131" s="12">
        <f t="shared" si="56"/>
        <v>107.58620450448372</v>
      </c>
      <c r="BA131" s="12">
        <f>AY131-'Surv-rate CEA'!AN129*'Unit cost and utilities'!$H$5-('Surv-rate CEA'!AM128-'Surv-rate CEA'!AM129)*'Unit cost and utilities'!$G$14</f>
        <v>0.75249869093649657</v>
      </c>
      <c r="BB131" s="12">
        <f t="shared" si="57"/>
        <v>0.60839164644396782</v>
      </c>
    </row>
    <row r="132" spans="1:54">
      <c r="A132" s="12">
        <v>127</v>
      </c>
      <c r="B132" s="12">
        <f t="shared" si="58"/>
        <v>7.2493150684931509</v>
      </c>
      <c r="C132" s="12">
        <f>'Surv-rate CEA'!D130*'Unit cost and utilities'!$H$7+'Surv-rate CEA'!E130*'Unit cost and utilities'!$H$7+'Unit cost and utilities'!$G$14*('Surv-rate CEA'!C129-'Surv-rate CEA'!C130)</f>
        <v>109.42228456389103</v>
      </c>
      <c r="D132" s="12">
        <f t="shared" si="32"/>
        <v>88.31707791435511</v>
      </c>
      <c r="E132" s="12">
        <f>C132-'Surv-rate CEA'!E130*'Unit cost and utilities'!$H$7-'Unit cost and utilities'!$G$14*('Surv-rate CEA'!C129-'Surv-rate CEA'!C130)</f>
        <v>38.868456740120479</v>
      </c>
      <c r="F132" s="12">
        <f t="shared" si="33"/>
        <v>31.371566916276542</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122.1823666825355</v>
      </c>
      <c r="L132" s="12">
        <f t="shared" si="36"/>
        <v>98.616014471541348</v>
      </c>
      <c r="M132" s="12">
        <f>K132-'Surv-rate CEA'!J130*'Unit cost and utilities'!$H$10-('Surv-rate CEA'!I129-'Surv-rate CEA'!I130)*'Unit cost and utilities'!$G$14</f>
        <v>39.970364860841116</v>
      </c>
      <c r="N132" s="12">
        <f t="shared" si="37"/>
        <v>32.260940646134301</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122.1823666825355</v>
      </c>
      <c r="T132" s="12">
        <f t="shared" si="40"/>
        <v>98.616014471541348</v>
      </c>
      <c r="U132" s="12">
        <f>S132-'Surv-rate CEA'!P130*'Unit cost and utilities'!$H$11-('Surv-rate CEA'!O129-'Surv-rate CEA'!O130)*'Unit cost and utilities'!$G$14</f>
        <v>39.970364860841116</v>
      </c>
      <c r="V132" s="12">
        <f t="shared" si="41"/>
        <v>32.260940646134301</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117.31727728330972</v>
      </c>
      <c r="AB132" s="12">
        <f t="shared" si="44"/>
        <v>94.689296241847984</v>
      </c>
      <c r="AC132" s="12">
        <f>AA132-'Surv-rate CEA'!V130*'Unit cost and utilities'!$H$6-('Surv-rate CEA'!U129-'Surv-rate CEA'!U130)*'Unit cost and utilities'!$G$14</f>
        <v>71.213946128820496</v>
      </c>
      <c r="AD132" s="12">
        <f t="shared" si="45"/>
        <v>57.478306671392687</v>
      </c>
      <c r="AE132" s="12">
        <f>'Surv-rate CEA'!Z130*'Unit cost and utilities'!$H$12+'Surv-rate CEA'!Y130*'Unit cost and utilities'!$H$12+('Surv-rate CEA'!X129-'Surv-rate CEA'!X130)*'Unit cost and utilities'!$G$14</f>
        <v>122.1823666825355</v>
      </c>
      <c r="AF132" s="12">
        <f t="shared" si="46"/>
        <v>98.616014471541348</v>
      </c>
      <c r="AG132" s="12">
        <f>AE132-'Surv-rate CEA'!Y130*'Unit cost and utilities'!$H$12-('Surv-rate CEA'!X129-'Surv-rate CEA'!X130)*'Unit cost and utilities'!$G$14</f>
        <v>39.970364860841116</v>
      </c>
      <c r="AH132" s="12">
        <f t="shared" si="47"/>
        <v>32.260940646134301</v>
      </c>
      <c r="AI132" s="12">
        <f>'Surv-rate CEA'!AC130*'Unit cost and utilities'!$H$5+'Surv-rate CEA'!AB130*'Unit cost and utilities'!$H$5+('Surv-rate CEA'!AA129-'Surv-rate CEA'!AA130)*'Unit cost and utilities'!$G$14</f>
        <v>130.52280539627176</v>
      </c>
      <c r="AJ132" s="12">
        <f t="shared" si="48"/>
        <v>105.34776183595368</v>
      </c>
      <c r="AK132" s="12">
        <f>AI132-'Surv-rate CEA'!AB130*'Unit cost and utilities'!$H$5-('Surv-rate CEA'!AA129-'Surv-rate CEA'!AA130)*'Unit cost and utilities'!$G$14</f>
        <v>0.71176346162030679</v>
      </c>
      <c r="AL132" s="12">
        <f t="shared" si="49"/>
        <v>0.57447958929981624</v>
      </c>
      <c r="AM132" s="12">
        <f>'Surv-rate CEA'!AF130*'Unit cost and utilities'!$H$9+'Surv-rate CEA'!AE130*'Unit cost and utilities'!$H$9+('Surv-rate CEA'!AD129-'Surv-rate CEA'!AD130)*'Unit cost and utilities'!G139</f>
        <v>159.38538284523045</v>
      </c>
      <c r="AN132" s="12">
        <f t="shared" si="50"/>
        <v>128.64336849896767</v>
      </c>
      <c r="AO132" s="12">
        <f>AM132-'Surv-rate CEA'!AE130*'Unit cost and utilities'!$H$9-('Surv-rate CEA'!AD129-'Surv-rate CEA'!AD130)*'Unit cost and utilities'!G139</f>
        <v>58.431969201894489</v>
      </c>
      <c r="AP132" s="12">
        <f t="shared" si="51"/>
        <v>47.161698343811352</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77.712880374240783</v>
      </c>
      <c r="AV132" s="12">
        <f t="shared" si="54"/>
        <v>62.723736196106351</v>
      </c>
      <c r="AW132" s="12">
        <f>AU132-'Surv-rate CEA'!AK130*'Unit cost and utilities'!$H$8-('Surv-rate CEA'!AJ129-'Surv-rate CEA'!AJ130)*'Unit cost and utilities'!$G$14</f>
        <v>6.3225216017353087</v>
      </c>
      <c r="AX132" s="12">
        <f t="shared" si="55"/>
        <v>5.1030430879882775</v>
      </c>
      <c r="AY132" s="12">
        <f>'Surv-rate CEA'!AO130*'Unit cost and utilities'!$H$5+'Surv-rate CEA'!AN130*'Unit cost and utilities'!$H$5+('Surv-rate CEA'!AM129-'Surv-rate CEA'!AM130)*'Unit cost and utilities'!$G$14</f>
        <v>130.52280539627176</v>
      </c>
      <c r="AZ132" s="12">
        <f t="shared" si="56"/>
        <v>105.34776183595368</v>
      </c>
      <c r="BA132" s="12">
        <f>AY132-'Surv-rate CEA'!AN130*'Unit cost and utilities'!$H$5-('Surv-rate CEA'!AM129-'Surv-rate CEA'!AM130)*'Unit cost and utilities'!$G$14</f>
        <v>0.71176346162030679</v>
      </c>
      <c r="BB132" s="12">
        <f t="shared" si="57"/>
        <v>0.57447958929981624</v>
      </c>
    </row>
    <row r="133" spans="1:54">
      <c r="A133" s="12">
        <v>128</v>
      </c>
      <c r="B133" s="12">
        <f t="shared" si="58"/>
        <v>7.3068493150684928</v>
      </c>
      <c r="C133" s="12">
        <f>'Surv-rate CEA'!D131*'Unit cost and utilities'!$H$7+'Surv-rate CEA'!E131*'Unit cost and utilities'!$H$7+'Unit cost and utilities'!$G$14*('Surv-rate CEA'!C130-'Surv-rate CEA'!C131)</f>
        <v>107.68549636704519</v>
      </c>
      <c r="D133" s="12">
        <f t="shared" si="32"/>
        <v>86.767592547947075</v>
      </c>
      <c r="E133" s="12">
        <f>C133-'Surv-rate CEA'!E131*'Unit cost and utilities'!$H$7-'Unit cost and utilities'!$G$14*('Surv-rate CEA'!C130-'Surv-rate CEA'!C131)</f>
        <v>38.420724094754952</v>
      </c>
      <c r="F133" s="12">
        <f t="shared" si="33"/>
        <v>30.957499813048074</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120.52669013531151</v>
      </c>
      <c r="L133" s="12">
        <f t="shared" si="36"/>
        <v>97.114384885853269</v>
      </c>
      <c r="M133" s="12">
        <f>K133-'Surv-rate CEA'!J131*'Unit cost and utilities'!$H$10-('Surv-rate CEA'!I130-'Surv-rate CEA'!I131)*'Unit cost and utilities'!$G$14</f>
        <v>39.408410093728506</v>
      </c>
      <c r="N133" s="12">
        <f t="shared" si="37"/>
        <v>31.75332784203486</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120.52669013531151</v>
      </c>
      <c r="T133" s="12">
        <f t="shared" si="40"/>
        <v>97.114384885853269</v>
      </c>
      <c r="U133" s="12">
        <f>S133-'Surv-rate CEA'!P131*'Unit cost and utilities'!$H$11-('Surv-rate CEA'!O130-'Surv-rate CEA'!O131)*'Unit cost and utilities'!$G$14</f>
        <v>39.408410093728506</v>
      </c>
      <c r="V133" s="12">
        <f t="shared" si="41"/>
        <v>31.75332784203486</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115.60704904214009</v>
      </c>
      <c r="AB133" s="12">
        <f t="shared" si="44"/>
        <v>93.150383899132947</v>
      </c>
      <c r="AC133" s="12">
        <f>AA133-'Surv-rate CEA'!V131*'Unit cost and utilities'!$H$6-('Surv-rate CEA'!U130-'Surv-rate CEA'!U131)*'Unit cost and utilities'!$G$14</f>
        <v>70.214513875005395</v>
      </c>
      <c r="AD133" s="12">
        <f t="shared" si="45"/>
        <v>56.575347065243918</v>
      </c>
      <c r="AE133" s="12">
        <f>'Surv-rate CEA'!Z131*'Unit cost and utilities'!$H$12+'Surv-rate CEA'!Y131*'Unit cost and utilities'!$H$12+('Surv-rate CEA'!X130-'Surv-rate CEA'!X131)*'Unit cost and utilities'!$G$14</f>
        <v>120.52669013531151</v>
      </c>
      <c r="AF133" s="12">
        <f t="shared" si="46"/>
        <v>97.114384885853269</v>
      </c>
      <c r="AG133" s="12">
        <f>AE133-'Surv-rate CEA'!Y131*'Unit cost and utilities'!$H$12-('Surv-rate CEA'!X130-'Surv-rate CEA'!X131)*'Unit cost and utilities'!$G$14</f>
        <v>39.408410093728506</v>
      </c>
      <c r="AH133" s="12">
        <f t="shared" si="47"/>
        <v>31.75332784203486</v>
      </c>
      <c r="AI133" s="12">
        <f>'Surv-rate CEA'!AC131*'Unit cost and utilities'!$H$5+'Surv-rate CEA'!AB131*'Unit cost and utilities'!$H$5+('Surv-rate CEA'!AA130-'Surv-rate CEA'!AA131)*'Unit cost and utilities'!$G$14</f>
        <v>128.03477190357481</v>
      </c>
      <c r="AJ133" s="12">
        <f t="shared" si="48"/>
        <v>103.1640220390763</v>
      </c>
      <c r="AK133" s="12">
        <f>AI133-'Surv-rate CEA'!AB131*'Unit cost and utilities'!$H$5-('Surv-rate CEA'!AA130-'Surv-rate CEA'!AA131)*'Unit cost and utilities'!$G$14</f>
        <v>0.67333513149782398</v>
      </c>
      <c r="AL133" s="12">
        <f t="shared" si="49"/>
        <v>0.54253980627887832</v>
      </c>
      <c r="AM133" s="12">
        <f>'Surv-rate CEA'!AF131*'Unit cost and utilities'!$H$9+'Surv-rate CEA'!AE131*'Unit cost and utilities'!$H$9+('Surv-rate CEA'!AD130-'Surv-rate CEA'!AD131)*'Unit cost and utilities'!G140</f>
        <v>157.13488293081338</v>
      </c>
      <c r="AN133" s="12">
        <f t="shared" si="50"/>
        <v>126.6114375397227</v>
      </c>
      <c r="AO133" s="12">
        <f>AM133-'Surv-rate CEA'!AE131*'Unit cost and utilities'!$H$9-('Surv-rate CEA'!AD130-'Surv-rate CEA'!AD131)*'Unit cost and utilities'!G140</f>
        <v>57.624039174594358</v>
      </c>
      <c r="AP133" s="12">
        <f t="shared" si="51"/>
        <v>46.430571625226349</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76.288079157023986</v>
      </c>
      <c r="AV133" s="12">
        <f t="shared" si="54"/>
        <v>61.469122508385389</v>
      </c>
      <c r="AW133" s="12">
        <f>AU133-'Surv-rate CEA'!AK131*'Unit cost and utilities'!$H$8-('Surv-rate CEA'!AJ130-'Surv-rate CEA'!AJ131)*'Unit cost and utilities'!$G$14</f>
        <v>6.0823776741218101</v>
      </c>
      <c r="AX133" s="12">
        <f t="shared" si="55"/>
        <v>4.900876028393724</v>
      </c>
      <c r="AY133" s="12">
        <f>'Surv-rate CEA'!AO131*'Unit cost and utilities'!$H$5+'Surv-rate CEA'!AN131*'Unit cost and utilities'!$H$5+('Surv-rate CEA'!AM130-'Surv-rate CEA'!AM131)*'Unit cost and utilities'!$G$14</f>
        <v>128.03477190357481</v>
      </c>
      <c r="AZ133" s="12">
        <f t="shared" si="56"/>
        <v>103.1640220390763</v>
      </c>
      <c r="BA133" s="12">
        <f>AY133-'Surv-rate CEA'!AN131*'Unit cost and utilities'!$H$5-('Surv-rate CEA'!AM130-'Surv-rate CEA'!AM131)*'Unit cost and utilities'!$G$14</f>
        <v>0.67333513149782398</v>
      </c>
      <c r="BB133" s="12">
        <f t="shared" si="57"/>
        <v>0.54253980627887832</v>
      </c>
    </row>
    <row r="134" spans="1:54">
      <c r="A134" s="12">
        <v>129</v>
      </c>
      <c r="B134" s="12">
        <f t="shared" si="58"/>
        <v>7.3643835616438356</v>
      </c>
      <c r="C134" s="12">
        <f>'Surv-rate CEA'!D132*'Unit cost and utilities'!$H$7+'Surv-rate CEA'!E132*'Unit cost and utilities'!$H$7+'Unit cost and utilities'!$G$14*('Surv-rate CEA'!C131-'Surv-rate CEA'!C132)</f>
        <v>105.98296685545571</v>
      </c>
      <c r="D134" s="12">
        <f t="shared" ref="D134:D197" si="59">C134/(1+DISC)^($B134)</f>
        <v>85.250674983530828</v>
      </c>
      <c r="E134" s="12">
        <f>C134-'Surv-rate CEA'!E132*'Unit cost and utilities'!$H$7-'Unit cost and utilities'!$G$14*('Surv-rate CEA'!C131-'Surv-rate CEA'!C132)</f>
        <v>37.98133961812853</v>
      </c>
      <c r="F134" s="12">
        <f t="shared" ref="F134:F197" si="60">E134/(1+DISC)^($B134)</f>
        <v>30.55146440314525</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118.90119807930812</v>
      </c>
      <c r="L134" s="12">
        <f t="shared" ref="L134:L197" si="63">K134/(1+DISC)^($B134)</f>
        <v>95.641853529501574</v>
      </c>
      <c r="M134" s="12">
        <f>K134-'Surv-rate CEA'!J132*'Unit cost and utilities'!$H$10-('Surv-rate CEA'!I131-'Surv-rate CEA'!I132)*'Unit cost and utilities'!$G$14</f>
        <v>38.857706316426345</v>
      </c>
      <c r="N134" s="12">
        <f t="shared" ref="N134:N197" si="64">M134/(1+DISC)^($B134)</f>
        <v>31.256397042602973</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118.90119807930812</v>
      </c>
      <c r="T134" s="12">
        <f t="shared" ref="T134:T197" si="67">S134/(1+DISC)^($B134)</f>
        <v>95.641853529501574</v>
      </c>
      <c r="U134" s="12">
        <f>S134-'Surv-rate CEA'!P132*'Unit cost and utilities'!$H$11-('Surv-rate CEA'!O131-'Surv-rate CEA'!O132)*'Unit cost and utilities'!$G$14</f>
        <v>38.857706316426345</v>
      </c>
      <c r="V134" s="12">
        <f t="shared" ref="V134:V197" si="68">U134/(1+DISC)^($B134)</f>
        <v>31.256397042602973</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113.9290709905158</v>
      </c>
      <c r="AB134" s="12">
        <f t="shared" ref="AB134:AB197" si="71">AA134/(1+DISC)^($B134)</f>
        <v>91.642369433141582</v>
      </c>
      <c r="AC134" s="12">
        <f>AA134-'Surv-rate CEA'!V132*'Unit cost and utilities'!$H$6-('Surv-rate CEA'!U131-'Surv-rate CEA'!U132)*'Unit cost and utilities'!$G$14</f>
        <v>69.2341181456096</v>
      </c>
      <c r="AD134" s="12">
        <f t="shared" ref="AD134:AD197" si="72">AC134/(1+DISC)^($B134)</f>
        <v>55.690602734800734</v>
      </c>
      <c r="AE134" s="12">
        <f>'Surv-rate CEA'!Z132*'Unit cost and utilities'!$H$12+'Surv-rate CEA'!Y132*'Unit cost and utilities'!$H$12+('Surv-rate CEA'!X131-'Surv-rate CEA'!X132)*'Unit cost and utilities'!$G$14</f>
        <v>118.90119807930812</v>
      </c>
      <c r="AF134" s="12">
        <f t="shared" ref="AF134:AF197" si="73">AE134/(1+DISC)^($B134)</f>
        <v>95.641853529501574</v>
      </c>
      <c r="AG134" s="12">
        <f>AE134-'Surv-rate CEA'!Y132*'Unit cost and utilities'!$H$12-('Surv-rate CEA'!X131-'Surv-rate CEA'!X132)*'Unit cost and utilities'!$G$14</f>
        <v>38.857706316426345</v>
      </c>
      <c r="AH134" s="12">
        <f t="shared" ref="AH134:AH197" si="74">AG134/(1+DISC)^($B134)</f>
        <v>31.256397042602973</v>
      </c>
      <c r="AI134" s="12">
        <f>'Surv-rate CEA'!AC132*'Unit cost and utilities'!$H$5+'Surv-rate CEA'!AB132*'Unit cost and utilities'!$H$5+('Surv-rate CEA'!AA131-'Surv-rate CEA'!AA132)*'Unit cost and utilities'!$G$14</f>
        <v>125.60395908680623</v>
      </c>
      <c r="AJ134" s="12">
        <f t="shared" ref="AJ134:AJ197" si="75">AI134/(1+DISC)^($B134)</f>
        <v>101.0334265067124</v>
      </c>
      <c r="AK134" s="12">
        <f>AI134-'Surv-rate CEA'!AB132*'Unit cost and utilities'!$H$5-('Surv-rate CEA'!AA131-'Surv-rate CEA'!AA132)*'Unit cost and utilities'!$G$14</f>
        <v>0.63707701132269801</v>
      </c>
      <c r="AL134" s="12">
        <f t="shared" ref="AL134:AL197" si="76">AK134/(1+DISC)^($B134)</f>
        <v>0.51245258406308447</v>
      </c>
      <c r="AM134" s="12">
        <f>'Surv-rate CEA'!AF132*'Unit cost and utilities'!$H$9+'Surv-rate CEA'!AE132*'Unit cost and utilities'!$H$9+('Surv-rate CEA'!AD131-'Surv-rate CEA'!AD132)*'Unit cost and utilities'!G141</f>
        <v>154.92328564673087</v>
      </c>
      <c r="AN134" s="12">
        <f t="shared" ref="AN134:AN197" si="77">AM134/(1+DISC)^($B134)</f>
        <v>124.61733299146913</v>
      </c>
      <c r="AO134" s="12">
        <f>AM134-'Surv-rate CEA'!AE132*'Unit cost and utilities'!$H$9-('Surv-rate CEA'!AD131-'Surv-rate CEA'!AD132)*'Unit cost and utilities'!G141</f>
        <v>56.831687836325912</v>
      </c>
      <c r="AP134" s="12">
        <f t="shared" ref="AP134:AP197" si="78">AO134/(1+DISC)^($B134)</f>
        <v>45.714324596214098</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74.894575472312553</v>
      </c>
      <c r="AV134" s="12">
        <f t="shared" ref="AV134:AV197" si="81">AU134/(1+DISC)^($B134)</f>
        <v>60.243766532102555</v>
      </c>
      <c r="AW134" s="12">
        <f>AU134-'Surv-rate CEA'!AK132*'Unit cost and utilities'!$H$8-('Surv-rate CEA'!AJ131-'Surv-rate CEA'!AJ132)*'Unit cost and utilities'!$G$14</f>
        <v>5.8518240299295758</v>
      </c>
      <c r="AX134" s="12">
        <f t="shared" ref="AX134:AX197" si="82">AW134/(1+DISC)^($B134)</f>
        <v>4.7070955195727402</v>
      </c>
      <c r="AY134" s="12">
        <f>'Surv-rate CEA'!AO132*'Unit cost and utilities'!$H$5+'Surv-rate CEA'!AN132*'Unit cost and utilities'!$H$5+('Surv-rate CEA'!AM131-'Surv-rate CEA'!AM132)*'Unit cost and utilities'!$G$14</f>
        <v>125.60395908680623</v>
      </c>
      <c r="AZ134" s="12">
        <f t="shared" ref="AZ134:AZ197" si="83">AY134/(1+DISC)^($B134)</f>
        <v>101.0334265067124</v>
      </c>
      <c r="BA134" s="12">
        <f>AY134-'Surv-rate CEA'!AN132*'Unit cost and utilities'!$H$5-('Surv-rate CEA'!AM131-'Surv-rate CEA'!AM132)*'Unit cost and utilities'!$G$14</f>
        <v>0.63707701132269801</v>
      </c>
      <c r="BB134" s="12">
        <f t="shared" ref="BB134:BB197" si="84">BA134/(1+DISC)^($B134)</f>
        <v>0.51245258406308447</v>
      </c>
    </row>
    <row r="135" spans="1:54">
      <c r="A135" s="12">
        <v>130</v>
      </c>
      <c r="B135" s="12">
        <f t="shared" ref="B135:B198" si="85">A134*21/365</f>
        <v>7.4219178082191783</v>
      </c>
      <c r="C135" s="12">
        <f>'Surv-rate CEA'!D133*'Unit cost and utilities'!$H$7+'Surv-rate CEA'!E133*'Unit cost and utilities'!$H$7+'Unit cost and utilities'!$G$14*('Surv-rate CEA'!C132-'Surv-rate CEA'!C133)</f>
        <v>104.31387243736908</v>
      </c>
      <c r="D135" s="12">
        <f t="shared" si="59"/>
        <v>83.765510835946088</v>
      </c>
      <c r="E135" s="12">
        <f>C135-'Surv-rate CEA'!E133*'Unit cost and utilities'!$H$7-'Unit cost and utilities'!$G$14*('Surv-rate CEA'!C132-'Surv-rate CEA'!C133)</f>
        <v>37.550089645576023</v>
      </c>
      <c r="F135" s="12">
        <f t="shared" si="60"/>
        <v>30.153251601178653</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117.30518501789292</v>
      </c>
      <c r="L135" s="12">
        <f t="shared" si="63"/>
        <v>94.197718070802708</v>
      </c>
      <c r="M135" s="12">
        <f>K135-'Surv-rate CEA'!J133*'Unit cost and utilities'!$H$10-('Surv-rate CEA'!I132-'Surv-rate CEA'!I133)*'Unit cost and utilities'!$G$14</f>
        <v>38.317959056158244</v>
      </c>
      <c r="N135" s="12">
        <f t="shared" si="64"/>
        <v>30.769861568096864</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117.30518501789292</v>
      </c>
      <c r="T135" s="12">
        <f t="shared" si="67"/>
        <v>94.197718070802708</v>
      </c>
      <c r="U135" s="12">
        <f>S135-'Surv-rate CEA'!P133*'Unit cost and utilities'!$H$11-('Surv-rate CEA'!O132-'Surv-rate CEA'!O133)*'Unit cost and utilities'!$G$14</f>
        <v>38.317959056158244</v>
      </c>
      <c r="V135" s="12">
        <f t="shared" si="68"/>
        <v>30.769861568096864</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112.28258168076104</v>
      </c>
      <c r="AB135" s="12">
        <f t="shared" si="71"/>
        <v>90.164496751042151</v>
      </c>
      <c r="AC135" s="12">
        <f>AA135-'Surv-rate CEA'!V133*'Unit cost and utilities'!$H$6-('Surv-rate CEA'!U132-'Surv-rate CEA'!U133)*'Unit cost and utilities'!$G$14</f>
        <v>68.272293362761943</v>
      </c>
      <c r="AD135" s="12">
        <f t="shared" si="72"/>
        <v>54.823614499662817</v>
      </c>
      <c r="AE135" s="12">
        <f>'Surv-rate CEA'!Z133*'Unit cost and utilities'!$H$12+'Surv-rate CEA'!Y133*'Unit cost and utilities'!$H$12+('Surv-rate CEA'!X132-'Surv-rate CEA'!X133)*'Unit cost and utilities'!$G$14</f>
        <v>117.30518501789292</v>
      </c>
      <c r="AF135" s="12">
        <f t="shared" si="73"/>
        <v>94.197718070802708</v>
      </c>
      <c r="AG135" s="12">
        <f>AE135-'Surv-rate CEA'!Y133*'Unit cost and utilities'!$H$12-('Surv-rate CEA'!X132-'Surv-rate CEA'!X133)*'Unit cost and utilities'!$G$14</f>
        <v>38.317959056158244</v>
      </c>
      <c r="AH135" s="12">
        <f t="shared" si="74"/>
        <v>30.769861568096864</v>
      </c>
      <c r="AI135" s="12">
        <f>'Surv-rate CEA'!AC133*'Unit cost and utilities'!$H$5+'Surv-rate CEA'!AB133*'Unit cost and utilities'!$H$5+('Surv-rate CEA'!AA132-'Surv-rate CEA'!AA133)*'Unit cost and utilities'!$G$14</f>
        <v>123.22880432692669</v>
      </c>
      <c r="AJ135" s="12">
        <f t="shared" si="75"/>
        <v>98.954467924153292</v>
      </c>
      <c r="AK135" s="12">
        <f>AI135-'Surv-rate CEA'!AB133*'Unit cost and utilities'!$H$5-('Surv-rate CEA'!AA132-'Surv-rate CEA'!AA133)*'Unit cost and utilities'!$G$14</f>
        <v>0.60286088594255194</v>
      </c>
      <c r="AL135" s="12">
        <f t="shared" si="76"/>
        <v>0.48410579431138345</v>
      </c>
      <c r="AM135" s="12">
        <f>'Surv-rate CEA'!AF133*'Unit cost and utilities'!$H$9+'Surv-rate CEA'!AE133*'Unit cost and utilities'!$H$9+('Surv-rate CEA'!AD132-'Surv-rate CEA'!AD133)*'Unit cost and utilities'!G142</f>
        <v>152.74977644635425</v>
      </c>
      <c r="AN135" s="12">
        <f t="shared" si="77"/>
        <v>122.660224907169</v>
      </c>
      <c r="AO135" s="12">
        <f>AM135-'Surv-rate CEA'!AE133*'Unit cost and utilities'!$H$9-('Surv-rate CEA'!AD132-'Surv-rate CEA'!AD133)*'Unit cost and utilities'!G142</f>
        <v>56.054524887702428</v>
      </c>
      <c r="AP135" s="12">
        <f t="shared" si="78"/>
        <v>45.012574091752043</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73.531555380357958</v>
      </c>
      <c r="AV135" s="12">
        <f t="shared" si="81"/>
        <v>59.046876077728818</v>
      </c>
      <c r="AW135" s="12">
        <f>AU135-'Surv-rate CEA'!AK133*'Unit cost and utilities'!$H$8-('Surv-rate CEA'!AJ132-'Surv-rate CEA'!AJ133)*'Unit cost and utilities'!$G$14</f>
        <v>5.6304575463853039</v>
      </c>
      <c r="AX135" s="12">
        <f t="shared" si="82"/>
        <v>4.5213368231176352</v>
      </c>
      <c r="AY135" s="12">
        <f>'Surv-rate CEA'!AO133*'Unit cost and utilities'!$H$5+'Surv-rate CEA'!AN133*'Unit cost and utilities'!$H$5+('Surv-rate CEA'!AM132-'Surv-rate CEA'!AM133)*'Unit cost and utilities'!$G$14</f>
        <v>123.22880432692669</v>
      </c>
      <c r="AZ135" s="12">
        <f t="shared" si="83"/>
        <v>98.954467924153292</v>
      </c>
      <c r="BA135" s="12">
        <f>AY135-'Surv-rate CEA'!AN133*'Unit cost and utilities'!$H$5-('Surv-rate CEA'!AM132-'Surv-rate CEA'!AM133)*'Unit cost and utilities'!$G$14</f>
        <v>0.60286088594255194</v>
      </c>
      <c r="BB135" s="12">
        <f t="shared" si="84"/>
        <v>0.48410579431138345</v>
      </c>
    </row>
    <row r="136" spans="1:54">
      <c r="A136" s="12">
        <v>131</v>
      </c>
      <c r="B136" s="12">
        <f t="shared" si="85"/>
        <v>7.4794520547945202</v>
      </c>
      <c r="C136" s="12">
        <f>'Surv-rate CEA'!D134*'Unit cost and utilities'!$H$7+'Surv-rate CEA'!E134*'Unit cost and utilities'!$H$7+'Unit cost and utilities'!$G$14*('Surv-rate CEA'!C133-'Surv-rate CEA'!C134)</f>
        <v>102.67741318549238</v>
      </c>
      <c r="D136" s="12">
        <f t="shared" si="59"/>
        <v>82.311309691323643</v>
      </c>
      <c r="E136" s="12">
        <f>C136-'Surv-rate CEA'!E134*'Unit cost and utilities'!$H$7-'Unit cost and utilities'!$G$14*('Surv-rate CEA'!C133-'Surv-rate CEA'!C134)</f>
        <v>37.126767444845797</v>
      </c>
      <c r="F136" s="12">
        <f t="shared" si="60"/>
        <v>29.762659168961612</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115.73796579555869</v>
      </c>
      <c r="L136" s="12">
        <f t="shared" si="63"/>
        <v>92.781296782689978</v>
      </c>
      <c r="M136" s="12">
        <f>K136-'Surv-rate CEA'!J134*'Unit cost and utilities'!$H$10-('Surv-rate CEA'!I133-'Surv-rate CEA'!I134)*'Unit cost and utilities'!$G$14</f>
        <v>37.788883386536078</v>
      </c>
      <c r="N136" s="12">
        <f t="shared" si="64"/>
        <v>30.293444164777338</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115.73796579555869</v>
      </c>
      <c r="T136" s="12">
        <f t="shared" si="67"/>
        <v>92.781296782689978</v>
      </c>
      <c r="U136" s="12">
        <f>S136-'Surv-rate CEA'!P134*'Unit cost and utilities'!$H$11-('Surv-rate CEA'!O133-'Surv-rate CEA'!O134)*'Unit cost and utilities'!$G$14</f>
        <v>37.788883386536078</v>
      </c>
      <c r="V136" s="12">
        <f t="shared" si="68"/>
        <v>30.293444164777338</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110.66684153413729</v>
      </c>
      <c r="AB136" s="12">
        <f t="shared" si="71"/>
        <v>88.716031924381113</v>
      </c>
      <c r="AC136" s="12">
        <f>AA136-'Surv-rate CEA'!V134*'Unit cost and utilities'!$H$6-('Surv-rate CEA'!U133-'Surv-rate CEA'!U134)*'Unit cost and utilities'!$G$14</f>
        <v>67.32858797381823</v>
      </c>
      <c r="AD136" s="12">
        <f t="shared" si="72"/>
        <v>53.973937245387418</v>
      </c>
      <c r="AE136" s="12">
        <f>'Surv-rate CEA'!Z134*'Unit cost and utilities'!$H$12+'Surv-rate CEA'!Y134*'Unit cost and utilities'!$H$12+('Surv-rate CEA'!X133-'Surv-rate CEA'!X134)*'Unit cost and utilities'!$G$14</f>
        <v>115.73796579555869</v>
      </c>
      <c r="AF136" s="12">
        <f t="shared" si="73"/>
        <v>92.781296782689978</v>
      </c>
      <c r="AG136" s="12">
        <f>AE136-'Surv-rate CEA'!Y134*'Unit cost and utilities'!$H$12-('Surv-rate CEA'!X133-'Surv-rate CEA'!X134)*'Unit cost and utilities'!$G$14</f>
        <v>37.788883386536078</v>
      </c>
      <c r="AH136" s="12">
        <f t="shared" si="74"/>
        <v>30.293444164777338</v>
      </c>
      <c r="AI136" s="12">
        <f>'Surv-rate CEA'!AC134*'Unit cost and utilities'!$H$5+'Surv-rate CEA'!AB134*'Unit cost and utilities'!$H$5+('Surv-rate CEA'!AA133-'Surv-rate CEA'!AA134)*'Unit cost and utilities'!$G$14</f>
        <v>120.90779489771488</v>
      </c>
      <c r="AJ136" s="12">
        <f t="shared" si="75"/>
        <v>96.925688339478057</v>
      </c>
      <c r="AK136" s="12">
        <f>AI136-'Surv-rate CEA'!AB134*'Unit cost and utilities'!$H$5-('Surv-rate CEA'!AA133-'Surv-rate CEA'!AA134)*'Unit cost and utilities'!$G$14</f>
        <v>0.57056646468113215</v>
      </c>
      <c r="AL136" s="12">
        <f t="shared" si="76"/>
        <v>0.45739439197800169</v>
      </c>
      <c r="AM136" s="12">
        <f>'Surv-rate CEA'!AF134*'Unit cost and utilities'!$H$9+'Surv-rate CEA'!AE134*'Unit cost and utilities'!$H$9+('Surv-rate CEA'!AD133-'Surv-rate CEA'!AD134)*'Unit cost and utilities'!G143</f>
        <v>150.61356116299507</v>
      </c>
      <c r="AN136" s="12">
        <f t="shared" si="77"/>
        <v>120.739304701845</v>
      </c>
      <c r="AO136" s="12">
        <f>AM136-'Surv-rate CEA'!AE134*'Unit cost and utilities'!$H$9-('Surv-rate CEA'!AD133-'Surv-rate CEA'!AD134)*'Unit cost and utilities'!G143</f>
        <v>55.29217213211426</v>
      </c>
      <c r="AP136" s="12">
        <f t="shared" si="78"/>
        <v>44.324949009481678</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72.198229683655001</v>
      </c>
      <c r="AV136" s="12">
        <f t="shared" si="81"/>
        <v>57.877683691940824</v>
      </c>
      <c r="AW136" s="12">
        <f>AU136-'Surv-rate CEA'!AK134*'Unit cost and utilities'!$H$8-('Surv-rate CEA'!AJ133-'Surv-rate CEA'!AJ134)*'Unit cost and utilities'!$G$14</f>
        <v>5.4178929519051024</v>
      </c>
      <c r="AX136" s="12">
        <f t="shared" si="82"/>
        <v>4.343251848710489</v>
      </c>
      <c r="AY136" s="12">
        <f>'Surv-rate CEA'!AO134*'Unit cost and utilities'!$H$5+'Surv-rate CEA'!AN134*'Unit cost and utilities'!$H$5+('Surv-rate CEA'!AM133-'Surv-rate CEA'!AM134)*'Unit cost and utilities'!$G$14</f>
        <v>120.90779489771488</v>
      </c>
      <c r="AZ136" s="12">
        <f t="shared" si="83"/>
        <v>96.925688339478057</v>
      </c>
      <c r="BA136" s="12">
        <f>AY136-'Surv-rate CEA'!AN134*'Unit cost and utilities'!$H$5-('Surv-rate CEA'!AM133-'Surv-rate CEA'!AM134)*'Unit cost and utilities'!$G$14</f>
        <v>0.57056646468113215</v>
      </c>
      <c r="BB136" s="12">
        <f t="shared" si="84"/>
        <v>0.45739439197800169</v>
      </c>
    </row>
    <row r="137" spans="1:54">
      <c r="A137" s="12">
        <v>132</v>
      </c>
      <c r="B137" s="12">
        <f t="shared" si="85"/>
        <v>7.536986301369863</v>
      </c>
      <c r="C137" s="12">
        <f>'Surv-rate CEA'!D135*'Unit cost and utilities'!$H$7+'Surv-rate CEA'!E135*'Unit cost and utilities'!$H$7+'Unit cost and utilities'!$G$14*('Surv-rate CEA'!C134-'Surv-rate CEA'!C135)</f>
        <v>101.07281203916725</v>
      </c>
      <c r="D137" s="12">
        <f t="shared" si="59"/>
        <v>80.887304286914343</v>
      </c>
      <c r="E137" s="12">
        <f>C137-'Surv-rate CEA'!E135*'Unit cost and utilities'!$H$7-'Unit cost and utilities'!$G$14*('Surv-rate CEA'!C134-'Surv-rate CEA'!C135)</f>
        <v>36.711172944264561</v>
      </c>
      <c r="F137" s="12">
        <f t="shared" si="60"/>
        <v>29.379491445449752</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114.19887489619596</v>
      </c>
      <c r="L137" s="12">
        <f t="shared" si="63"/>
        <v>91.391927824985189</v>
      </c>
      <c r="M137" s="12">
        <f>K137-'Surv-rate CEA'!J135*'Unit cost and utilities'!$H$10-('Surv-rate CEA'!I134-'Surv-rate CEA'!I135)*'Unit cost and utilities'!$G$14</f>
        <v>37.270203558095332</v>
      </c>
      <c r="N137" s="12">
        <f t="shared" si="64"/>
        <v>29.826876636920503</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114.19887489619596</v>
      </c>
      <c r="T137" s="12">
        <f t="shared" si="67"/>
        <v>91.391927824985189</v>
      </c>
      <c r="U137" s="12">
        <f>S137-'Surv-rate CEA'!P135*'Unit cost and utilities'!$H$11-('Surv-rate CEA'!O134-'Surv-rate CEA'!O135)*'Unit cost and utilities'!$G$14</f>
        <v>37.270203558095332</v>
      </c>
      <c r="V137" s="12">
        <f t="shared" si="68"/>
        <v>29.826876636920503</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109.08113209553731</v>
      </c>
      <c r="AB137" s="12">
        <f t="shared" si="71"/>
        <v>87.296262424693111</v>
      </c>
      <c r="AC137" s="12">
        <f>AA137-'Surv-rate CEA'!V135*'Unit cost and utilities'!$H$6-('Surv-rate CEA'!U134-'Surv-rate CEA'!U135)*'Unit cost and utilities'!$G$14</f>
        <v>66.402563947127788</v>
      </c>
      <c r="AD137" s="12">
        <f t="shared" si="72"/>
        <v>53.141139412854386</v>
      </c>
      <c r="AE137" s="12">
        <f>'Surv-rate CEA'!Z135*'Unit cost and utilities'!$H$12+'Surv-rate CEA'!Y135*'Unit cost and utilities'!$H$12+('Surv-rate CEA'!X134-'Surv-rate CEA'!X135)*'Unit cost and utilities'!$G$14</f>
        <v>114.19887489619596</v>
      </c>
      <c r="AF137" s="12">
        <f t="shared" si="73"/>
        <v>91.391927824985189</v>
      </c>
      <c r="AG137" s="12">
        <f>AE137-'Surv-rate CEA'!Y135*'Unit cost and utilities'!$H$12-('Surv-rate CEA'!X134-'Surv-rate CEA'!X135)*'Unit cost and utilities'!$G$14</f>
        <v>37.270203558095332</v>
      </c>
      <c r="AH137" s="12">
        <f t="shared" si="74"/>
        <v>29.826876636920503</v>
      </c>
      <c r="AI137" s="12">
        <f>'Surv-rate CEA'!AC135*'Unit cost and utilities'!$H$5+'Surv-rate CEA'!AB135*'Unit cost and utilities'!$H$5+('Surv-rate CEA'!AA134-'Surv-rate CEA'!AA135)*'Unit cost and utilities'!$G$14</f>
        <v>118.63946612999948</v>
      </c>
      <c r="AJ137" s="12">
        <f t="shared" si="75"/>
        <v>94.945677316028124</v>
      </c>
      <c r="AK137" s="12">
        <f>AI137-'Surv-rate CEA'!AB135*'Unit cost and utilities'!$H$5-('Surv-rate CEA'!AA134-'Surv-rate CEA'!AA135)*'Unit cost and utilities'!$G$14</f>
        <v>0.54008086900610053</v>
      </c>
      <c r="AL137" s="12">
        <f t="shared" si="76"/>
        <v>0.43221994826767773</v>
      </c>
      <c r="AM137" s="12">
        <f>'Surv-rate CEA'!AF135*'Unit cost and utilities'!$H$9+'Surv-rate CEA'!AE135*'Unit cost and utilities'!$H$9+('Surv-rate CEA'!AD134-'Surv-rate CEA'!AD135)*'Unit cost and utilities'!G144</f>
        <v>148.51386540973226</v>
      </c>
      <c r="AN137" s="12">
        <f t="shared" si="77"/>
        <v>118.85378451296755</v>
      </c>
      <c r="AO137" s="12">
        <f>AM137-'Surv-rate CEA'!AE135*'Unit cost and utilities'!$H$9-('Surv-rate CEA'!AD134-'Surv-rate CEA'!AD135)*'Unit cost and utilities'!G144</f>
        <v>54.54426302711849</v>
      </c>
      <c r="AP137" s="12">
        <f t="shared" si="78"/>
        <v>43.651089858569804</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70.893833059132845</v>
      </c>
      <c r="AV137" s="12">
        <f t="shared" si="81"/>
        <v>56.735445774454313</v>
      </c>
      <c r="AW137" s="12">
        <f>AU137-'Surv-rate CEA'!AK135*'Unit cost and utilities'!$H$8-('Surv-rate CEA'!AJ134-'Surv-rate CEA'!AJ135)*'Unit cost and utilities'!$G$14</f>
        <v>5.2137619928380845</v>
      </c>
      <c r="AX137" s="12">
        <f t="shared" si="82"/>
        <v>4.1725083559643856</v>
      </c>
      <c r="AY137" s="12">
        <f>'Surv-rate CEA'!AO135*'Unit cost and utilities'!$H$5+'Surv-rate CEA'!AN135*'Unit cost and utilities'!$H$5+('Surv-rate CEA'!AM134-'Surv-rate CEA'!AM135)*'Unit cost and utilities'!$G$14</f>
        <v>118.63946612999948</v>
      </c>
      <c r="AZ137" s="12">
        <f t="shared" si="83"/>
        <v>94.945677316028124</v>
      </c>
      <c r="BA137" s="12">
        <f>AY137-'Surv-rate CEA'!AN135*'Unit cost and utilities'!$H$5-('Surv-rate CEA'!AM134-'Surv-rate CEA'!AM135)*'Unit cost and utilities'!$G$14</f>
        <v>0.54008086900610053</v>
      </c>
      <c r="BB137" s="12">
        <f t="shared" si="84"/>
        <v>0.43221994826767773</v>
      </c>
    </row>
    <row r="138" spans="1:54">
      <c r="A138" s="12">
        <v>133</v>
      </c>
      <c r="B138" s="12">
        <f t="shared" si="85"/>
        <v>7.5945205479452058</v>
      </c>
      <c r="C138" s="12">
        <f>'Surv-rate CEA'!D136*'Unit cost and utilities'!$H$7+'Surv-rate CEA'!E136*'Unit cost and utilities'!$H$7+'Unit cost and utilities'!$G$14*('Surv-rate CEA'!C135-'Surv-rate CEA'!C136)</f>
        <v>99.49931403758444</v>
      </c>
      <c r="D138" s="12">
        <f t="shared" si="59"/>
        <v>79.492749723116987</v>
      </c>
      <c r="E138" s="12">
        <f>C138-'Surv-rate CEA'!E136*'Unit cost and utilities'!$H$7-'Unit cost and utilities'!$G$14*('Surv-rate CEA'!C135-'Surv-rate CEA'!C136)</f>
        <v>36.303112473378526</v>
      </c>
      <c r="F138" s="12">
        <f t="shared" si="60"/>
        <v>29.003559089124604</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112.68726576964565</v>
      </c>
      <c r="L138" s="12">
        <f t="shared" si="63"/>
        <v>90.028968555754275</v>
      </c>
      <c r="M138" s="12">
        <f>K138-'Surv-rate CEA'!J136*'Unit cost and utilities'!$H$10-('Surv-rate CEA'!I135-'Surv-rate CEA'!I136)*'Unit cost and utilities'!$G$14</f>
        <v>36.761652645452386</v>
      </c>
      <c r="N138" s="12">
        <f t="shared" si="64"/>
        <v>29.36989949548051</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112.68726576964565</v>
      </c>
      <c r="T138" s="12">
        <f t="shared" si="67"/>
        <v>90.028968555754275</v>
      </c>
      <c r="U138" s="12">
        <f>S138-'Surv-rate CEA'!P136*'Unit cost and utilities'!$H$11-('Surv-rate CEA'!O135-'Surv-rate CEA'!O136)*'Unit cost and utilities'!$G$14</f>
        <v>36.761652645452386</v>
      </c>
      <c r="V138" s="12">
        <f t="shared" si="68"/>
        <v>29.36989949548051</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107.52475531770388</v>
      </c>
      <c r="AB138" s="12">
        <f t="shared" si="71"/>
        <v>85.904496389602784</v>
      </c>
      <c r="AC138" s="12">
        <f>AA138-'Surv-rate CEA'!V136*'Unit cost and utilities'!$H$6-('Surv-rate CEA'!U135-'Surv-rate CEA'!U136)*'Unit cost and utilities'!$G$14</f>
        <v>65.49379628891279</v>
      </c>
      <c r="AD138" s="12">
        <f t="shared" si="72"/>
        <v>52.324802509138443</v>
      </c>
      <c r="AE138" s="12">
        <f>'Surv-rate CEA'!Z136*'Unit cost and utilities'!$H$12+'Surv-rate CEA'!Y136*'Unit cost and utilities'!$H$12+('Surv-rate CEA'!X135-'Surv-rate CEA'!X136)*'Unit cost and utilities'!$G$14</f>
        <v>112.68726576964565</v>
      </c>
      <c r="AF138" s="12">
        <f t="shared" si="73"/>
        <v>90.028968555754275</v>
      </c>
      <c r="AG138" s="12">
        <f>AE138-'Surv-rate CEA'!Y136*'Unit cost and utilities'!$H$12-('Surv-rate CEA'!X135-'Surv-rate CEA'!X136)*'Unit cost and utilities'!$G$14</f>
        <v>36.761652645452386</v>
      </c>
      <c r="AH138" s="12">
        <f t="shared" si="74"/>
        <v>29.36989949548051</v>
      </c>
      <c r="AI138" s="12">
        <f>'Surv-rate CEA'!AC136*'Unit cost and utilities'!$H$5+'Surv-rate CEA'!AB136*'Unit cost and utilities'!$H$5+('Surv-rate CEA'!AA135-'Surv-rate CEA'!AA136)*'Unit cost and utilities'!$G$14</f>
        <v>116.42239965271204</v>
      </c>
      <c r="AJ138" s="12">
        <f t="shared" si="75"/>
        <v>93.013070163095762</v>
      </c>
      <c r="AK138" s="12">
        <f>AI138-'Surv-rate CEA'!AB136*'Unit cost and utilities'!$H$5-('Surv-rate CEA'!AA135-'Surv-rate CEA'!AA136)*'Unit cost and utilities'!$G$14</f>
        <v>0.51129815483729679</v>
      </c>
      <c r="AL138" s="12">
        <f t="shared" si="76"/>
        <v>0.40849021573173733</v>
      </c>
      <c r="AM138" s="12">
        <f>'Surv-rate CEA'!AF136*'Unit cost and utilities'!$H$9+'Surv-rate CEA'!AE136*'Unit cost and utilities'!$H$9+('Surv-rate CEA'!AD135-'Surv-rate CEA'!AD136)*'Unit cost and utilities'!G145</f>
        <v>146.44993399972327</v>
      </c>
      <c r="AN138" s="12">
        <f t="shared" si="77"/>
        <v>117.0028965828801</v>
      </c>
      <c r="AO138" s="12">
        <f>AM138-'Surv-rate CEA'!AE136*'Unit cost and utilities'!$H$9-('Surv-rate CEA'!AD135-'Surv-rate CEA'!AD136)*'Unit cost and utilities'!G145</f>
        <v>53.810442255196818</v>
      </c>
      <c r="AP138" s="12">
        <f t="shared" si="78"/>
        <v>42.99064832815651</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69.617623225035871</v>
      </c>
      <c r="AV138" s="12">
        <f t="shared" si="81"/>
        <v>55.61944173057924</v>
      </c>
      <c r="AW138" s="12">
        <f>AU138-'Surv-rate CEA'!AK136*'Unit cost and utilities'!$H$8-('Surv-rate CEA'!AJ135-'Surv-rate CEA'!AJ136)*'Unit cost and utilities'!$G$14</f>
        <v>5.0177126412184316</v>
      </c>
      <c r="AX138" s="12">
        <f t="shared" si="82"/>
        <v>4.0087891964785705</v>
      </c>
      <c r="AY138" s="12">
        <f>'Surv-rate CEA'!AO136*'Unit cost and utilities'!$H$5+'Surv-rate CEA'!AN136*'Unit cost and utilities'!$H$5+('Surv-rate CEA'!AM135-'Surv-rate CEA'!AM136)*'Unit cost and utilities'!$G$14</f>
        <v>116.42239965271204</v>
      </c>
      <c r="AZ138" s="12">
        <f t="shared" si="83"/>
        <v>93.013070163095762</v>
      </c>
      <c r="BA138" s="12">
        <f>AY138-'Surv-rate CEA'!AN136*'Unit cost and utilities'!$H$5-('Surv-rate CEA'!AM135-'Surv-rate CEA'!AM136)*'Unit cost and utilities'!$G$14</f>
        <v>0.51129815483729679</v>
      </c>
      <c r="BB138" s="12">
        <f t="shared" si="84"/>
        <v>0.40849021573173733</v>
      </c>
    </row>
    <row r="139" spans="1:54">
      <c r="A139" s="12">
        <v>134</v>
      </c>
      <c r="B139" s="12">
        <f t="shared" si="85"/>
        <v>7.6520547945205477</v>
      </c>
      <c r="C139" s="12">
        <f>'Surv-rate CEA'!D137*'Unit cost and utilities'!$H$7+'Surv-rate CEA'!E137*'Unit cost and utilities'!$H$7+'Unit cost and utilities'!$G$14*('Surv-rate CEA'!C136-'Surv-rate CEA'!C137)</f>
        <v>97.956185582649326</v>
      </c>
      <c r="D139" s="12">
        <f t="shared" si="59"/>
        <v>78.126922706259322</v>
      </c>
      <c r="E139" s="12">
        <f>C139-'Surv-rate CEA'!E137*'Unit cost and utilities'!$H$7-'Unit cost and utilities'!$G$14*('Surv-rate CEA'!C136-'Surv-rate CEA'!C137)</f>
        <v>35.902398515416962</v>
      </c>
      <c r="F139" s="12">
        <f t="shared" si="60"/>
        <v>28.634678832166891</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111.20251018520726</v>
      </c>
      <c r="L139" s="12">
        <f t="shared" si="63"/>
        <v>88.691794870385039</v>
      </c>
      <c r="M139" s="12">
        <f>K139-'Surv-rate CEA'!J137*'Unit cost and utilities'!$H$10-('Surv-rate CEA'!I136-'Surv-rate CEA'!I137)*'Unit cost and utilities'!$G$14</f>
        <v>36.262972210231631</v>
      </c>
      <c r="N139" s="12">
        <f t="shared" si="64"/>
        <v>28.922261622545427</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111.20251018520726</v>
      </c>
      <c r="T139" s="12">
        <f t="shared" si="67"/>
        <v>88.691794870385039</v>
      </c>
      <c r="U139" s="12">
        <f>S139-'Surv-rate CEA'!P137*'Unit cost and utilities'!$H$11-('Surv-rate CEA'!O136-'Surv-rate CEA'!O137)*'Unit cost and utilities'!$G$14</f>
        <v>36.262972210231631</v>
      </c>
      <c r="V139" s="12">
        <f t="shared" si="68"/>
        <v>28.922261622545427</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105.99703287362118</v>
      </c>
      <c r="AB139" s="12">
        <f t="shared" si="71"/>
        <v>84.540061918019973</v>
      </c>
      <c r="AC139" s="12">
        <f>AA139-'Surv-rate CEA'!V137*'Unit cost and utilities'!$H$6-('Surv-rate CEA'!U136-'Surv-rate CEA'!U137)*'Unit cost and utilities'!$G$14</f>
        <v>64.601872580252149</v>
      </c>
      <c r="AD139" s="12">
        <f t="shared" si="72"/>
        <v>51.524520638857524</v>
      </c>
      <c r="AE139" s="12">
        <f>'Surv-rate CEA'!Z137*'Unit cost and utilities'!$H$12+'Surv-rate CEA'!Y137*'Unit cost and utilities'!$H$12+('Surv-rate CEA'!X136-'Surv-rate CEA'!X137)*'Unit cost and utilities'!$G$14</f>
        <v>111.20251018520726</v>
      </c>
      <c r="AF139" s="12">
        <f t="shared" si="73"/>
        <v>88.691794870385039</v>
      </c>
      <c r="AG139" s="12">
        <f>AE139-'Surv-rate CEA'!Y137*'Unit cost and utilities'!$H$12-('Surv-rate CEA'!X136-'Surv-rate CEA'!X137)*'Unit cost and utilities'!$G$14</f>
        <v>36.262972210231631</v>
      </c>
      <c r="AH139" s="12">
        <f t="shared" si="74"/>
        <v>28.922261622545427</v>
      </c>
      <c r="AI139" s="12">
        <f>'Surv-rate CEA'!AC137*'Unit cost and utilities'!$H$5+'Surv-rate CEA'!AB137*'Unit cost and utilities'!$H$5+('Surv-rate CEA'!AA136-'Surv-rate CEA'!AA137)*'Unit cost and utilities'!$G$14</f>
        <v>114.25522170713478</v>
      </c>
      <c r="AJ139" s="12">
        <f t="shared" si="75"/>
        <v>91.126546241107903</v>
      </c>
      <c r="AK139" s="12">
        <f>AI139-'Surv-rate CEA'!AB137*'Unit cost and utilities'!$H$5-('Surv-rate CEA'!AA136-'Surv-rate CEA'!AA137)*'Unit cost and utilities'!$G$14</f>
        <v>0.48411886704724338</v>
      </c>
      <c r="AL139" s="12">
        <f t="shared" si="76"/>
        <v>0.38611872319721313</v>
      </c>
      <c r="AM139" s="12">
        <f>'Surv-rate CEA'!AF137*'Unit cost and utilities'!$H$9+'Surv-rate CEA'!AE137*'Unit cost and utilities'!$H$9+('Surv-rate CEA'!AD136-'Surv-rate CEA'!AD137)*'Unit cost and utilities'!G146</f>
        <v>144.42103038619967</v>
      </c>
      <c r="AN139" s="12">
        <f t="shared" si="77"/>
        <v>115.18589266239766</v>
      </c>
      <c r="AO139" s="12">
        <f>AM139-'Surv-rate CEA'!AE137*'Unit cost and utilities'!$H$9-('Surv-rate CEA'!AD136-'Surv-rate CEA'!AD137)*'Unit cost and utilities'!G146</f>
        <v>53.090365312927062</v>
      </c>
      <c r="AP139" s="12">
        <f t="shared" si="78"/>
        <v>42.343286874420805</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68.368880140912935</v>
      </c>
      <c r="AV139" s="12">
        <f t="shared" si="81"/>
        <v>54.528973157859745</v>
      </c>
      <c r="AW139" s="12">
        <f>AU139-'Surv-rate CEA'!AK137*'Unit cost and utilities'!$H$8-('Surv-rate CEA'!AJ136-'Surv-rate CEA'!AJ137)*'Unit cost and utilities'!$G$14</f>
        <v>4.8294083413982669</v>
      </c>
      <c r="AX139" s="12">
        <f t="shared" si="82"/>
        <v>3.8517915939778855</v>
      </c>
      <c r="AY139" s="12">
        <f>'Surv-rate CEA'!AO137*'Unit cost and utilities'!$H$5+'Surv-rate CEA'!AN137*'Unit cost and utilities'!$H$5+('Surv-rate CEA'!AM136-'Surv-rate CEA'!AM137)*'Unit cost and utilities'!$G$14</f>
        <v>114.25522170713478</v>
      </c>
      <c r="AZ139" s="12">
        <f t="shared" si="83"/>
        <v>91.126546241107903</v>
      </c>
      <c r="BA139" s="12">
        <f>AY139-'Surv-rate CEA'!AN137*'Unit cost and utilities'!$H$5-('Surv-rate CEA'!AM136-'Surv-rate CEA'!AM137)*'Unit cost and utilities'!$G$14</f>
        <v>0.48411886704724338</v>
      </c>
      <c r="BB139" s="12">
        <f t="shared" si="84"/>
        <v>0.38611872319721313</v>
      </c>
    </row>
    <row r="140" spans="1:54">
      <c r="A140" s="12">
        <v>135</v>
      </c>
      <c r="B140" s="12">
        <f t="shared" si="85"/>
        <v>7.7095890410958905</v>
      </c>
      <c r="C140" s="12">
        <f>'Surv-rate CEA'!D138*'Unit cost and utilities'!$H$7+'Surv-rate CEA'!E138*'Unit cost and utilities'!$H$7+'Unit cost and utilities'!$G$14*('Surv-rate CEA'!C137-'Surv-rate CEA'!C138)</f>
        <v>96.442713730210343</v>
      </c>
      <c r="D140" s="12">
        <f t="shared" si="59"/>
        <v>76.789120820785172</v>
      </c>
      <c r="E140" s="12">
        <f>C140-'Surv-rate CEA'!E138*'Unit cost and utilities'!$H$7-'Unit cost and utilities'!$G$14*('Surv-rate CEA'!C137-'Surv-rate CEA'!C138)</f>
        <v>35.508849470959497</v>
      </c>
      <c r="F140" s="12">
        <f t="shared" si="60"/>
        <v>28.272673245801201</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109.74399761088301</v>
      </c>
      <c r="L140" s="12">
        <f t="shared" si="63"/>
        <v>87.379800567124448</v>
      </c>
      <c r="M140" s="12">
        <f>K140-'Surv-rate CEA'!J138*'Unit cost and utilities'!$H$10-('Surv-rate CEA'!I137-'Surv-rate CEA'!I138)*'Unit cost and utilities'!$G$14</f>
        <v>35.773911978959092</v>
      </c>
      <c r="N140" s="12">
        <f t="shared" si="64"/>
        <v>28.483719950778621</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109.74399761088301</v>
      </c>
      <c r="T140" s="12">
        <f t="shared" si="67"/>
        <v>87.379800567124448</v>
      </c>
      <c r="U140" s="12">
        <f>S140-'Surv-rate CEA'!P138*'Unit cost and utilities'!$H$11-('Surv-rate CEA'!O137-'Surv-rate CEA'!O138)*'Unit cost and utilities'!$G$14</f>
        <v>35.773911978959092</v>
      </c>
      <c r="V140" s="12">
        <f t="shared" si="68"/>
        <v>28.483719950778621</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104.49730549582681</v>
      </c>
      <c r="AB140" s="12">
        <f t="shared" si="71"/>
        <v>83.202306393126435</v>
      </c>
      <c r="AC140" s="12">
        <f>AA140-'Surv-rate CEA'!V138*'Unit cost and utilities'!$H$6-('Surv-rate CEA'!U137-'Surv-rate CEA'!U138)*'Unit cost and utilities'!$G$14</f>
        <v>63.726392533212255</v>
      </c>
      <c r="AD140" s="12">
        <f t="shared" si="72"/>
        <v>50.739900055018339</v>
      </c>
      <c r="AE140" s="12">
        <f>'Surv-rate CEA'!Z138*'Unit cost and utilities'!$H$12+'Surv-rate CEA'!Y138*'Unit cost and utilities'!$H$12+('Surv-rate CEA'!X137-'Surv-rate CEA'!X138)*'Unit cost and utilities'!$G$14</f>
        <v>109.74399761088301</v>
      </c>
      <c r="AF140" s="12">
        <f t="shared" si="73"/>
        <v>87.379800567124448</v>
      </c>
      <c r="AG140" s="12">
        <f>AE140-'Surv-rate CEA'!Y138*'Unit cost and utilities'!$H$12-('Surv-rate CEA'!X137-'Surv-rate CEA'!X138)*'Unit cost and utilities'!$G$14</f>
        <v>35.773911978959092</v>
      </c>
      <c r="AH140" s="12">
        <f t="shared" si="74"/>
        <v>28.483719950778621</v>
      </c>
      <c r="AI140" s="12">
        <f>'Surv-rate CEA'!AC138*'Unit cost and utilities'!$H$5+'Surv-rate CEA'!AB138*'Unit cost and utilities'!$H$5+('Surv-rate CEA'!AA137-'Surv-rate CEA'!AA138)*'Unit cost and utilities'!$G$14</f>
        <v>112.13660153092931</v>
      </c>
      <c r="AJ140" s="12">
        <f t="shared" si="75"/>
        <v>89.284827337800721</v>
      </c>
      <c r="AK140" s="12">
        <f>AI140-'Surv-rate CEA'!AB138*'Unit cost and utilities'!$H$5-('Surv-rate CEA'!AA137-'Surv-rate CEA'!AA138)*'Unit cost and utilities'!$G$14</f>
        <v>0.45844962388590549</v>
      </c>
      <c r="AL140" s="12">
        <f t="shared" si="76"/>
        <v>0.36502439839362172</v>
      </c>
      <c r="AM140" s="12">
        <f>'Surv-rate CEA'!AF138*'Unit cost and utilities'!$H$9+'Surv-rate CEA'!AE138*'Unit cost and utilities'!$H$9+('Surv-rate CEA'!AD137-'Surv-rate CEA'!AD138)*'Unit cost and utilities'!G147</f>
        <v>142.42643612138579</v>
      </c>
      <c r="AN140" s="12">
        <f t="shared" si="77"/>
        <v>113.40204343475477</v>
      </c>
      <c r="AO140" s="12">
        <f>AM140-'Surv-rate CEA'!AE138*'Unit cost and utilities'!$H$9-('Surv-rate CEA'!AD137-'Surv-rate CEA'!AD138)*'Unit cost and utilities'!G147</f>
        <v>52.383698117665674</v>
      </c>
      <c r="AP140" s="12">
        <f t="shared" si="78"/>
        <v>41.708678325347996</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67.146905239250088</v>
      </c>
      <c r="AV140" s="12">
        <f t="shared" si="81"/>
        <v>53.463363065274685</v>
      </c>
      <c r="AW140" s="12">
        <f>AU140-'Surv-rate CEA'!AK138*'Unit cost and utilities'!$H$8-('Surv-rate CEA'!AJ137-'Surv-rate CEA'!AJ138)*'Unit cost and utilities'!$G$14</f>
        <v>4.6485272935507016</v>
      </c>
      <c r="AX140" s="12">
        <f t="shared" si="82"/>
        <v>3.7012264605259335</v>
      </c>
      <c r="AY140" s="12">
        <f>'Surv-rate CEA'!AO138*'Unit cost and utilities'!$H$5+'Surv-rate CEA'!AN138*'Unit cost and utilities'!$H$5+('Surv-rate CEA'!AM137-'Surv-rate CEA'!AM138)*'Unit cost and utilities'!$G$14</f>
        <v>112.13660153092931</v>
      </c>
      <c r="AZ140" s="12">
        <f t="shared" si="83"/>
        <v>89.284827337800721</v>
      </c>
      <c r="BA140" s="12">
        <f>AY140-'Surv-rate CEA'!AN138*'Unit cost and utilities'!$H$5-('Surv-rate CEA'!AM137-'Surv-rate CEA'!AM138)*'Unit cost and utilities'!$G$14</f>
        <v>0.45844962388590549</v>
      </c>
      <c r="BB140" s="12">
        <f t="shared" si="84"/>
        <v>0.36502439839362172</v>
      </c>
    </row>
    <row r="141" spans="1:54">
      <c r="A141" s="12">
        <v>136</v>
      </c>
      <c r="B141" s="12">
        <f t="shared" si="85"/>
        <v>7.7671232876712333</v>
      </c>
      <c r="C141" s="12">
        <f>'Surv-rate CEA'!D139*'Unit cost and utilities'!$H$7+'Surv-rate CEA'!E139*'Unit cost and utilities'!$H$7+'Unit cost and utilities'!$G$14*('Surv-rate CEA'!C138-'Surv-rate CEA'!C139)</f>
        <v>94.958205508411226</v>
      </c>
      <c r="D141" s="12">
        <f t="shared" si="59"/>
        <v>75.478661829555122</v>
      </c>
      <c r="E141" s="12">
        <f>C141-'Surv-rate CEA'!E139*'Unit cost and utilities'!$H$7-'Unit cost and utilities'!$G$14*('Surv-rate CEA'!C138-'Surv-rate CEA'!C139)</f>
        <v>35.122289432230005</v>
      </c>
      <c r="F141" s="12">
        <f t="shared" si="60"/>
        <v>27.917370516234399</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108.31113461717725</v>
      </c>
      <c r="L141" s="12">
        <f t="shared" si="63"/>
        <v>86.092396737859588</v>
      </c>
      <c r="M141" s="12">
        <f>K141-'Surv-rate CEA'!J139*'Unit cost and utilities'!$H$10-('Surv-rate CEA'!I138-'Surv-rate CEA'!I139)*'Unit cost and utilities'!$G$14</f>
        <v>35.294229535165968</v>
      </c>
      <c r="N141" s="12">
        <f t="shared" si="64"/>
        <v>28.054039157084954</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108.31113461717725</v>
      </c>
      <c r="T141" s="12">
        <f t="shared" si="67"/>
        <v>86.092396737859588</v>
      </c>
      <c r="U141" s="12">
        <f>S141-'Surv-rate CEA'!P139*'Unit cost and utilities'!$H$11-('Surv-rate CEA'!O138-'Surv-rate CEA'!O139)*'Unit cost and utilities'!$G$14</f>
        <v>35.294229535165968</v>
      </c>
      <c r="V141" s="12">
        <f t="shared" si="68"/>
        <v>28.054039157084954</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103.02493234144148</v>
      </c>
      <c r="AB141" s="12">
        <f t="shared" si="71"/>
        <v>81.890595831906893</v>
      </c>
      <c r="AC141" s="12">
        <f>AA141-'Surv-rate CEA'!V139*'Unit cost and utilities'!$H$6-('Surv-rate CEA'!U138-'Surv-rate CEA'!U139)*'Unit cost and utilities'!$G$14</f>
        <v>62.866967565221529</v>
      </c>
      <c r="AD141" s="12">
        <f t="shared" si="72"/>
        <v>49.970558728436089</v>
      </c>
      <c r="AE141" s="12">
        <f>'Surv-rate CEA'!Z139*'Unit cost and utilities'!$H$12+'Surv-rate CEA'!Y139*'Unit cost and utilities'!$H$12+('Surv-rate CEA'!X138-'Surv-rate CEA'!X139)*'Unit cost and utilities'!$G$14</f>
        <v>108.31113461717725</v>
      </c>
      <c r="AF141" s="12">
        <f t="shared" si="73"/>
        <v>86.092396737859588</v>
      </c>
      <c r="AG141" s="12">
        <f>AE141-'Surv-rate CEA'!Y139*'Unit cost and utilities'!$H$12-('Surv-rate CEA'!X138-'Surv-rate CEA'!X139)*'Unit cost and utilities'!$G$14</f>
        <v>35.294229535165968</v>
      </c>
      <c r="AH141" s="12">
        <f t="shared" si="74"/>
        <v>28.054039157084954</v>
      </c>
      <c r="AI141" s="12">
        <f>'Surv-rate CEA'!AC139*'Unit cost and utilities'!$H$5+'Surv-rate CEA'!AB139*'Unit cost and utilities'!$H$5+('Surv-rate CEA'!AA138-'Surv-rate CEA'!AA139)*'Unit cost and utilities'!$G$14</f>
        <v>110.06524980870525</v>
      </c>
      <c r="AJ141" s="12">
        <f t="shared" si="75"/>
        <v>87.486676112059641</v>
      </c>
      <c r="AK141" s="12">
        <f>AI141-'Surv-rate CEA'!AB139*'Unit cost and utilities'!$H$5-('Surv-rate CEA'!AA138-'Surv-rate CEA'!AA139)*'Unit cost and utilities'!$G$14</f>
        <v>0.43420272922886838</v>
      </c>
      <c r="AL141" s="12">
        <f t="shared" si="76"/>
        <v>0.34513121630160409</v>
      </c>
      <c r="AM141" s="12">
        <f>'Surv-rate CEA'!AF139*'Unit cost and utilities'!$H$9+'Surv-rate CEA'!AE139*'Unit cost and utilities'!$H$9+('Surv-rate CEA'!AD138-'Surv-rate CEA'!AD139)*'Unit cost and utilities'!G148</f>
        <v>140.46545033360741</v>
      </c>
      <c r="AN141" s="12">
        <f t="shared" si="77"/>
        <v>111.65063795911146</v>
      </c>
      <c r="AO141" s="12">
        <f>AM141-'Surv-rate CEA'!AE139*'Unit cost and utilities'!$H$9-('Surv-rate CEA'!AD138-'Surv-rate CEA'!AD139)*'Unit cost and utilities'!G148</f>
        <v>51.690116630890159</v>
      </c>
      <c r="AP141" s="12">
        <f t="shared" si="78"/>
        <v>41.086505502335278</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65.951020687336566</v>
      </c>
      <c r="AV141" s="12">
        <f t="shared" si="81"/>
        <v>52.421955123536307</v>
      </c>
      <c r="AW141" s="12">
        <f>AU141-'Surv-rate CEA'!AK139*'Unit cost and utilities'!$H$8-('Surv-rate CEA'!AJ138-'Surv-rate CEA'!AJ139)*'Unit cost and utilities'!$G$14</f>
        <v>4.4747617721409298</v>
      </c>
      <c r="AX141" s="12">
        <f t="shared" si="82"/>
        <v>3.5568177469121283</v>
      </c>
      <c r="AY141" s="12">
        <f>'Surv-rate CEA'!AO139*'Unit cost and utilities'!$H$5+'Surv-rate CEA'!AN139*'Unit cost and utilities'!$H$5+('Surv-rate CEA'!AM138-'Surv-rate CEA'!AM139)*'Unit cost and utilities'!$G$14</f>
        <v>110.06524980870525</v>
      </c>
      <c r="AZ141" s="12">
        <f t="shared" si="83"/>
        <v>87.486676112059641</v>
      </c>
      <c r="BA141" s="12">
        <f>AY141-'Surv-rate CEA'!AN139*'Unit cost and utilities'!$H$5-('Surv-rate CEA'!AM138-'Surv-rate CEA'!AM139)*'Unit cost and utilities'!$G$14</f>
        <v>0.43420272922886838</v>
      </c>
      <c r="BB141" s="12">
        <f t="shared" si="84"/>
        <v>0.34513121630160409</v>
      </c>
    </row>
    <row r="142" spans="1:54">
      <c r="A142" s="12">
        <v>137</v>
      </c>
      <c r="B142" s="12">
        <f t="shared" si="85"/>
        <v>7.8246575342465752</v>
      </c>
      <c r="C142" s="12">
        <f>'Surv-rate CEA'!D140*'Unit cost and utilities'!$H$7+'Surv-rate CEA'!E140*'Unit cost and utilities'!$H$7+'Unit cost and utilities'!$G$14*('Surv-rate CEA'!C139-'Surv-rate CEA'!C140)</f>
        <v>93.501987261968083</v>
      </c>
      <c r="D142" s="12">
        <f t="shared" si="59"/>
        <v>74.194883001015626</v>
      </c>
      <c r="E142" s="12">
        <f>C142-'Surv-rate CEA'!E140*'Unit cost and utilities'!$H$7-'Unit cost and utilities'!$G$14*('Surv-rate CEA'!C139-'Surv-rate CEA'!C140)</f>
        <v>34.742547967467516</v>
      </c>
      <c r="F142" s="12">
        <f t="shared" si="60"/>
        <v>27.568604230638769</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106.90334430433752</v>
      </c>
      <c r="L142" s="12">
        <f t="shared" si="63"/>
        <v>84.829011182993568</v>
      </c>
      <c r="M142" s="12">
        <f>K142-'Surv-rate CEA'!J140*'Unit cost and utilities'!$H$10-('Surv-rate CEA'!I139-'Surv-rate CEA'!I140)*'Unit cost and utilities'!$G$14</f>
        <v>34.823690024987748</v>
      </c>
      <c r="N142" s="12">
        <f t="shared" si="64"/>
        <v>27.63299136978382</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106.90334430433752</v>
      </c>
      <c r="T142" s="12">
        <f t="shared" si="67"/>
        <v>84.829011182993568</v>
      </c>
      <c r="U142" s="12">
        <f>S142-'Surv-rate CEA'!P140*'Unit cost and utilities'!$H$11-('Surv-rate CEA'!O139-'Surv-rate CEA'!O140)*'Unit cost and utilities'!$G$14</f>
        <v>34.823690024987748</v>
      </c>
      <c r="V142" s="12">
        <f t="shared" si="68"/>
        <v>27.63299136978382</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101.57929038175548</v>
      </c>
      <c r="AB142" s="12">
        <f t="shared" si="71"/>
        <v>80.604314260025106</v>
      </c>
      <c r="AC142" s="12">
        <f>AA142-'Surv-rate CEA'!V140*'Unit cost and utilities'!$H$6-('Surv-rate CEA'!U139-'Surv-rate CEA'!U140)*'Unit cost and utilities'!$G$14</f>
        <v>62.023220390831646</v>
      </c>
      <c r="AD142" s="12">
        <f t="shared" si="72"/>
        <v>49.21612593485213</v>
      </c>
      <c r="AE142" s="12">
        <f>'Surv-rate CEA'!Z140*'Unit cost and utilities'!$H$12+'Surv-rate CEA'!Y140*'Unit cost and utilities'!$H$12+('Surv-rate CEA'!X139-'Surv-rate CEA'!X140)*'Unit cost and utilities'!$G$14</f>
        <v>106.90334430433752</v>
      </c>
      <c r="AF142" s="12">
        <f t="shared" si="73"/>
        <v>84.829011182993568</v>
      </c>
      <c r="AG142" s="12">
        <f>AE142-'Surv-rate CEA'!Y140*'Unit cost and utilities'!$H$12-('Surv-rate CEA'!X139-'Surv-rate CEA'!X140)*'Unit cost and utilities'!$G$14</f>
        <v>34.823690024987748</v>
      </c>
      <c r="AH142" s="12">
        <f t="shared" si="74"/>
        <v>27.63299136978382</v>
      </c>
      <c r="AI142" s="12">
        <f>'Surv-rate CEA'!AC140*'Unit cost and utilities'!$H$5+'Surv-rate CEA'!AB140*'Unit cost and utilities'!$H$5+('Surv-rate CEA'!AA139-'Surv-rate CEA'!AA140)*'Unit cost and utilities'!$G$14</f>
        <v>108.03991718603551</v>
      </c>
      <c r="AJ142" s="12">
        <f t="shared" si="75"/>
        <v>85.730894602256569</v>
      </c>
      <c r="AK142" s="12">
        <f>AI142-'Surv-rate CEA'!AB140*'Unit cost and utilities'!$H$5-('Surv-rate CEA'!AA139-'Surv-rate CEA'!AA140)*'Unit cost and utilities'!$G$14</f>
        <v>0.41129581070219423</v>
      </c>
      <c r="AL142" s="12">
        <f t="shared" si="76"/>
        <v>0.32636787139463896</v>
      </c>
      <c r="AM142" s="12">
        <f>'Surv-rate CEA'!AF140*'Unit cost and utilities'!$H$9+'Surv-rate CEA'!AE140*'Unit cost and utilities'!$H$9+('Surv-rate CEA'!AD139-'Surv-rate CEA'!AD140)*'Unit cost and utilities'!G149</f>
        <v>138.53738922189751</v>
      </c>
      <c r="AN142" s="12">
        <f t="shared" si="77"/>
        <v>109.93098313286583</v>
      </c>
      <c r="AO142" s="12">
        <f>AM142-'Surv-rate CEA'!AE140*'Unit cost and utilities'!$H$9-('Surv-rate CEA'!AD139-'Surv-rate CEA'!AD140)*'Unit cost and utilities'!G149</f>
        <v>51.009306497395201</v>
      </c>
      <c r="AP142" s="12">
        <f t="shared" si="78"/>
        <v>40.476460857817301</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64.780568678010866</v>
      </c>
      <c r="AV142" s="12">
        <f t="shared" si="81"/>
        <v>51.404112945086787</v>
      </c>
      <c r="AW142" s="12">
        <f>AU142-'Surv-rate CEA'!AK140*'Unit cost and utilities'!$H$8-('Surv-rate CEA'!AJ139-'Surv-rate CEA'!AJ140)*'Unit cost and utilities'!$G$14</f>
        <v>4.3078174775673483</v>
      </c>
      <c r="AX142" s="12">
        <f t="shared" si="82"/>
        <v>3.4183018254184661</v>
      </c>
      <c r="AY142" s="12">
        <f>'Surv-rate CEA'!AO140*'Unit cost and utilities'!$H$5+'Surv-rate CEA'!AN140*'Unit cost and utilities'!$H$5+('Surv-rate CEA'!AM139-'Surv-rate CEA'!AM140)*'Unit cost and utilities'!$G$14</f>
        <v>108.03991718603551</v>
      </c>
      <c r="AZ142" s="12">
        <f t="shared" si="83"/>
        <v>85.730894602256569</v>
      </c>
      <c r="BA142" s="12">
        <f>AY142-'Surv-rate CEA'!AN140*'Unit cost and utilities'!$H$5-('Surv-rate CEA'!AM139-'Surv-rate CEA'!AM140)*'Unit cost and utilities'!$G$14</f>
        <v>0.41129581070219423</v>
      </c>
      <c r="BB142" s="12">
        <f t="shared" si="84"/>
        <v>0.32636787139463896</v>
      </c>
    </row>
    <row r="143" spans="1:54">
      <c r="A143" s="12">
        <v>138</v>
      </c>
      <c r="B143" s="12">
        <f t="shared" si="85"/>
        <v>7.882191780821918</v>
      </c>
      <c r="C143" s="12">
        <f>'Surv-rate CEA'!D141*'Unit cost and utilities'!$H$7+'Surv-rate CEA'!E141*'Unit cost and utilities'!$H$7+'Unit cost and utilities'!$G$14*('Surv-rate CEA'!C140-'Surv-rate CEA'!C141)</f>
        <v>92.073404021275792</v>
      </c>
      <c r="D143" s="12">
        <f t="shared" si="59"/>
        <v>72.937140462087982</v>
      </c>
      <c r="E143" s="12">
        <f>C143-'Surv-rate CEA'!E141*'Unit cost and utilities'!$H$7-'Unit cost and utilities'!$G$14*('Surv-rate CEA'!C140-'Surv-rate CEA'!C141)</f>
        <v>34.369459914861409</v>
      </c>
      <c r="F143" s="12">
        <f t="shared" si="60"/>
        <v>27.226213172666995</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105.52006575198142</v>
      </c>
      <c r="L143" s="12">
        <f t="shared" si="63"/>
        <v>83.589087849327314</v>
      </c>
      <c r="M143" s="12">
        <f>K143-'Surv-rate CEA'!J141*'Unit cost and utilities'!$H$10-('Surv-rate CEA'!I140-'Surv-rate CEA'!I141)*'Unit cost and utilities'!$G$14</f>
        <v>34.362065875584655</v>
      </c>
      <c r="N143" s="12">
        <f t="shared" si="64"/>
        <v>27.220355888611479</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105.52006575198142</v>
      </c>
      <c r="T143" s="12">
        <f t="shared" si="67"/>
        <v>83.589087849327314</v>
      </c>
      <c r="U143" s="12">
        <f>S143-'Surv-rate CEA'!P141*'Unit cost and utilities'!$H$11-('Surv-rate CEA'!O140-'Surv-rate CEA'!O141)*'Unit cost and utilities'!$G$14</f>
        <v>34.362065875584655</v>
      </c>
      <c r="V143" s="12">
        <f t="shared" si="68"/>
        <v>27.220355888611479</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100.15977381531195</v>
      </c>
      <c r="AB143" s="12">
        <f t="shared" si="71"/>
        <v>79.342863110940129</v>
      </c>
      <c r="AC143" s="12">
        <f>AA143-'Surv-rate CEA'!V141*'Unit cost and utilities'!$H$6-('Surv-rate CEA'!U140-'Surv-rate CEA'!U141)*'Unit cost and utilities'!$G$14</f>
        <v>61.194784630053583</v>
      </c>
      <c r="AD143" s="12">
        <f t="shared" si="72"/>
        <v>48.476241858920204</v>
      </c>
      <c r="AE143" s="12">
        <f>'Surv-rate CEA'!Z141*'Unit cost and utilities'!$H$12+'Surv-rate CEA'!Y141*'Unit cost and utilities'!$H$12+('Surv-rate CEA'!X140-'Surv-rate CEA'!X141)*'Unit cost and utilities'!$G$14</f>
        <v>105.52006575198142</v>
      </c>
      <c r="AF143" s="12">
        <f t="shared" si="73"/>
        <v>83.589087849327314</v>
      </c>
      <c r="AG143" s="12">
        <f>AE143-'Surv-rate CEA'!Y141*'Unit cost and utilities'!$H$12-('Surv-rate CEA'!X140-'Surv-rate CEA'!X141)*'Unit cost and utilities'!$G$14</f>
        <v>34.362065875584655</v>
      </c>
      <c r="AH143" s="12">
        <f t="shared" si="74"/>
        <v>27.220355888611479</v>
      </c>
      <c r="AI143" s="12">
        <f>'Surv-rate CEA'!AC141*'Unit cost and utilities'!$H$5+'Surv-rate CEA'!AB141*'Unit cost and utilities'!$H$5+('Surv-rate CEA'!AA140-'Surv-rate CEA'!AA141)*'Unit cost and utilities'!$G$14</f>
        <v>106.05939284401599</v>
      </c>
      <c r="AJ143" s="12">
        <f t="shared" si="75"/>
        <v>84.016322796105698</v>
      </c>
      <c r="AK143" s="12">
        <f>AI143-'Surv-rate CEA'!AB141*'Unit cost and utilities'!$H$5-('Surv-rate CEA'!AA140-'Surv-rate CEA'!AA141)*'Unit cost and utilities'!$G$14</f>
        <v>0.38965148187948806</v>
      </c>
      <c r="AL143" s="12">
        <f t="shared" si="76"/>
        <v>0.30866747208062173</v>
      </c>
      <c r="AM143" s="12">
        <f>'Surv-rate CEA'!AF141*'Unit cost and utilities'!$H$9+'Surv-rate CEA'!AE141*'Unit cost and utilities'!$H$9+('Surv-rate CEA'!AD140-'Surv-rate CEA'!AD141)*'Unit cost and utilities'!G150</f>
        <v>136.64158556742686</v>
      </c>
      <c r="AN143" s="12">
        <f t="shared" si="77"/>
        <v>108.2424031720483</v>
      </c>
      <c r="AO143" s="12">
        <f>AM143-'Surv-rate CEA'!AE141*'Unit cost and utilities'!$H$9-('Surv-rate CEA'!AD140-'Surv-rate CEA'!AD141)*'Unit cost and utilities'!G150</f>
        <v>50.340962699580189</v>
      </c>
      <c r="AP143" s="12">
        <f t="shared" si="78"/>
        <v>39.878246128138926</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63.634910748032802</v>
      </c>
      <c r="AV143" s="12">
        <f t="shared" si="81"/>
        <v>50.409219392488247</v>
      </c>
      <c r="AW143" s="12">
        <f>AU143-'Surv-rate CEA'!AK141*'Unit cost and utilities'!$H$8-('Surv-rate CEA'!AJ140-'Surv-rate CEA'!AJ141)*'Unit cost and utilities'!$G$14</f>
        <v>4.1474129192715834</v>
      </c>
      <c r="AX143" s="12">
        <f t="shared" si="82"/>
        <v>3.2854269032704577</v>
      </c>
      <c r="AY143" s="12">
        <f>'Surv-rate CEA'!AO141*'Unit cost and utilities'!$H$5+'Surv-rate CEA'!AN141*'Unit cost and utilities'!$H$5+('Surv-rate CEA'!AM140-'Surv-rate CEA'!AM141)*'Unit cost and utilities'!$G$14</f>
        <v>106.05939284401599</v>
      </c>
      <c r="AZ143" s="12">
        <f t="shared" si="83"/>
        <v>84.016322796105698</v>
      </c>
      <c r="BA143" s="12">
        <f>AY143-'Surv-rate CEA'!AN141*'Unit cost and utilities'!$H$5-('Surv-rate CEA'!AM140-'Surv-rate CEA'!AM141)*'Unit cost and utilities'!$G$14</f>
        <v>0.38965148187948806</v>
      </c>
      <c r="BB143" s="12">
        <f t="shared" si="84"/>
        <v>0.30866747208062173</v>
      </c>
    </row>
    <row r="144" spans="1:54">
      <c r="A144" s="12">
        <v>139</v>
      </c>
      <c r="B144" s="12">
        <f t="shared" si="85"/>
        <v>7.9397260273972599</v>
      </c>
      <c r="C144" s="12">
        <f>'Surv-rate CEA'!D142*'Unit cost and utilities'!$H$7+'Surv-rate CEA'!E142*'Unit cost and utilities'!$H$7+'Unit cost and utilities'!$G$14*('Surv-rate CEA'!C141-'Surv-rate CEA'!C142)</f>
        <v>90.671818895261893</v>
      </c>
      <c r="D144" s="12">
        <f t="shared" si="59"/>
        <v>71.704808575653701</v>
      </c>
      <c r="E144" s="12">
        <f>C144-'Surv-rate CEA'!E142*'Unit cost and utilities'!$H$7-'Unit cost and utilities'!$G$14*('Surv-rate CEA'!C141-'Surv-rate CEA'!C142)</f>
        <v>34.002865185564964</v>
      </c>
      <c r="F144" s="12">
        <f t="shared" si="60"/>
        <v>26.890041127013316</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104.16075349012118</v>
      </c>
      <c r="L144" s="12">
        <f t="shared" si="63"/>
        <v>82.372086289925306</v>
      </c>
      <c r="M144" s="12">
        <f>K144-'Surv-rate CEA'!J142*'Unit cost and utilities'!$H$10-('Surv-rate CEA'!I141-'Surv-rate CEA'!I142)*'Unit cost and utilities'!$G$14</f>
        <v>33.909136525747719</v>
      </c>
      <c r="N144" s="12">
        <f t="shared" si="64"/>
        <v>26.81591891691393</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104.16075349012118</v>
      </c>
      <c r="T144" s="12">
        <f t="shared" si="67"/>
        <v>82.372086289925306</v>
      </c>
      <c r="U144" s="12">
        <f>S144-'Surv-rate CEA'!P142*'Unit cost and utilities'!$H$11-('Surv-rate CEA'!O141-'Surv-rate CEA'!O142)*'Unit cost and utilities'!$G$14</f>
        <v>33.909136525747719</v>
      </c>
      <c r="V144" s="12">
        <f t="shared" si="68"/>
        <v>26.81591891691393</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98.765793503439667</v>
      </c>
      <c r="AB144" s="12">
        <f t="shared" si="71"/>
        <v>78.105660648181356</v>
      </c>
      <c r="AC144" s="12">
        <f>AA144-'Surv-rate CEA'!V142*'Unit cost and utilities'!$H$6-('Surv-rate CEA'!U141-'Surv-rate CEA'!U142)*'Unit cost and utilities'!$G$14</f>
        <v>60.381304432501203</v>
      </c>
      <c r="AD144" s="12">
        <f t="shared" si="72"/>
        <v>47.750557214277045</v>
      </c>
      <c r="AE144" s="12">
        <f>'Surv-rate CEA'!Z142*'Unit cost and utilities'!$H$12+'Surv-rate CEA'!Y142*'Unit cost and utilities'!$H$12+('Surv-rate CEA'!X141-'Surv-rate CEA'!X142)*'Unit cost and utilities'!$G$14</f>
        <v>104.16075349012118</v>
      </c>
      <c r="AF144" s="12">
        <f t="shared" si="73"/>
        <v>82.372086289925306</v>
      </c>
      <c r="AG144" s="12">
        <f>AE144-'Surv-rate CEA'!Y142*'Unit cost and utilities'!$H$12-('Surv-rate CEA'!X141-'Surv-rate CEA'!X142)*'Unit cost and utilities'!$G$14</f>
        <v>33.909136525747719</v>
      </c>
      <c r="AH144" s="12">
        <f t="shared" si="74"/>
        <v>26.81591891691393</v>
      </c>
      <c r="AI144" s="12">
        <f>'Surv-rate CEA'!AC142*'Unit cost and utilities'!$H$5+'Surv-rate CEA'!AB142*'Unit cost and utilities'!$H$5+('Surv-rate CEA'!AA141-'Surv-rate CEA'!AA142)*'Unit cost and utilities'!$G$14</f>
        <v>104.12250313159277</v>
      </c>
      <c r="AJ144" s="12">
        <f t="shared" si="75"/>
        <v>82.341837259193952</v>
      </c>
      <c r="AK144" s="12">
        <f>AI144-'Surv-rate CEA'!AB142*'Unit cost and utilities'!$H$5-('Surv-rate CEA'!AA141-'Surv-rate CEA'!AA142)*'Unit cost and utilities'!$G$14</f>
        <v>0.36919702687808087</v>
      </c>
      <c r="AL144" s="12">
        <f t="shared" si="76"/>
        <v>0.29196725577517485</v>
      </c>
      <c r="AM144" s="12">
        <f>'Surv-rate CEA'!AF142*'Unit cost and utilities'!$H$9+'Surv-rate CEA'!AE142*'Unit cost and utilities'!$H$9+('Surv-rate CEA'!AD141-'Surv-rate CEA'!AD142)*'Unit cost and utilities'!G151</f>
        <v>134.77738826112235</v>
      </c>
      <c r="AN144" s="12">
        <f t="shared" si="77"/>
        <v>106.58423910910805</v>
      </c>
      <c r="AO144" s="12">
        <f>AM144-'Surv-rate CEA'!AE142*'Unit cost and utilities'!$H$9-('Surv-rate CEA'!AD141-'Surv-rate CEA'!AD142)*'Unit cost and utilities'!G151</f>
        <v>49.684789226109089</v>
      </c>
      <c r="AP144" s="12">
        <f t="shared" si="78"/>
        <v>39.29157200094528</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62.513427122862097</v>
      </c>
      <c r="AV144" s="12">
        <f t="shared" si="81"/>
        <v>49.436675913944207</v>
      </c>
      <c r="AW144" s="12">
        <f>AU144-'Surv-rate CEA'!AK142*'Unit cost and utilities'!$H$8-('Surv-rate CEA'!AJ141-'Surv-rate CEA'!AJ142)*'Unit cost and utilities'!$G$14</f>
        <v>3.9932788287084371</v>
      </c>
      <c r="AX144" s="12">
        <f t="shared" si="82"/>
        <v>3.1579524651700996</v>
      </c>
      <c r="AY144" s="12">
        <f>'Surv-rate CEA'!AO142*'Unit cost and utilities'!$H$5+'Surv-rate CEA'!AN142*'Unit cost and utilities'!$H$5+('Surv-rate CEA'!AM141-'Surv-rate CEA'!AM142)*'Unit cost and utilities'!$G$14</f>
        <v>104.12250313159277</v>
      </c>
      <c r="AZ144" s="12">
        <f t="shared" si="83"/>
        <v>82.341837259193952</v>
      </c>
      <c r="BA144" s="12">
        <f>AY144-'Surv-rate CEA'!AN142*'Unit cost and utilities'!$H$5-('Surv-rate CEA'!AM141-'Surv-rate CEA'!AM142)*'Unit cost and utilities'!$G$14</f>
        <v>0.36919702687808087</v>
      </c>
      <c r="BB144" s="12">
        <f t="shared" si="84"/>
        <v>0.29196725577517485</v>
      </c>
    </row>
    <row r="145" spans="1:54">
      <c r="A145" s="12">
        <v>140</v>
      </c>
      <c r="B145" s="12">
        <f t="shared" si="85"/>
        <v>7.9972602739726026</v>
      </c>
      <c r="C145" s="12">
        <f>'Surv-rate CEA'!D143*'Unit cost and utilities'!$H$7+'Surv-rate CEA'!E143*'Unit cost and utilities'!$H$7+'Unit cost and utilities'!$G$14*('Surv-rate CEA'!C142-'Surv-rate CEA'!C143)</f>
        <v>89.296612486972364</v>
      </c>
      <c r="D145" s="12">
        <f t="shared" si="59"/>
        <v>70.497279341577496</v>
      </c>
      <c r="E145" s="12">
        <f>C145-'Surv-rate CEA'!E143*'Unit cost and utilities'!$H$7-'Unit cost and utilities'!$G$14*('Surv-rate CEA'!C142-'Surv-rate CEA'!C143)</f>
        <v>33.642608575329291</v>
      </c>
      <c r="F145" s="12">
        <f t="shared" si="60"/>
        <v>26.559936692563259</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102.82487699060995</v>
      </c>
      <c r="L145" s="12">
        <f t="shared" si="63"/>
        <v>81.177481144964204</v>
      </c>
      <c r="M145" s="12">
        <f>K145-'Surv-rate CEA'!J143*'Unit cost and utilities'!$H$10-('Surv-rate CEA'!I142-'Surv-rate CEA'!I143)*'Unit cost and utilities'!$G$14</f>
        <v>33.464688168089403</v>
      </c>
      <c r="N145" s="12">
        <f t="shared" si="64"/>
        <v>26.419473305426511</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102.82487699060995</v>
      </c>
      <c r="T145" s="12">
        <f t="shared" si="67"/>
        <v>81.177481144964204</v>
      </c>
      <c r="U145" s="12">
        <f>S145-'Surv-rate CEA'!P143*'Unit cost and utilities'!$H$11-('Surv-rate CEA'!O142-'Surv-rate CEA'!O143)*'Unit cost and utilities'!$G$14</f>
        <v>33.464688168089403</v>
      </c>
      <c r="V145" s="12">
        <f t="shared" si="68"/>
        <v>26.419473305426511</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97.396776427257421</v>
      </c>
      <c r="AB145" s="12">
        <f t="shared" si="71"/>
        <v>76.89214140976803</v>
      </c>
      <c r="AC145" s="12">
        <f>AA145-'Surv-rate CEA'!V143*'Unit cost and utilities'!$H$6-('Surv-rate CEA'!U142-'Surv-rate CEA'!U143)*'Unit cost and utilities'!$G$14</f>
        <v>59.582434116612532</v>
      </c>
      <c r="AD145" s="12">
        <f t="shared" si="72"/>
        <v>47.038732878951869</v>
      </c>
      <c r="AE145" s="12">
        <f>'Surv-rate CEA'!Z143*'Unit cost and utilities'!$H$12+'Surv-rate CEA'!Y143*'Unit cost and utilities'!$H$12+('Surv-rate CEA'!X142-'Surv-rate CEA'!X143)*'Unit cost and utilities'!$G$14</f>
        <v>102.82487699060995</v>
      </c>
      <c r="AF145" s="12">
        <f t="shared" si="73"/>
        <v>81.177481144964204</v>
      </c>
      <c r="AG145" s="12">
        <f>AE145-'Surv-rate CEA'!Y143*'Unit cost and utilities'!$H$12-('Surv-rate CEA'!X142-'Surv-rate CEA'!X143)*'Unit cost and utilities'!$G$14</f>
        <v>33.464688168089403</v>
      </c>
      <c r="AH145" s="12">
        <f t="shared" si="74"/>
        <v>26.419473305426511</v>
      </c>
      <c r="AI145" s="12">
        <f>'Surv-rate CEA'!AC143*'Unit cost and utilities'!$H$5+'Surv-rate CEA'!AB143*'Unit cost and utilities'!$H$5+('Surv-rate CEA'!AA142-'Surv-rate CEA'!AA143)*'Unit cost and utilities'!$G$14</f>
        <v>102.22811025302327</v>
      </c>
      <c r="AJ145" s="12">
        <f t="shared" si="75"/>
        <v>80.706349819489262</v>
      </c>
      <c r="AK145" s="12">
        <f>AI145-'Surv-rate CEA'!AB143*'Unit cost and utilities'!$H$5-('Surv-rate CEA'!AA142-'Surv-rate CEA'!AA143)*'Unit cost and utilities'!$G$14</f>
        <v>0.34986410580272409</v>
      </c>
      <c r="AL145" s="12">
        <f t="shared" si="76"/>
        <v>0.27620832315407495</v>
      </c>
      <c r="AM145" s="12">
        <f>'Surv-rate CEA'!AF143*'Unit cost and utilities'!$H$9+'Surv-rate CEA'!AE143*'Unit cost and utilities'!$H$9+('Surv-rate CEA'!AD142-'Surv-rate CEA'!AD143)*'Unit cost and utilities'!G152</f>
        <v>132.94416184686034</v>
      </c>
      <c r="AN145" s="12">
        <f t="shared" si="77"/>
        <v>104.95584830742969</v>
      </c>
      <c r="AO145" s="12">
        <f>AM145-'Surv-rate CEA'!AE143*'Unit cost and utilities'!$H$9-('Surv-rate CEA'!AD142-'Surv-rate CEA'!AD143)*'Unit cost and utilities'!G152</f>
        <v>49.04049875425882</v>
      </c>
      <c r="AP145" s="12">
        <f t="shared" si="78"/>
        <v>38.716157796396224</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61.415516086688058</v>
      </c>
      <c r="AV145" s="12">
        <f t="shared" si="81"/>
        <v>48.485901904756481</v>
      </c>
      <c r="AW145" s="12">
        <f>AU145-'Surv-rate CEA'!AK143*'Unit cost and utilities'!$H$8-('Surv-rate CEA'!AJ142-'Surv-rate CEA'!AJ143)*'Unit cost and utilities'!$G$14</f>
        <v>3.8451576006532839</v>
      </c>
      <c r="AX145" s="12">
        <f t="shared" si="82"/>
        <v>3.0356487433965293</v>
      </c>
      <c r="AY145" s="12">
        <f>'Surv-rate CEA'!AO143*'Unit cost and utilities'!$H$5+'Surv-rate CEA'!AN143*'Unit cost and utilities'!$H$5+('Surv-rate CEA'!AM142-'Surv-rate CEA'!AM143)*'Unit cost and utilities'!$G$14</f>
        <v>102.22811025302327</v>
      </c>
      <c r="AZ145" s="12">
        <f t="shared" si="83"/>
        <v>80.706349819489262</v>
      </c>
      <c r="BA145" s="12">
        <f>AY145-'Surv-rate CEA'!AN143*'Unit cost and utilities'!$H$5-('Surv-rate CEA'!AM142-'Surv-rate CEA'!AM143)*'Unit cost and utilities'!$G$14</f>
        <v>0.34986410580272409</v>
      </c>
      <c r="BB145" s="12">
        <f t="shared" si="84"/>
        <v>0.27620832315407495</v>
      </c>
    </row>
    <row r="146" spans="1:54">
      <c r="A146" s="12">
        <v>141</v>
      </c>
      <c r="B146" s="12">
        <f t="shared" si="85"/>
        <v>8.0547945205479454</v>
      </c>
      <c r="C146" s="12">
        <f>'Surv-rate CEA'!D144*'Unit cost and utilities'!$H$7+'Surv-rate CEA'!E144*'Unit cost and utilities'!$H$7+'Unit cost and utilities'!$G$14*('Surv-rate CEA'!C143-'Surv-rate CEA'!C144)</f>
        <v>87.947182330931128</v>
      </c>
      <c r="D146" s="12">
        <f t="shared" si="59"/>
        <v>69.313961820267878</v>
      </c>
      <c r="E146" s="12">
        <f>C146-'Surv-rate CEA'!E144*'Unit cost and utilities'!$H$7-'Unit cost and utilities'!$G$14*('Surv-rate CEA'!C143-'Surv-rate CEA'!C144)</f>
        <v>33.288539584326507</v>
      </c>
      <c r="F146" s="12">
        <f t="shared" si="60"/>
        <v>26.23575310370099</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101.51192017812863</v>
      </c>
      <c r="L146" s="12">
        <f t="shared" si="63"/>
        <v>80.00476164265072</v>
      </c>
      <c r="M146" s="12">
        <f>K146-'Surv-rate CEA'!J144*'Unit cost and utilities'!$H$10-('Surv-rate CEA'!I143-'Surv-rate CEA'!I144)*'Unit cost and utilities'!$G$14</f>
        <v>33.028513502251499</v>
      </c>
      <c r="N146" s="12">
        <f t="shared" si="64"/>
        <v>26.030818307070422</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101.51192017812863</v>
      </c>
      <c r="T146" s="12">
        <f t="shared" si="67"/>
        <v>80.00476164265072</v>
      </c>
      <c r="U146" s="12">
        <f>S146-'Surv-rate CEA'!P144*'Unit cost and utilities'!$H$11-('Surv-rate CEA'!O143-'Surv-rate CEA'!O144)*'Unit cost and utilities'!$G$14</f>
        <v>33.028513502251499</v>
      </c>
      <c r="V146" s="12">
        <f t="shared" si="68"/>
        <v>26.030818307070422</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96.052165165220416</v>
      </c>
      <c r="AB146" s="12">
        <f t="shared" si="71"/>
        <v>75.701755673809814</v>
      </c>
      <c r="AC146" s="12">
        <f>AA146-'Surv-rate CEA'!V144*'Unit cost and utilities'!$H$6-('Surv-rate CEA'!U143-'Surv-rate CEA'!U144)*'Unit cost and utilities'!$G$14</f>
        <v>58.797837823258291</v>
      </c>
      <c r="AD146" s="12">
        <f t="shared" si="72"/>
        <v>46.340439545409581</v>
      </c>
      <c r="AE146" s="12">
        <f>'Surv-rate CEA'!Z144*'Unit cost and utilities'!$H$12+'Surv-rate CEA'!Y144*'Unit cost and utilities'!$H$12+('Surv-rate CEA'!X143-'Surv-rate CEA'!X144)*'Unit cost and utilities'!$G$14</f>
        <v>101.51192017812863</v>
      </c>
      <c r="AF146" s="12">
        <f t="shared" si="73"/>
        <v>80.00476164265072</v>
      </c>
      <c r="AG146" s="12">
        <f>AE146-'Surv-rate CEA'!Y144*'Unit cost and utilities'!$H$12-('Surv-rate CEA'!X143-'Surv-rate CEA'!X144)*'Unit cost and utilities'!$G$14</f>
        <v>33.028513502251499</v>
      </c>
      <c r="AH146" s="12">
        <f t="shared" si="74"/>
        <v>26.030818307070422</v>
      </c>
      <c r="AI146" s="12">
        <f>'Surv-rate CEA'!AC144*'Unit cost and utilities'!$H$5+'Surv-rate CEA'!AB144*'Unit cost and utilities'!$H$5+('Surv-rate CEA'!AA143-'Surv-rate CEA'!AA144)*'Unit cost and utilities'!$G$14</f>
        <v>100.37511100798832</v>
      </c>
      <c r="AJ146" s="12">
        <f t="shared" si="75"/>
        <v>79.108806305280893</v>
      </c>
      <c r="AK146" s="12">
        <f>AI146-'Surv-rate CEA'!AB144*'Unit cost and utilities'!$H$5-('Surv-rate CEA'!AA143-'Surv-rate CEA'!AA144)*'Unit cost and utilities'!$G$14</f>
        <v>0.33158847959741067</v>
      </c>
      <c r="AL146" s="12">
        <f t="shared" si="76"/>
        <v>0.26133539023878649</v>
      </c>
      <c r="AM146" s="12">
        <f>'Surv-rate CEA'!AF144*'Unit cost and utilities'!$H$9+'Surv-rate CEA'!AE144*'Unit cost and utilities'!$H$9+('Surv-rate CEA'!AD143-'Surv-rate CEA'!AD144)*'Unit cost and utilities'!G153</f>
        <v>131.14128607964983</v>
      </c>
      <c r="AN146" s="12">
        <f t="shared" si="77"/>
        <v>103.35660399194778</v>
      </c>
      <c r="AO146" s="12">
        <f>AM146-'Surv-rate CEA'!AE144*'Unit cost and utilities'!$H$9-('Surv-rate CEA'!AD143-'Surv-rate CEA'!AD144)*'Unit cost and utilities'!G153</f>
        <v>48.407812345311399</v>
      </c>
      <c r="AP146" s="12">
        <f t="shared" si="78"/>
        <v>38.151731161551155</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60.340593376628419</v>
      </c>
      <c r="AV146" s="12">
        <f t="shared" si="81"/>
        <v>47.55633409359335</v>
      </c>
      <c r="AW146" s="12">
        <f>AU146-'Surv-rate CEA'!AK144*'Unit cost and utilities'!$H$8-('Surv-rate CEA'!AJ143-'Surv-rate CEA'!AJ144)*'Unit cost and utilities'!$G$14</f>
        <v>3.70280276140599</v>
      </c>
      <c r="AX146" s="12">
        <f t="shared" si="82"/>
        <v>2.9182962140426763</v>
      </c>
      <c r="AY146" s="12">
        <f>'Surv-rate CEA'!AO144*'Unit cost and utilities'!$H$5+'Surv-rate CEA'!AN144*'Unit cost and utilities'!$H$5+('Surv-rate CEA'!AM143-'Surv-rate CEA'!AM144)*'Unit cost and utilities'!$G$14</f>
        <v>100.37511100798832</v>
      </c>
      <c r="AZ146" s="12">
        <f t="shared" si="83"/>
        <v>79.108806305280893</v>
      </c>
      <c r="BA146" s="12">
        <f>AY146-'Surv-rate CEA'!AN144*'Unit cost and utilities'!$H$5-('Surv-rate CEA'!AM143-'Surv-rate CEA'!AM144)*'Unit cost and utilities'!$G$14</f>
        <v>0.33158847959741067</v>
      </c>
      <c r="BB146" s="12">
        <f t="shared" si="84"/>
        <v>0.26133539023878649</v>
      </c>
    </row>
    <row r="147" spans="1:54">
      <c r="A147" s="12">
        <v>142</v>
      </c>
      <c r="B147" s="12">
        <f t="shared" si="85"/>
        <v>8.1123287671232873</v>
      </c>
      <c r="C147" s="12">
        <f>'Surv-rate CEA'!D145*'Unit cost and utilities'!$H$7+'Surv-rate CEA'!E145*'Unit cost and utilities'!$H$7+'Unit cost and utilities'!$G$14*('Surv-rate CEA'!C144-'Surv-rate CEA'!C145)</f>
        <v>86.622942351344236</v>
      </c>
      <c r="D147" s="12">
        <f t="shared" si="59"/>
        <v>68.154281577809229</v>
      </c>
      <c r="E147" s="12">
        <f>C147-'Surv-rate CEA'!E145*'Unit cost and utilities'!$H$7-'Unit cost and utilities'!$G$14*('Surv-rate CEA'!C144-'Surv-rate CEA'!C145)</f>
        <v>32.94051224475453</v>
      </c>
      <c r="F147" s="12">
        <f t="shared" si="60"/>
        <v>25.917348059367026</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100.22138095984421</v>
      </c>
      <c r="L147" s="12">
        <f t="shared" si="63"/>
        <v>78.853431119314934</v>
      </c>
      <c r="M147" s="12">
        <f>K147-'Surv-rate CEA'!J145*'Unit cost and utilities'!$H$10-('Surv-rate CEA'!I144-'Surv-rate CEA'!I145)*'Unit cost and utilities'!$G$14</f>
        <v>32.600411498593544</v>
      </c>
      <c r="N147" s="12">
        <f t="shared" si="64"/>
        <v>25.649759342227135</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100.22138095984421</v>
      </c>
      <c r="T147" s="12">
        <f t="shared" si="67"/>
        <v>78.853431119314934</v>
      </c>
      <c r="U147" s="12">
        <f>S147-'Surv-rate CEA'!P145*'Unit cost and utilities'!$H$11-('Surv-rate CEA'!O144-'Surv-rate CEA'!O145)*'Unit cost and utilities'!$G$14</f>
        <v>32.600411498593544</v>
      </c>
      <c r="V147" s="12">
        <f t="shared" si="68"/>
        <v>25.649759342227135</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94.731417390329028</v>
      </c>
      <c r="AB147" s="12">
        <f t="shared" si="71"/>
        <v>74.533968944374791</v>
      </c>
      <c r="AC147" s="12">
        <f>AA147-'Surv-rate CEA'!V145*'Unit cost and utilities'!$H$6-('Surv-rate CEA'!U144-'Surv-rate CEA'!U145)*'Unit cost and utilities'!$G$14</f>
        <v>58.027189183082605</v>
      </c>
      <c r="AD147" s="12">
        <f t="shared" si="72"/>
        <v>45.655357384558371</v>
      </c>
      <c r="AE147" s="12">
        <f>'Surv-rate CEA'!Z145*'Unit cost and utilities'!$H$12+'Surv-rate CEA'!Y145*'Unit cost and utilities'!$H$12+('Surv-rate CEA'!X144-'Surv-rate CEA'!X145)*'Unit cost and utilities'!$G$14</f>
        <v>100.22138095984421</v>
      </c>
      <c r="AF147" s="12">
        <f t="shared" si="73"/>
        <v>78.853431119314934</v>
      </c>
      <c r="AG147" s="12">
        <f>AE147-'Surv-rate CEA'!Y145*'Unit cost and utilities'!$H$12-('Surv-rate CEA'!X144-'Surv-rate CEA'!X145)*'Unit cost and utilities'!$G$14</f>
        <v>32.600411498593544</v>
      </c>
      <c r="AH147" s="12">
        <f t="shared" si="74"/>
        <v>25.649759342227135</v>
      </c>
      <c r="AI147" s="12">
        <f>'Surv-rate CEA'!AC145*'Unit cost and utilities'!$H$5+'Surv-rate CEA'!AB145*'Unit cost and utilities'!$H$5+('Surv-rate CEA'!AA144-'Surv-rate CEA'!AA145)*'Unit cost and utilities'!$G$14</f>
        <v>98.562435581968529</v>
      </c>
      <c r="AJ147" s="12">
        <f t="shared" si="75"/>
        <v>77.54818533411229</v>
      </c>
      <c r="AK147" s="12">
        <f>AI147-'Surv-rate CEA'!AB145*'Unit cost and utilities'!$H$5-('Surv-rate CEA'!AA144-'Surv-rate CEA'!AA145)*'Unit cost and utilities'!$G$14</f>
        <v>0.31430975296976715</v>
      </c>
      <c r="AL147" s="12">
        <f t="shared" si="76"/>
        <v>0.24729655706760634</v>
      </c>
      <c r="AM147" s="12">
        <f>'Surv-rate CEA'!AF145*'Unit cost and utilities'!$H$9+'Surv-rate CEA'!AE145*'Unit cost and utilities'!$H$9+('Surv-rate CEA'!AD144-'Surv-rate CEA'!AD145)*'Unit cost and utilities'!G154</f>
        <v>129.36815549824342</v>
      </c>
      <c r="AN147" s="12">
        <f t="shared" si="77"/>
        <v>101.78589479525188</v>
      </c>
      <c r="AO147" s="12">
        <f>AM147-'Surv-rate CEA'!AE145*'Unit cost and utilities'!$H$9-('Surv-rate CEA'!AD144-'Surv-rate CEA'!AD145)*'Unit cost and utilities'!G154</f>
        <v>47.786459152378939</v>
      </c>
      <c r="AP147" s="12">
        <f t="shared" si="78"/>
        <v>37.598027777304807</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59.288091600043266</v>
      </c>
      <c r="AV147" s="12">
        <f t="shared" si="81"/>
        <v>46.647425952480248</v>
      </c>
      <c r="AW147" s="12">
        <f>AU147-'Surv-rate CEA'!AK145*'Unit cost and utilities'!$H$8-('Surv-rate CEA'!AJ144-'Surv-rate CEA'!AJ145)*'Unit cost and utilities'!$G$14</f>
        <v>3.565978462527986</v>
      </c>
      <c r="AX147" s="12">
        <f t="shared" si="82"/>
        <v>2.8056851180346003</v>
      </c>
      <c r="AY147" s="12">
        <f>'Surv-rate CEA'!AO145*'Unit cost and utilities'!$H$5+'Surv-rate CEA'!AN145*'Unit cost and utilities'!$H$5+('Surv-rate CEA'!AM144-'Surv-rate CEA'!AM145)*'Unit cost and utilities'!$G$14</f>
        <v>98.562435581968529</v>
      </c>
      <c r="AZ147" s="12">
        <f t="shared" si="83"/>
        <v>77.54818533411229</v>
      </c>
      <c r="BA147" s="12">
        <f>AY147-'Surv-rate CEA'!AN145*'Unit cost and utilities'!$H$5-('Surv-rate CEA'!AM144-'Surv-rate CEA'!AM145)*'Unit cost and utilities'!$G$14</f>
        <v>0.31430975296976715</v>
      </c>
      <c r="BB147" s="12">
        <f t="shared" si="84"/>
        <v>0.24729655706760634</v>
      </c>
    </row>
    <row r="148" spans="1:54">
      <c r="A148" s="12">
        <v>143</v>
      </c>
      <c r="B148" s="12">
        <f t="shared" si="85"/>
        <v>8.169863013698631</v>
      </c>
      <c r="C148" s="12">
        <f>'Surv-rate CEA'!D146*'Unit cost and utilities'!$H$7+'Surv-rate CEA'!E146*'Unit cost and utilities'!$H$7+'Unit cost and utilities'!$G$14*('Surv-rate CEA'!C145-'Surv-rate CEA'!C146)</f>
        <v>85.323322340269016</v>
      </c>
      <c r="D148" s="12">
        <f t="shared" si="59"/>
        <v>67.01768015175054</v>
      </c>
      <c r="E148" s="12">
        <f>C148-'Surv-rate CEA'!E146*'Unit cost and utilities'!$H$7-'Unit cost and utilities'!$G$14*('Surv-rate CEA'!C145-'Surv-rate CEA'!C146)</f>
        <v>32.598384955838988</v>
      </c>
      <c r="F148" s="12">
        <f t="shared" si="60"/>
        <v>25.604583559482219</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98.952770772916764</v>
      </c>
      <c r="L148" s="12">
        <f t="shared" si="63"/>
        <v>77.723006557832974</v>
      </c>
      <c r="M148" s="12">
        <f>K148-'Surv-rate CEA'!J146*'Unit cost and utilities'!$H$10-('Surv-rate CEA'!I145-'Surv-rate CEA'!I146)*'Unit cost and utilities'!$G$14</f>
        <v>32.180187171855252</v>
      </c>
      <c r="N148" s="12">
        <f t="shared" si="64"/>
        <v>25.276107773982179</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98.952770772916764</v>
      </c>
      <c r="T148" s="12">
        <f t="shared" si="67"/>
        <v>77.723006557832974</v>
      </c>
      <c r="U148" s="12">
        <f>S148-'Surv-rate CEA'!P146*'Unit cost and utilities'!$H$11-('Surv-rate CEA'!O145-'Surv-rate CEA'!O146)*'Unit cost and utilities'!$G$14</f>
        <v>32.180187171855252</v>
      </c>
      <c r="V148" s="12">
        <f t="shared" si="68"/>
        <v>25.276107773982179</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93.434005386125676</v>
      </c>
      <c r="AB148" s="12">
        <f t="shared" si="71"/>
        <v>73.388261456727577</v>
      </c>
      <c r="AC148" s="12">
        <f>AA148-'Surv-rate CEA'!V146*'Unit cost and utilities'!$H$6-('Surv-rate CEA'!U145-'Surv-rate CEA'!U146)*'Unit cost and utilities'!$G$14</f>
        <v>57.270170996954157</v>
      </c>
      <c r="AD148" s="12">
        <f t="shared" si="72"/>
        <v>44.983175723087214</v>
      </c>
      <c r="AE148" s="12">
        <f>'Surv-rate CEA'!Z146*'Unit cost and utilities'!$H$12+'Surv-rate CEA'!Y146*'Unit cost and utilities'!$H$12+('Surv-rate CEA'!X145-'Surv-rate CEA'!X146)*'Unit cost and utilities'!$G$14</f>
        <v>98.952770772916764</v>
      </c>
      <c r="AF148" s="12">
        <f t="shared" si="73"/>
        <v>77.723006557832974</v>
      </c>
      <c r="AG148" s="12">
        <f>AE148-'Surv-rate CEA'!Y146*'Unit cost and utilities'!$H$12-('Surv-rate CEA'!X145-'Surv-rate CEA'!X146)*'Unit cost and utilities'!$G$14</f>
        <v>32.180187171855252</v>
      </c>
      <c r="AH148" s="12">
        <f t="shared" si="74"/>
        <v>25.276107773982179</v>
      </c>
      <c r="AI148" s="12">
        <f>'Surv-rate CEA'!AC146*'Unit cost and utilities'!$H$5+'Surv-rate CEA'!AB146*'Unit cost and utilities'!$H$5+('Surv-rate CEA'!AA145-'Surv-rate CEA'!AA146)*'Unit cost and utilities'!$G$14</f>
        <v>96.78904638464455</v>
      </c>
      <c r="AJ148" s="12">
        <f t="shared" si="75"/>
        <v>76.023497150411174</v>
      </c>
      <c r="AK148" s="12">
        <f>AI148-'Surv-rate CEA'!AB146*'Unit cost and utilities'!$H$5-('Surv-rate CEA'!AA145-'Surv-rate CEA'!AA146)*'Unit cost and utilities'!$G$14</f>
        <v>0.2979711341482032</v>
      </c>
      <c r="AL148" s="12">
        <f t="shared" si="76"/>
        <v>0.23404309179571117</v>
      </c>
      <c r="AM148" s="12">
        <f>'Surv-rate CEA'!AF146*'Unit cost and utilities'!$H$9+'Surv-rate CEA'!AE146*'Unit cost and utilities'!$H$9+('Surv-rate CEA'!AD145-'Surv-rate CEA'!AD146)*'Unit cost and utilities'!G155</f>
        <v>127.62417901164096</v>
      </c>
      <c r="AN148" s="12">
        <f t="shared" si="77"/>
        <v>100.24312431860399</v>
      </c>
      <c r="AO148" s="12">
        <f>AM148-'Surv-rate CEA'!AE146*'Unit cost and utilities'!$H$9-('Surv-rate CEA'!AD145-'Surv-rate CEA'!AD146)*'Unit cost and utilities'!G155</f>
        <v>47.176176140081225</v>
      </c>
      <c r="AP148" s="12">
        <f t="shared" si="78"/>
        <v>37.054791077286133</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58.257459673967887</v>
      </c>
      <c r="AV148" s="12">
        <f t="shared" si="81"/>
        <v>45.758647129482782</v>
      </c>
      <c r="AW148" s="12">
        <f>AU148-'Surv-rate CEA'!AK146*'Unit cost and utilities'!$H$8-('Surv-rate CEA'!AJ145-'Surv-rate CEA'!AJ146)*'Unit cost and utilities'!$G$14</f>
        <v>3.4344589988214231</v>
      </c>
      <c r="AX148" s="12">
        <f t="shared" si="82"/>
        <v>2.6976150056534451</v>
      </c>
      <c r="AY148" s="12">
        <f>'Surv-rate CEA'!AO146*'Unit cost and utilities'!$H$5+'Surv-rate CEA'!AN146*'Unit cost and utilities'!$H$5+('Surv-rate CEA'!AM145-'Surv-rate CEA'!AM146)*'Unit cost and utilities'!$G$14</f>
        <v>96.78904638464455</v>
      </c>
      <c r="AZ148" s="12">
        <f t="shared" si="83"/>
        <v>76.023497150411174</v>
      </c>
      <c r="BA148" s="12">
        <f>AY148-'Surv-rate CEA'!AN146*'Unit cost and utilities'!$H$5-('Surv-rate CEA'!AM145-'Surv-rate CEA'!AM146)*'Unit cost and utilities'!$G$14</f>
        <v>0.2979711341482032</v>
      </c>
      <c r="BB148" s="12">
        <f t="shared" si="84"/>
        <v>0.23404309179571117</v>
      </c>
    </row>
    <row r="149" spans="1:54">
      <c r="A149" s="12">
        <v>144</v>
      </c>
      <c r="B149" s="12">
        <f t="shared" si="85"/>
        <v>8.2273972602739729</v>
      </c>
      <c r="C149" s="12">
        <f>'Surv-rate CEA'!D147*'Unit cost and utilities'!$H$7+'Surv-rate CEA'!E147*'Unit cost and utilities'!$H$7+'Unit cost and utilities'!$G$14*('Surv-rate CEA'!C146-'Surv-rate CEA'!C147)</f>
        <v>84.047767454931503</v>
      </c>
      <c r="D149" s="12">
        <f t="shared" si="59"/>
        <v>65.90361453669486</v>
      </c>
      <c r="E149" s="12">
        <f>C149-'Surv-rate CEA'!E147*'Unit cost and utilities'!$H$7-'Unit cost and utilities'!$G$14*('Surv-rate CEA'!C146-'Surv-rate CEA'!C147)</f>
        <v>32.26202032586901</v>
      </c>
      <c r="F149" s="12">
        <f t="shared" si="60"/>
        <v>25.297325748375151</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97.70561414910253</v>
      </c>
      <c r="L149" s="12">
        <f t="shared" si="63"/>
        <v>76.613018143597046</v>
      </c>
      <c r="M149" s="12">
        <f>K149-'Surv-rate CEA'!J147*'Unit cost and utilities'!$H$10-('Surv-rate CEA'!I146-'Surv-rate CEA'!I147)*'Unit cost and utilities'!$G$14</f>
        <v>31.767651364312705</v>
      </c>
      <c r="N149" s="12">
        <f t="shared" si="64"/>
        <v>24.909680692856178</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97.70561414910253</v>
      </c>
      <c r="T149" s="12">
        <f t="shared" si="67"/>
        <v>76.613018143597046</v>
      </c>
      <c r="U149" s="12">
        <f>S149-'Surv-rate CEA'!P147*'Unit cost and utilities'!$H$11-('Surv-rate CEA'!O146-'Surv-rate CEA'!O147)*'Unit cost and utilities'!$G$14</f>
        <v>31.767651364312705</v>
      </c>
      <c r="V149" s="12">
        <f t="shared" si="68"/>
        <v>24.909680692856178</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92.159415580729558</v>
      </c>
      <c r="AB149" s="12">
        <f t="shared" si="71"/>
        <v>72.264127701146933</v>
      </c>
      <c r="AC149" s="12">
        <f>AA149-'Surv-rate CEA'!V147*'Unit cost and utilities'!$H$6-('Surv-rate CEA'!U146-'Surv-rate CEA'!U147)*'Unit cost and utilities'!$G$14</f>
        <v>56.526474928937759</v>
      </c>
      <c r="AD149" s="12">
        <f t="shared" si="72"/>
        <v>44.323592733530461</v>
      </c>
      <c r="AE149" s="12">
        <f>'Surv-rate CEA'!Z147*'Unit cost and utilities'!$H$12+'Surv-rate CEA'!Y147*'Unit cost and utilities'!$H$12+('Surv-rate CEA'!X146-'Surv-rate CEA'!X147)*'Unit cost and utilities'!$G$14</f>
        <v>97.70561414910253</v>
      </c>
      <c r="AF149" s="12">
        <f t="shared" si="73"/>
        <v>76.613018143597046</v>
      </c>
      <c r="AG149" s="12">
        <f>AE149-'Surv-rate CEA'!Y147*'Unit cost and utilities'!$H$12-('Surv-rate CEA'!X146-'Surv-rate CEA'!X147)*'Unit cost and utilities'!$G$14</f>
        <v>31.767651364312705</v>
      </c>
      <c r="AH149" s="12">
        <f t="shared" si="74"/>
        <v>24.909680692856178</v>
      </c>
      <c r="AI149" s="12">
        <f>'Surv-rate CEA'!AC147*'Unit cost and utilities'!$H$5+'Surv-rate CEA'!AB147*'Unit cost and utilities'!$H$5+('Surv-rate CEA'!AA146-'Surv-rate CEA'!AA147)*'Unit cost and utilities'!$G$14</f>
        <v>95.053936934180456</v>
      </c>
      <c r="AJ149" s="12">
        <f t="shared" si="75"/>
        <v>74.533782509626533</v>
      </c>
      <c r="AK149" s="12">
        <f>AI149-'Surv-rate CEA'!AB147*'Unit cost and utilities'!$H$5-('Surv-rate CEA'!AA146-'Surv-rate CEA'!AA147)*'Unit cost and utilities'!$G$14</f>
        <v>0.2825192103211438</v>
      </c>
      <c r="AL149" s="12">
        <f t="shared" si="76"/>
        <v>0.22152922915174486</v>
      </c>
      <c r="AM149" s="12">
        <f>'Surv-rate CEA'!AF147*'Unit cost and utilities'!$H$9+'Surv-rate CEA'!AE147*'Unit cost and utilities'!$H$9+('Surv-rate CEA'!AD146-'Surv-rate CEA'!AD147)*'Unit cost and utilities'!G156</f>
        <v>125.90877949896691</v>
      </c>
      <c r="AN149" s="12">
        <f t="shared" si="77"/>
        <v>98.727710707308589</v>
      </c>
      <c r="AO149" s="12">
        <f>AM149-'Surv-rate CEA'!AE147*'Unit cost and utilities'!$H$9-('Surv-rate CEA'!AD146-'Surv-rate CEA'!AD147)*'Unit cost and utilities'!G156</f>
        <v>46.576707815527641</v>
      </c>
      <c r="AP149" s="12">
        <f t="shared" si="78"/>
        <v>36.521771978164416</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57.248162285742858</v>
      </c>
      <c r="AV149" s="12">
        <f t="shared" si="81"/>
        <v>44.889482903122335</v>
      </c>
      <c r="AW149" s="12">
        <f>AU149-'Surv-rate CEA'!AK147*'Unit cost and utilities'!$H$8-('Surv-rate CEA'!AJ146-'Surv-rate CEA'!AJ147)*'Unit cost and utilities'!$G$14</f>
        <v>3.3080283493283087</v>
      </c>
      <c r="AX149" s="12">
        <f t="shared" si="82"/>
        <v>2.5938943033495176</v>
      </c>
      <c r="AY149" s="12">
        <f>'Surv-rate CEA'!AO147*'Unit cost and utilities'!$H$5+'Surv-rate CEA'!AN147*'Unit cost and utilities'!$H$5+('Surv-rate CEA'!AM146-'Surv-rate CEA'!AM147)*'Unit cost and utilities'!$G$14</f>
        <v>95.053936934180456</v>
      </c>
      <c r="AZ149" s="12">
        <f t="shared" si="83"/>
        <v>74.533782509626533</v>
      </c>
      <c r="BA149" s="12">
        <f>AY149-'Surv-rate CEA'!AN147*'Unit cost and utilities'!$H$5-('Surv-rate CEA'!AM146-'Surv-rate CEA'!AM147)*'Unit cost and utilities'!$G$14</f>
        <v>0.2825192103211438</v>
      </c>
      <c r="BB149" s="12">
        <f t="shared" si="84"/>
        <v>0.22152922915174486</v>
      </c>
    </row>
    <row r="150" spans="1:54">
      <c r="A150" s="12">
        <v>145</v>
      </c>
      <c r="B150" s="12">
        <f t="shared" si="85"/>
        <v>8.2849315068493148</v>
      </c>
      <c r="C150" s="12">
        <f>'Surv-rate CEA'!D148*'Unit cost and utilities'!$H$7+'Surv-rate CEA'!E148*'Unit cost and utilities'!$H$7+'Unit cost and utilities'!$G$14*('Surv-rate CEA'!C147-'Surv-rate CEA'!C148)</f>
        <v>82.79573773336196</v>
      </c>
      <c r="D150" s="12">
        <f t="shared" si="59"/>
        <v>64.811556688834372</v>
      </c>
      <c r="E150" s="12">
        <f>C150-'Surv-rate CEA'!E148*'Unit cost and utilities'!$H$7-'Unit cost and utilities'!$G$14*('Surv-rate CEA'!C147-'Surv-rate CEA'!C148)</f>
        <v>31.931285020924228</v>
      </c>
      <c r="F150" s="12">
        <f t="shared" si="60"/>
        <v>24.995444764870562</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96.479448295680697</v>
      </c>
      <c r="L150" s="12">
        <f t="shared" si="63"/>
        <v>75.523008837245712</v>
      </c>
      <c r="M150" s="12">
        <f>K150-'Surv-rate CEA'!J148*'Unit cost and utilities'!$H$10-('Surv-rate CEA'!I147-'Surv-rate CEA'!I148)*'Unit cost and utilities'!$G$14</f>
        <v>31.362620537975335</v>
      </c>
      <c r="N150" s="12">
        <f t="shared" si="64"/>
        <v>24.550300710568383</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96.479448295680697</v>
      </c>
      <c r="T150" s="12">
        <f t="shared" si="67"/>
        <v>75.523008837245712</v>
      </c>
      <c r="U150" s="12">
        <f>S150-'Surv-rate CEA'!P148*'Unit cost and utilities'!$H$11-('Surv-rate CEA'!O147-'Surv-rate CEA'!O148)*'Unit cost and utilities'!$G$14</f>
        <v>31.362620537975335</v>
      </c>
      <c r="V150" s="12">
        <f t="shared" si="68"/>
        <v>24.550300710568383</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90.907148098088314</v>
      </c>
      <c r="AB150" s="12">
        <f t="shared" si="71"/>
        <v>71.161075964486983</v>
      </c>
      <c r="AC150" s="12">
        <f>AA150-'Surv-rate CEA'!V148*'Unit cost and utilities'!$H$6-('Surv-rate CEA'!U147-'Surv-rate CEA'!U148)*'Unit cost and utilities'!$G$14</f>
        <v>55.795801211226134</v>
      </c>
      <c r="AD150" s="12">
        <f t="shared" si="72"/>
        <v>43.676315136487858</v>
      </c>
      <c r="AE150" s="12">
        <f>'Surv-rate CEA'!Z148*'Unit cost and utilities'!$H$12+'Surv-rate CEA'!Y148*'Unit cost and utilities'!$H$12+('Surv-rate CEA'!X147-'Surv-rate CEA'!X148)*'Unit cost and utilities'!$G$14</f>
        <v>96.479448295680697</v>
      </c>
      <c r="AF150" s="12">
        <f t="shared" si="73"/>
        <v>75.523008837245712</v>
      </c>
      <c r="AG150" s="12">
        <f>AE150-'Surv-rate CEA'!Y148*'Unit cost and utilities'!$H$12-('Surv-rate CEA'!X147-'Surv-rate CEA'!X148)*'Unit cost and utilities'!$G$14</f>
        <v>31.362620537975335</v>
      </c>
      <c r="AH150" s="12">
        <f t="shared" si="74"/>
        <v>24.550300710568383</v>
      </c>
      <c r="AI150" s="12">
        <f>'Surv-rate CEA'!AC148*'Unit cost and utilities'!$H$5+'Surv-rate CEA'!AB148*'Unit cost and utilities'!$H$5+('Surv-rate CEA'!AA147-'Surv-rate CEA'!AA148)*'Unit cost and utilities'!$G$14</f>
        <v>93.356130785348569</v>
      </c>
      <c r="AJ150" s="12">
        <f t="shared" si="75"/>
        <v>73.07811160678655</v>
      </c>
      <c r="AK150" s="12">
        <f>AI150-'Surv-rate CEA'!AB148*'Unit cost and utilities'!$H$5-('Surv-rate CEA'!AA147-'Surv-rate CEA'!AA148)*'Unit cost and utilities'!$G$14</f>
        <v>0.26790373768938469</v>
      </c>
      <c r="AL150" s="12">
        <f t="shared" si="76"/>
        <v>0.20971198225593882</v>
      </c>
      <c r="AM150" s="12">
        <f>'Surv-rate CEA'!AF148*'Unit cost and utilities'!$H$9+'Surv-rate CEA'!AE148*'Unit cost and utilities'!$H$9+('Surv-rate CEA'!AD147-'Surv-rate CEA'!AD148)*'Unit cost and utilities'!G157</f>
        <v>124.22139342223264</v>
      </c>
      <c r="AN150" s="12">
        <f t="shared" si="77"/>
        <v>97.239086239906058</v>
      </c>
      <c r="AO150" s="12">
        <f>AM150-'Surv-rate CEA'!AE148*'Unit cost and utilities'!$H$9-('Surv-rate CEA'!AD147-'Surv-rate CEA'!AD148)*'Unit cost and utilities'!G157</f>
        <v>45.987805970083514</v>
      </c>
      <c r="AP150" s="12">
        <f t="shared" si="78"/>
        <v>35.998728620835699</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56.259679373908817</v>
      </c>
      <c r="AV150" s="12">
        <f t="shared" si="81"/>
        <v>44.039433657567315</v>
      </c>
      <c r="AW150" s="12">
        <f>AU150-'Surv-rate CEA'!AK148*'Unit cost and utilities'!$H$8-('Surv-rate CEA'!AJ147-'Surv-rate CEA'!AJ148)*'Unit cost and utilities'!$G$14</f>
        <v>3.1864797401922429</v>
      </c>
      <c r="AX150" s="12">
        <f t="shared" si="82"/>
        <v>2.4943399017033663</v>
      </c>
      <c r="AY150" s="12">
        <f>'Surv-rate CEA'!AO148*'Unit cost and utilities'!$H$5+'Surv-rate CEA'!AN148*'Unit cost and utilities'!$H$5+('Surv-rate CEA'!AM147-'Surv-rate CEA'!AM148)*'Unit cost and utilities'!$G$14</f>
        <v>93.356130785348569</v>
      </c>
      <c r="AZ150" s="12">
        <f t="shared" si="83"/>
        <v>73.07811160678655</v>
      </c>
      <c r="BA150" s="12">
        <f>AY150-'Surv-rate CEA'!AN148*'Unit cost and utilities'!$H$5-('Surv-rate CEA'!AM147-'Surv-rate CEA'!AM148)*'Unit cost and utilities'!$G$14</f>
        <v>0.26790373768938469</v>
      </c>
      <c r="BB150" s="12">
        <f t="shared" si="84"/>
        <v>0.20971198225593882</v>
      </c>
    </row>
    <row r="151" spans="1:54">
      <c r="A151" s="12">
        <v>146</v>
      </c>
      <c r="B151" s="12">
        <f t="shared" si="85"/>
        <v>8.3424657534246567</v>
      </c>
      <c r="C151" s="12">
        <f>'Surv-rate CEA'!D149*'Unit cost and utilities'!$H$7+'Surv-rate CEA'!E149*'Unit cost and utilities'!$H$7+'Unit cost and utilities'!$G$14*('Surv-rate CEA'!C148-'Surv-rate CEA'!C149)</f>
        <v>81.566707627634031</v>
      </c>
      <c r="D151" s="12">
        <f t="shared" si="59"/>
        <v>63.740993048675882</v>
      </c>
      <c r="E151" s="12">
        <f>C151-'Surv-rate CEA'!E149*'Unit cost and utilities'!$H$7-'Unit cost and utilities'!$G$14*('Surv-rate CEA'!C148-'Surv-rate CEA'!C149)</f>
        <v>31.606049619967145</v>
      </c>
      <c r="F151" s="12">
        <f t="shared" si="60"/>
        <v>24.698814598713838</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95.27382269204216</v>
      </c>
      <c r="L151" s="12">
        <f t="shared" si="63"/>
        <v>74.4525339634625</v>
      </c>
      <c r="M151" s="12">
        <f>K151-'Surv-rate CEA'!J149*'Unit cost and utilities'!$H$10-('Surv-rate CEA'!I148-'Surv-rate CEA'!I149)*'Unit cost and utilities'!$G$14</f>
        <v>30.964916575393868</v>
      </c>
      <c r="N151" s="12">
        <f t="shared" si="64"/>
        <v>24.197795762401554</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95.27382269204216</v>
      </c>
      <c r="T151" s="12">
        <f t="shared" si="67"/>
        <v>74.4525339634625</v>
      </c>
      <c r="U151" s="12">
        <f>S151-'Surv-rate CEA'!P149*'Unit cost and utilities'!$H$11-('Surv-rate CEA'!O148-'Surv-rate CEA'!O149)*'Unit cost and utilities'!$G$14</f>
        <v>30.964916575393868</v>
      </c>
      <c r="V151" s="12">
        <f t="shared" si="68"/>
        <v>24.197795762401554</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89.676716325765227</v>
      </c>
      <c r="AB151" s="12">
        <f t="shared" si="71"/>
        <v>70.078627888765311</v>
      </c>
      <c r="AC151" s="12">
        <f>AA151-'Surv-rate CEA'!V149*'Unit cost and utilities'!$H$6-('Surv-rate CEA'!U148-'Surv-rate CEA'!U149)*'Unit cost and utilities'!$G$14</f>
        <v>55.077858360499938</v>
      </c>
      <c r="AD151" s="12">
        <f t="shared" si="72"/>
        <v>43.041057914457042</v>
      </c>
      <c r="AE151" s="12">
        <f>'Surv-rate CEA'!Z149*'Unit cost and utilities'!$H$12+'Surv-rate CEA'!Y149*'Unit cost and utilities'!$H$12+('Surv-rate CEA'!X148-'Surv-rate CEA'!X149)*'Unit cost and utilities'!$G$14</f>
        <v>95.27382269204216</v>
      </c>
      <c r="AF151" s="12">
        <f t="shared" si="73"/>
        <v>74.4525339634625</v>
      </c>
      <c r="AG151" s="12">
        <f>AE151-'Surv-rate CEA'!Y149*'Unit cost and utilities'!$H$12-('Surv-rate CEA'!X148-'Surv-rate CEA'!X149)*'Unit cost and utilities'!$G$14</f>
        <v>30.964916575393868</v>
      </c>
      <c r="AH151" s="12">
        <f t="shared" si="74"/>
        <v>24.197795762401554</v>
      </c>
      <c r="AI151" s="12">
        <f>'Surv-rate CEA'!AC149*'Unit cost and utilities'!$H$5+'Surv-rate CEA'!AB149*'Unit cost and utilities'!$H$5+('Surv-rate CEA'!AA148-'Surv-rate CEA'!AA149)*'Unit cost and utilities'!$G$14</f>
        <v>91.694680499575199</v>
      </c>
      <c r="AJ151" s="12">
        <f t="shared" si="75"/>
        <v>71.655583047511001</v>
      </c>
      <c r="AK151" s="12">
        <f>AI151-'Surv-rate CEA'!AB149*'Unit cost and utilities'!$H$5-('Surv-rate CEA'!AA148-'Surv-rate CEA'!AA149)*'Unit cost and utilities'!$G$14</f>
        <v>0.25407744513893071</v>
      </c>
      <c r="AL151" s="12">
        <f t="shared" si="76"/>
        <v>0.1985509668768235</v>
      </c>
      <c r="AM151" s="12">
        <f>'Surv-rate CEA'!AF149*'Unit cost and utilities'!$H$9+'Surv-rate CEA'!AE149*'Unit cost and utilities'!$H$9+('Surv-rate CEA'!AD148-'Surv-rate CEA'!AD149)*'Unit cost and utilities'!G158</f>
        <v>122.56147045150695</v>
      </c>
      <c r="AN151" s="12">
        <f t="shared" si="77"/>
        <v>95.776696930676437</v>
      </c>
      <c r="AO151" s="12">
        <f>AM151-'Surv-rate CEA'!AE149*'Unit cost and utilities'!$H$9-('Surv-rate CEA'!AD148-'Surv-rate CEA'!AD149)*'Unit cost and utilities'!G158</f>
        <v>45.409229431426184</v>
      </c>
      <c r="AP151" s="12">
        <f t="shared" si="78"/>
        <v>35.485426121988759</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55.291505628539596</v>
      </c>
      <c r="AV151" s="12">
        <f t="shared" si="81"/>
        <v>43.208014377738031</v>
      </c>
      <c r="AW151" s="12">
        <f>AU151-'Surv-rate CEA'!AK149*'Unit cost and utilities'!$H$8-('Surv-rate CEA'!AJ148-'Surv-rate CEA'!AJ149)*'Unit cost and utilities'!$G$14</f>
        <v>3.0696152282867084</v>
      </c>
      <c r="AX151" s="12">
        <f t="shared" si="82"/>
        <v>2.3987767634505435</v>
      </c>
      <c r="AY151" s="12">
        <f>'Surv-rate CEA'!AO149*'Unit cost and utilities'!$H$5+'Surv-rate CEA'!AN149*'Unit cost and utilities'!$H$5+('Surv-rate CEA'!AM148-'Surv-rate CEA'!AM149)*'Unit cost and utilities'!$G$14</f>
        <v>91.694680499575199</v>
      </c>
      <c r="AZ151" s="12">
        <f t="shared" si="83"/>
        <v>71.655583047511001</v>
      </c>
      <c r="BA151" s="12">
        <f>AY151-'Surv-rate CEA'!AN149*'Unit cost and utilities'!$H$5-('Surv-rate CEA'!AM148-'Surv-rate CEA'!AM149)*'Unit cost and utilities'!$G$14</f>
        <v>0.25407744513893071</v>
      </c>
      <c r="BB151" s="12">
        <f t="shared" si="84"/>
        <v>0.1985509668768235</v>
      </c>
    </row>
    <row r="152" spans="1:54">
      <c r="A152" s="12">
        <v>147</v>
      </c>
      <c r="B152" s="12">
        <f t="shared" si="85"/>
        <v>8.4</v>
      </c>
      <c r="C152" s="12">
        <f>'Surv-rate CEA'!D150*'Unit cost and utilities'!$H$7+'Surv-rate CEA'!E150*'Unit cost and utilities'!$H$7+'Unit cost and utilities'!$G$14*('Surv-rate CEA'!C149-'Surv-rate CEA'!C150)</f>
        <v>80.360165553932475</v>
      </c>
      <c r="D152" s="12">
        <f t="shared" si="59"/>
        <v>62.691424081163113</v>
      </c>
      <c r="E152" s="12">
        <f>C152-'Surv-rate CEA'!E150*'Unit cost and utilities'!$H$7-'Unit cost and utilities'!$G$14*('Surv-rate CEA'!C149-'Surv-rate CEA'!C150)</f>
        <v>31.28618847599709</v>
      </c>
      <c r="F152" s="12">
        <f t="shared" si="60"/>
        <v>24.407312953027517</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94.088298701230201</v>
      </c>
      <c r="L152" s="12">
        <f t="shared" si="63"/>
        <v>73.40116081512133</v>
      </c>
      <c r="M152" s="12">
        <f>K152-'Surv-rate CEA'!J150*'Unit cost and utilities'!$H$10-('Surv-rate CEA'!I149-'Surv-rate CEA'!I150)*'Unit cost and utilities'!$G$14</f>
        <v>30.574366588672863</v>
      </c>
      <c r="N152" s="12">
        <f t="shared" si="64"/>
        <v>23.851998917760287</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94.088298701230201</v>
      </c>
      <c r="T152" s="12">
        <f t="shared" si="67"/>
        <v>73.40116081512133</v>
      </c>
      <c r="U152" s="12">
        <f>S152-'Surv-rate CEA'!P150*'Unit cost and utilities'!$H$11-('Surv-rate CEA'!O149-'Surv-rate CEA'!O150)*'Unit cost and utilities'!$G$14</f>
        <v>30.574366588672863</v>
      </c>
      <c r="V152" s="12">
        <f t="shared" si="68"/>
        <v>23.851998917760287</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88.467646498531622</v>
      </c>
      <c r="AB152" s="12">
        <f t="shared" si="71"/>
        <v>69.016318046030534</v>
      </c>
      <c r="AC152" s="12">
        <f>AA152-'Surv-rate CEA'!V150*'Unit cost and utilities'!$H$6-('Surv-rate CEA'!U149-'Surv-rate CEA'!U150)*'Unit cost and utilities'!$G$14</f>
        <v>54.372362905211013</v>
      </c>
      <c r="AD152" s="12">
        <f t="shared" si="72"/>
        <v>42.41754403676287</v>
      </c>
      <c r="AE152" s="12">
        <f>'Surv-rate CEA'!Z150*'Unit cost and utilities'!$H$12+'Surv-rate CEA'!Y150*'Unit cost and utilities'!$H$12+('Surv-rate CEA'!X149-'Surv-rate CEA'!X150)*'Unit cost and utilities'!$G$14</f>
        <v>94.088298701230201</v>
      </c>
      <c r="AF152" s="12">
        <f t="shared" si="73"/>
        <v>73.40116081512133</v>
      </c>
      <c r="AG152" s="12">
        <f>AE152-'Surv-rate CEA'!Y150*'Unit cost and utilities'!$H$12-('Surv-rate CEA'!X149-'Surv-rate CEA'!X150)*'Unit cost and utilities'!$G$14</f>
        <v>30.574366588672863</v>
      </c>
      <c r="AH152" s="12">
        <f t="shared" si="74"/>
        <v>23.851998917760287</v>
      </c>
      <c r="AI152" s="12">
        <f>'Surv-rate CEA'!AC150*'Unit cost and utilities'!$H$5+'Surv-rate CEA'!AB150*'Unit cost and utilities'!$H$5+('Surv-rate CEA'!AA149-'Surv-rate CEA'!AA150)*'Unit cost and utilities'!$G$14</f>
        <v>90.06866665505126</v>
      </c>
      <c r="AJ152" s="12">
        <f t="shared" si="75"/>
        <v>70.265322859584586</v>
      </c>
      <c r="AK152" s="12">
        <f>AI152-'Surv-rate CEA'!AB150*'Unit cost and utilities'!$H$5-('Surv-rate CEA'!AA149-'Surv-rate CEA'!AA150)*'Unit cost and utilities'!$G$14</f>
        <v>0.24099585061193984</v>
      </c>
      <c r="AL152" s="12">
        <f t="shared" si="76"/>
        <v>0.18800823726991955</v>
      </c>
      <c r="AM152" s="12">
        <f>'Surv-rate CEA'!AF150*'Unit cost and utilities'!$H$9+'Surv-rate CEA'!AE150*'Unit cost and utilities'!$H$9+('Surv-rate CEA'!AD149-'Surv-rate CEA'!AD150)*'Unit cost and utilities'!G159</f>
        <v>120.92847310204343</v>
      </c>
      <c r="AN152" s="12">
        <f t="shared" si="77"/>
        <v>94.340002144964984</v>
      </c>
      <c r="AO152" s="12">
        <f>AM152-'Surv-rate CEA'!AE150*'Unit cost and utilities'!$H$9-('Surv-rate CEA'!AD149-'Surv-rate CEA'!AD150)*'Unit cost and utilities'!G159</f>
        <v>44.840743825424582</v>
      </c>
      <c r="AP152" s="12">
        <f t="shared" si="78"/>
        <v>34.981636335577761</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54.343150010169325</v>
      </c>
      <c r="AV152" s="12">
        <f t="shared" si="81"/>
        <v>42.394754163458444</v>
      </c>
      <c r="AW152" s="12">
        <f>AU152-'Surv-rate CEA'!AK150*'Unit cost and utilities'!$H$8-('Surv-rate CEA'!AJ149-'Surv-rate CEA'!AJ150)*'Unit cost and utilities'!$G$14</f>
        <v>2.9572453045715852</v>
      </c>
      <c r="AX152" s="12">
        <f t="shared" si="82"/>
        <v>2.3070375505448824</v>
      </c>
      <c r="AY152" s="12">
        <f>'Surv-rate CEA'!AO150*'Unit cost and utilities'!$H$5+'Surv-rate CEA'!AN150*'Unit cost and utilities'!$H$5+('Surv-rate CEA'!AM149-'Surv-rate CEA'!AM150)*'Unit cost and utilities'!$G$14</f>
        <v>90.06866665505126</v>
      </c>
      <c r="AZ152" s="12">
        <f t="shared" si="83"/>
        <v>70.265322859584586</v>
      </c>
      <c r="BA152" s="12">
        <f>AY152-'Surv-rate CEA'!AN150*'Unit cost and utilities'!$H$5-('Surv-rate CEA'!AM149-'Surv-rate CEA'!AM150)*'Unit cost and utilities'!$G$14</f>
        <v>0.24099585061193984</v>
      </c>
      <c r="BB152" s="12">
        <f t="shared" si="84"/>
        <v>0.18800823726991955</v>
      </c>
    </row>
    <row r="153" spans="1:54">
      <c r="A153" s="12">
        <v>148</v>
      </c>
      <c r="B153" s="12">
        <f t="shared" si="85"/>
        <v>8.4575342465753423</v>
      </c>
      <c r="C153" s="12">
        <f>'Surv-rate CEA'!D151*'Unit cost and utilities'!$H$7+'Surv-rate CEA'!E151*'Unit cost and utilities'!$H$7+'Unit cost and utilities'!$G$14*('Surv-rate CEA'!C150-'Surv-rate CEA'!C151)</f>
        <v>79.175613458805771</v>
      </c>
      <c r="D153" s="12">
        <f t="shared" si="59"/>
        <v>61.662363832514188</v>
      </c>
      <c r="E153" s="12">
        <f>C153-'Surv-rate CEA'!E151*'Unit cost and utilities'!$H$7-'Unit cost and utilities'!$G$14*('Surv-rate CEA'!C150-'Surv-rate CEA'!C151)</f>
        <v>30.971579582971966</v>
      </c>
      <c r="F153" s="12">
        <f t="shared" si="60"/>
        <v>24.120821112507375</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92.922449195836151</v>
      </c>
      <c r="L153" s="12">
        <f t="shared" si="63"/>
        <v>72.36846827215463</v>
      </c>
      <c r="M153" s="12">
        <f>K153-'Surv-rate CEA'!J151*'Unit cost and utilities'!$H$10-('Surv-rate CEA'!I150-'Surv-rate CEA'!I151)*'Unit cost and utilities'!$G$14</f>
        <v>30.190802736302572</v>
      </c>
      <c r="N153" s="12">
        <f t="shared" si="64"/>
        <v>23.512748198536457</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92.922449195836151</v>
      </c>
      <c r="T153" s="12">
        <f t="shared" si="67"/>
        <v>72.36846827215463</v>
      </c>
      <c r="U153" s="12">
        <f>S153-'Surv-rate CEA'!P151*'Unit cost and utilities'!$H$11-('Surv-rate CEA'!O150-'Surv-rate CEA'!O151)*'Unit cost and utilities'!$G$14</f>
        <v>30.190802736302572</v>
      </c>
      <c r="V153" s="12">
        <f t="shared" si="68"/>
        <v>23.512748198536457</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87.27947729713587</v>
      </c>
      <c r="AB153" s="12">
        <f t="shared" si="71"/>
        <v>67.973693528851257</v>
      </c>
      <c r="AC153" s="12">
        <f>AA153-'Surv-rate CEA'!V151*'Unit cost and utilities'!$H$6-('Surv-rate CEA'!U150-'Surv-rate CEA'!U151)*'Unit cost and utilities'!$G$14</f>
        <v>53.679039123307746</v>
      </c>
      <c r="AD153" s="12">
        <f t="shared" si="72"/>
        <v>41.805504195092993</v>
      </c>
      <c r="AE153" s="12">
        <f>'Surv-rate CEA'!Z151*'Unit cost and utilities'!$H$12+'Surv-rate CEA'!Y151*'Unit cost and utilities'!$H$12+('Surv-rate CEA'!X150-'Surv-rate CEA'!X151)*'Unit cost and utilities'!$G$14</f>
        <v>92.922449195836151</v>
      </c>
      <c r="AF153" s="12">
        <f t="shared" si="73"/>
        <v>72.36846827215463</v>
      </c>
      <c r="AG153" s="12">
        <f>AE153-'Surv-rate CEA'!Y151*'Unit cost and utilities'!$H$12-('Surv-rate CEA'!X150-'Surv-rate CEA'!X151)*'Unit cost and utilities'!$G$14</f>
        <v>30.190802736302572</v>
      </c>
      <c r="AH153" s="12">
        <f t="shared" si="74"/>
        <v>23.512748198536457</v>
      </c>
      <c r="AI153" s="12">
        <f>'Surv-rate CEA'!AC151*'Unit cost and utilities'!$H$5+'Surv-rate CEA'!AB151*'Unit cost and utilities'!$H$5+('Surv-rate CEA'!AA150-'Surv-rate CEA'!AA151)*'Unit cost and utilities'!$G$14</f>
        <v>88.47719689517578</v>
      </c>
      <c r="AJ153" s="12">
        <f t="shared" si="75"/>
        <v>68.906483543318217</v>
      </c>
      <c r="AK153" s="12">
        <f>AI153-'Surv-rate CEA'!AB151*'Unit cost and utilities'!$H$5-('Surv-rate CEA'!AA150-'Surv-rate CEA'!AA151)*'Unit cost and utilities'!$G$14</f>
        <v>0.22861708931856661</v>
      </c>
      <c r="AL153" s="12">
        <f t="shared" si="76"/>
        <v>0.17804813280324508</v>
      </c>
      <c r="AM153" s="12">
        <f>'Surv-rate CEA'!AF151*'Unit cost and utilities'!$H$9+'Surv-rate CEA'!AE151*'Unit cost and utilities'!$H$9+('Surv-rate CEA'!AD150-'Surv-rate CEA'!AD151)*'Unit cost and utilities'!G160</f>
        <v>119.32187638292967</v>
      </c>
      <c r="AN153" s="12">
        <f t="shared" si="77"/>
        <v>92.928474226860374</v>
      </c>
      <c r="AO153" s="12">
        <f>AM153-'Surv-rate CEA'!AE151*'Unit cost and utilities'!$H$9-('Surv-rate CEA'!AD150-'Surv-rate CEA'!AD151)*'Unit cost and utilities'!G160</f>
        <v>44.2821213473961</v>
      </c>
      <c r="AP153" s="12">
        <f t="shared" si="78"/>
        <v>34.487137623750179</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53.414135286557709</v>
      </c>
      <c r="AV153" s="12">
        <f t="shared" si="81"/>
        <v>41.599195761868053</v>
      </c>
      <c r="AW153" s="12">
        <f>AU153-'Surv-rate CEA'!AK151*'Unit cost and utilities'!$H$8-('Surv-rate CEA'!AJ150-'Surv-rate CEA'!AJ151)*'Unit cost and utilities'!$G$14</f>
        <v>2.8491885161942161</v>
      </c>
      <c r="AX153" s="12">
        <f t="shared" si="82"/>
        <v>2.2189622692901199</v>
      </c>
      <c r="AY153" s="12">
        <f>'Surv-rate CEA'!AO151*'Unit cost and utilities'!$H$5+'Surv-rate CEA'!AN151*'Unit cost and utilities'!$H$5+('Surv-rate CEA'!AM150-'Surv-rate CEA'!AM151)*'Unit cost and utilities'!$G$14</f>
        <v>88.47719689517578</v>
      </c>
      <c r="AZ153" s="12">
        <f t="shared" si="83"/>
        <v>68.906483543318217</v>
      </c>
      <c r="BA153" s="12">
        <f>AY153-'Surv-rate CEA'!AN151*'Unit cost and utilities'!$H$5-('Surv-rate CEA'!AM150-'Surv-rate CEA'!AM151)*'Unit cost and utilities'!$G$14</f>
        <v>0.22861708931856661</v>
      </c>
      <c r="BB153" s="12">
        <f t="shared" si="84"/>
        <v>0.17804813280324508</v>
      </c>
    </row>
    <row r="154" spans="1:54">
      <c r="A154" s="12">
        <v>149</v>
      </c>
      <c r="B154" s="12">
        <f t="shared" si="85"/>
        <v>8.5150684931506841</v>
      </c>
      <c r="C154" s="12">
        <f>'Surv-rate CEA'!D152*'Unit cost and utilities'!$H$7+'Surv-rate CEA'!E152*'Unit cost and utilities'!$H$7+'Unit cost and utilities'!$G$14*('Surv-rate CEA'!C151-'Surv-rate CEA'!C152)</f>
        <v>78.012566400905982</v>
      </c>
      <c r="D154" s="12">
        <f t="shared" si="59"/>
        <v>60.653339503058746</v>
      </c>
      <c r="E154" s="12">
        <f>C154-'Surv-rate CEA'!E152*'Unit cost and utilities'!$H$7-'Unit cost and utilities'!$G$14*('Surv-rate CEA'!C151-'Surv-rate CEA'!C152)</f>
        <v>30.662104448227247</v>
      </c>
      <c r="F154" s="12">
        <f t="shared" si="60"/>
        <v>23.839223817087206</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91.77585819760759</v>
      </c>
      <c r="L154" s="12">
        <f t="shared" si="63"/>
        <v>71.354046434491167</v>
      </c>
      <c r="M154" s="12">
        <f>K154-'Surv-rate CEA'!J152*'Unit cost and utilities'!$H$10-('Surv-rate CEA'!I151-'Surv-rate CEA'!I152)*'Unit cost and utilities'!$G$14</f>
        <v>29.814062047446466</v>
      </c>
      <c r="N154" s="12">
        <f t="shared" si="64"/>
        <v>23.179886404916797</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91.77585819760759</v>
      </c>
      <c r="T154" s="12">
        <f t="shared" si="67"/>
        <v>71.354046434491167</v>
      </c>
      <c r="U154" s="12">
        <f>S154-'Surv-rate CEA'!P152*'Unit cost and utilities'!$H$11-('Surv-rate CEA'!O151-'Surv-rate CEA'!O152)*'Unit cost and utilities'!$G$14</f>
        <v>29.814062047446466</v>
      </c>
      <c r="V154" s="12">
        <f t="shared" si="68"/>
        <v>23.179886404916797</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86.111759461586999</v>
      </c>
      <c r="AB154" s="12">
        <f t="shared" si="71"/>
        <v>66.95031355574929</v>
      </c>
      <c r="AC154" s="12">
        <f>AA154-'Surv-rate CEA'!V152*'Unit cost and utilities'!$H$6-('Surv-rate CEA'!U151-'Surv-rate CEA'!U152)*'Unit cost and utilities'!$G$14</f>
        <v>52.997618789947445</v>
      </c>
      <c r="AD154" s="12">
        <f t="shared" si="72"/>
        <v>41.204676549174998</v>
      </c>
      <c r="AE154" s="12">
        <f>'Surv-rate CEA'!Z152*'Unit cost and utilities'!$H$12+'Surv-rate CEA'!Y152*'Unit cost and utilities'!$H$12+('Surv-rate CEA'!X151-'Surv-rate CEA'!X152)*'Unit cost and utilities'!$G$14</f>
        <v>91.77585819760759</v>
      </c>
      <c r="AF154" s="12">
        <f t="shared" si="73"/>
        <v>71.354046434491167</v>
      </c>
      <c r="AG154" s="12">
        <f>AE154-'Surv-rate CEA'!Y152*'Unit cost and utilities'!$H$12-('Surv-rate CEA'!X151-'Surv-rate CEA'!X152)*'Unit cost and utilities'!$G$14</f>
        <v>29.814062047446466</v>
      </c>
      <c r="AH154" s="12">
        <f t="shared" si="74"/>
        <v>23.179886404916797</v>
      </c>
      <c r="AI154" s="12">
        <f>'Surv-rate CEA'!AC152*'Unit cost and utilities'!$H$5+'Surv-rate CEA'!AB152*'Unit cost and utilities'!$H$5+('Surv-rate CEA'!AA151-'Surv-rate CEA'!AA152)*'Unit cost and utilities'!$G$14</f>
        <v>86.919405013654469</v>
      </c>
      <c r="AJ154" s="12">
        <f t="shared" si="75"/>
        <v>67.578243158987092</v>
      </c>
      <c r="AK154" s="12">
        <f>AI154-'Surv-rate CEA'!AB152*'Unit cost and utilities'!$H$5-('Surv-rate CEA'!AA151-'Surv-rate CEA'!AA152)*'Unit cost and utilities'!$G$14</f>
        <v>0.21690175299287295</v>
      </c>
      <c r="AL154" s="12">
        <f t="shared" si="76"/>
        <v>0.16863713463133204</v>
      </c>
      <c r="AM154" s="12">
        <f>'Surv-rate CEA'!AF152*'Unit cost and utilities'!$H$9+'Surv-rate CEA'!AE152*'Unit cost and utilities'!$H$9+('Surv-rate CEA'!AD151-'Surv-rate CEA'!AD152)*'Unit cost and utilities'!G161</f>
        <v>117.741167456841</v>
      </c>
      <c r="AN154" s="12">
        <f t="shared" si="77"/>
        <v>91.541598138775427</v>
      </c>
      <c r="AO154" s="12">
        <f>AM154-'Surv-rate CEA'!AE152*'Unit cost and utilities'!$H$9-('Surv-rate CEA'!AD151-'Surv-rate CEA'!AD152)*'Unit cost and utilities'!G161</f>
        <v>43.733140542321692</v>
      </c>
      <c r="AP154" s="12">
        <f t="shared" si="78"/>
        <v>34.001714636805175</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52.503997586531327</v>
      </c>
      <c r="AV154" s="12">
        <f t="shared" si="81"/>
        <v>40.820895117311238</v>
      </c>
      <c r="AW154" s="12">
        <f>AU154-'Surv-rate CEA'!AK152*'Unit cost and utilities'!$H$8-('Surv-rate CEA'!AJ151-'Surv-rate CEA'!AJ152)*'Unit cost and utilities'!$G$14</f>
        <v>2.7452711064029858</v>
      </c>
      <c r="AX154" s="12">
        <f t="shared" si="82"/>
        <v>2.1343979326215869</v>
      </c>
      <c r="AY154" s="12">
        <f>'Surv-rate CEA'!AO152*'Unit cost and utilities'!$H$5+'Surv-rate CEA'!AN152*'Unit cost and utilities'!$H$5+('Surv-rate CEA'!AM151-'Surv-rate CEA'!AM152)*'Unit cost and utilities'!$G$14</f>
        <v>86.919405013654469</v>
      </c>
      <c r="AZ154" s="12">
        <f t="shared" si="83"/>
        <v>67.578243158987092</v>
      </c>
      <c r="BA154" s="12">
        <f>AY154-'Surv-rate CEA'!AN152*'Unit cost and utilities'!$H$5-('Surv-rate CEA'!AM151-'Surv-rate CEA'!AM152)*'Unit cost and utilities'!$G$14</f>
        <v>0.21690175299287295</v>
      </c>
      <c r="BB154" s="12">
        <f t="shared" si="84"/>
        <v>0.16863713463133204</v>
      </c>
    </row>
    <row r="155" spans="1:54">
      <c r="A155" s="12">
        <v>150</v>
      </c>
      <c r="B155" s="12">
        <f t="shared" si="85"/>
        <v>8.5726027397260278</v>
      </c>
      <c r="C155" s="12">
        <f>'Surv-rate CEA'!D153*'Unit cost and utilities'!$H$7+'Surv-rate CEA'!E153*'Unit cost and utilities'!$H$7+'Unit cost and utilities'!$G$14*('Surv-rate CEA'!C152-'Surv-rate CEA'!C153)</f>
        <v>76.870552147624579</v>
      </c>
      <c r="D155" s="12">
        <f t="shared" si="59"/>
        <v>59.663891035449844</v>
      </c>
      <c r="E155" s="12">
        <f>C155-'Surv-rate CEA'!E153*'Unit cost and utilities'!$H$7-'Unit cost and utilities'!$G$14*('Surv-rate CEA'!C152-'Surv-rate CEA'!C153)</f>
        <v>30.357647970129324</v>
      </c>
      <c r="F155" s="12">
        <f t="shared" si="60"/>
        <v>23.562409140810519</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90.648120530234948</v>
      </c>
      <c r="L155" s="12">
        <f t="shared" si="63"/>
        <v>70.357496268502999</v>
      </c>
      <c r="M155" s="12">
        <f>K155-'Surv-rate CEA'!J153*'Unit cost and utilities'!$H$10-('Surv-rate CEA'!I152-'Surv-rate CEA'!I153)*'Unit cost and utilities'!$G$14</f>
        <v>29.443986253336934</v>
      </c>
      <c r="N155" s="12">
        <f t="shared" si="64"/>
        <v>22.853260948284525</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90.648120530234948</v>
      </c>
      <c r="T155" s="12">
        <f t="shared" si="67"/>
        <v>70.357496268502999</v>
      </c>
      <c r="U155" s="12">
        <f>S155-'Surv-rate CEA'!P153*'Unit cost and utilities'!$H$11-('Surv-rate CEA'!O152-'Surv-rate CEA'!O153)*'Unit cost and utilities'!$G$14</f>
        <v>29.443986253336934</v>
      </c>
      <c r="V155" s="12">
        <f t="shared" si="68"/>
        <v>22.853260948284525</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84.96405541839377</v>
      </c>
      <c r="AB155" s="12">
        <f t="shared" si="71"/>
        <v>65.945749090988116</v>
      </c>
      <c r="AC155" s="12">
        <f>AA155-'Surv-rate CEA'!V153*'Unit cost and utilities'!$H$6-('Surv-rate CEA'!U152-'Surv-rate CEA'!U153)*'Unit cost and utilities'!$G$14</f>
        <v>52.327840934760282</v>
      </c>
      <c r="AD155" s="12">
        <f t="shared" si="72"/>
        <v>40.614806482151266</v>
      </c>
      <c r="AE155" s="12">
        <f>'Surv-rate CEA'!Z153*'Unit cost and utilities'!$H$12+'Surv-rate CEA'!Y153*'Unit cost and utilities'!$H$12+('Surv-rate CEA'!X152-'Surv-rate CEA'!X153)*'Unit cost and utilities'!$G$14</f>
        <v>90.648120530234948</v>
      </c>
      <c r="AF155" s="12">
        <f t="shared" si="73"/>
        <v>70.357496268502999</v>
      </c>
      <c r="AG155" s="12">
        <f>AE155-'Surv-rate CEA'!Y153*'Unit cost and utilities'!$H$12-('Surv-rate CEA'!X152-'Surv-rate CEA'!X153)*'Unit cost and utilities'!$G$14</f>
        <v>29.443986253336934</v>
      </c>
      <c r="AH155" s="12">
        <f t="shared" si="74"/>
        <v>22.853260948284525</v>
      </c>
      <c r="AI155" s="12">
        <f>'Surv-rate CEA'!AC153*'Unit cost and utilities'!$H$5+'Surv-rate CEA'!AB153*'Unit cost and utilities'!$H$5+('Surv-rate CEA'!AA152-'Surv-rate CEA'!AA153)*'Unit cost and utilities'!$G$14</f>
        <v>85.394450074679185</v>
      </c>
      <c r="AJ155" s="12">
        <f t="shared" si="75"/>
        <v>66.279804449736389</v>
      </c>
      <c r="AK155" s="12">
        <f>AI155-'Surv-rate CEA'!AB153*'Unit cost and utilities'!$H$5-('Surv-rate CEA'!AA152-'Surv-rate CEA'!AA153)*'Unit cost and utilities'!$G$14</f>
        <v>0.20581273945198797</v>
      </c>
      <c r="AL155" s="12">
        <f t="shared" si="76"/>
        <v>0.15974373173212986</v>
      </c>
      <c r="AM155" s="12">
        <f>'Surv-rate CEA'!AF153*'Unit cost and utilities'!$H$9+'Surv-rate CEA'!AE153*'Unit cost and utilities'!$H$9+('Surv-rate CEA'!AD152-'Surv-rate CEA'!AD153)*'Unit cost and utilities'!G162</f>
        <v>116.18584531049814</v>
      </c>
      <c r="AN155" s="12">
        <f t="shared" si="77"/>
        <v>90.178871112497987</v>
      </c>
      <c r="AO155" s="12">
        <f>AM155-'Surv-rate CEA'!AE153*'Unit cost and utilities'!$H$9-('Surv-rate CEA'!AD152-'Surv-rate CEA'!AD153)*'Unit cost and utilities'!G162</f>
        <v>43.193586093616304</v>
      </c>
      <c r="AP155" s="12">
        <f t="shared" si="78"/>
        <v>33.525158101774885</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51.612285970214373</v>
      </c>
      <c r="AV155" s="12">
        <f t="shared" si="81"/>
        <v>40.059420937989259</v>
      </c>
      <c r="AW155" s="12">
        <f>AU155-'Surv-rate CEA'!AK153*'Unit cost and utilities'!$H$8-('Surv-rate CEA'!AJ152-'Surv-rate CEA'!AJ153)*'Unit cost and utilities'!$G$14</f>
        <v>2.6453266713899586</v>
      </c>
      <c r="AX155" s="12">
        <f t="shared" si="82"/>
        <v>2.0531982386685241</v>
      </c>
      <c r="AY155" s="12">
        <f>'Surv-rate CEA'!AO153*'Unit cost and utilities'!$H$5+'Surv-rate CEA'!AN153*'Unit cost and utilities'!$H$5+('Surv-rate CEA'!AM152-'Surv-rate CEA'!AM153)*'Unit cost and utilities'!$G$14</f>
        <v>85.394450074679185</v>
      </c>
      <c r="AZ155" s="12">
        <f t="shared" si="83"/>
        <v>66.279804449736389</v>
      </c>
      <c r="BA155" s="12">
        <f>AY155-'Surv-rate CEA'!AN153*'Unit cost and utilities'!$H$5-('Surv-rate CEA'!AM152-'Surv-rate CEA'!AM153)*'Unit cost and utilities'!$G$14</f>
        <v>0.20581273945198797</v>
      </c>
      <c r="BB155" s="12">
        <f t="shared" si="84"/>
        <v>0.15974373173212986</v>
      </c>
    </row>
    <row r="156" spans="1:54">
      <c r="A156" s="12">
        <v>151</v>
      </c>
      <c r="B156" s="12">
        <f t="shared" si="85"/>
        <v>8.6301369863013697</v>
      </c>
      <c r="C156" s="12">
        <f>'Surv-rate CEA'!D154*'Unit cost and utilities'!$H$7+'Surv-rate CEA'!E154*'Unit cost and utilities'!$H$7+'Unit cost and utilities'!$G$14*('Surv-rate CEA'!C153-'Surv-rate CEA'!C154)</f>
        <v>75.749110785979312</v>
      </c>
      <c r="D156" s="12">
        <f t="shared" si="59"/>
        <v>58.693570717591903</v>
      </c>
      <c r="E156" s="12">
        <f>C156-'Surv-rate CEA'!E154*'Unit cost and utilities'!$H$7-'Unit cost and utilities'!$G$14*('Surv-rate CEA'!C153-'Surv-rate CEA'!C154)</f>
        <v>30.058098320719548</v>
      </c>
      <c r="F156" s="12">
        <f t="shared" si="60"/>
        <v>23.29026837566559</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89.538841484717139</v>
      </c>
      <c r="L156" s="12">
        <f t="shared" si="63"/>
        <v>69.378429266356875</v>
      </c>
      <c r="M156" s="12">
        <f>K156-'Surv-rate CEA'!J154*'Unit cost and utilities'!$H$10-('Surv-rate CEA'!I153-'Surv-rate CEA'!I154)*'Unit cost and utilities'!$G$14</f>
        <v>29.080421625453702</v>
      </c>
      <c r="N156" s="12">
        <f t="shared" si="64"/>
        <v>22.532723690888265</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89.538841484717139</v>
      </c>
      <c r="T156" s="12">
        <f t="shared" si="67"/>
        <v>69.378429266356875</v>
      </c>
      <c r="U156" s="12">
        <f>S156-'Surv-rate CEA'!P154*'Unit cost and utilities'!$H$11-('Surv-rate CEA'!O153-'Surv-rate CEA'!O154)*'Unit cost and utilities'!$G$14</f>
        <v>29.080421625453702</v>
      </c>
      <c r="V156" s="12">
        <f t="shared" si="68"/>
        <v>22.532723690888265</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83.835938921133788</v>
      </c>
      <c r="AB156" s="12">
        <f t="shared" si="71"/>
        <v>64.959582478083149</v>
      </c>
      <c r="AC156" s="12">
        <f>AA156-'Surv-rate CEA'!V154*'Unit cost and utilities'!$H$6-('Surv-rate CEA'!U153-'Surv-rate CEA'!U154)*'Unit cost and utilities'!$G$14</f>
        <v>51.669451608253063</v>
      </c>
      <c r="AD156" s="12">
        <f t="shared" si="72"/>
        <v>40.035646365231273</v>
      </c>
      <c r="AE156" s="12">
        <f>'Surv-rate CEA'!Z154*'Unit cost and utilities'!$H$12+'Surv-rate CEA'!Y154*'Unit cost and utilities'!$H$12+('Surv-rate CEA'!X153-'Surv-rate CEA'!X154)*'Unit cost and utilities'!$G$14</f>
        <v>89.538841484717139</v>
      </c>
      <c r="AF156" s="12">
        <f t="shared" si="73"/>
        <v>69.378429266356875</v>
      </c>
      <c r="AG156" s="12">
        <f>AE156-'Surv-rate CEA'!Y154*'Unit cost and utilities'!$H$12-('Surv-rate CEA'!X153-'Surv-rate CEA'!X154)*'Unit cost and utilities'!$G$14</f>
        <v>29.080421625453702</v>
      </c>
      <c r="AH156" s="12">
        <f t="shared" si="74"/>
        <v>22.532723690888265</v>
      </c>
      <c r="AI156" s="12">
        <f>'Surv-rate CEA'!AC154*'Unit cost and utilities'!$H$5+'Surv-rate CEA'!AB154*'Unit cost and utilities'!$H$5+('Surv-rate CEA'!AA153-'Surv-rate CEA'!AA154)*'Unit cost and utilities'!$G$14</f>
        <v>83.901515566669005</v>
      </c>
      <c r="AJ156" s="12">
        <f t="shared" si="75"/>
        <v>65.010393998406059</v>
      </c>
      <c r="AK156" s="12">
        <f>AI156-'Surv-rate CEA'!AB154*'Unit cost and utilities'!$H$5-('Surv-rate CEA'!AA153-'Surv-rate CEA'!AA154)*'Unit cost and utilities'!$G$14</f>
        <v>0.19531511176936434</v>
      </c>
      <c r="AL156" s="12">
        <f t="shared" si="76"/>
        <v>0.15133829566975482</v>
      </c>
      <c r="AM156" s="12">
        <f>'Surv-rate CEA'!AF154*'Unit cost and utilities'!$H$9+'Surv-rate CEA'!AE154*'Unit cost and utilities'!$H$9+('Surv-rate CEA'!AD153-'Surv-rate CEA'!AD154)*'Unit cost and utilities'!G163</f>
        <v>114.65542043544724</v>
      </c>
      <c r="AN156" s="12">
        <f t="shared" si="77"/>
        <v>88.839802311299863</v>
      </c>
      <c r="AO156" s="12">
        <f>AM156-'Surv-rate CEA'!AE154*'Unit cost and utilities'!$H$9-('Surv-rate CEA'!AD153-'Surv-rate CEA'!AD154)*'Unit cost and utilities'!G163</f>
        <v>42.663248620076857</v>
      </c>
      <c r="AP156" s="12">
        <f t="shared" si="78"/>
        <v>33.057264619245821</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50.738562014943213</v>
      </c>
      <c r="AV156" s="12">
        <f t="shared" si="81"/>
        <v>39.314354278653866</v>
      </c>
      <c r="AW156" s="12">
        <f>AU156-'Surv-rate CEA'!AK154*'Unit cost and utilities'!$H$8-('Surv-rate CEA'!AJ153-'Surv-rate CEA'!AJ154)*'Unit cost and utilities'!$G$14</f>
        <v>2.5491958332256575</v>
      </c>
      <c r="AX156" s="12">
        <f t="shared" si="82"/>
        <v>1.9752232647741488</v>
      </c>
      <c r="AY156" s="12">
        <f>'Surv-rate CEA'!AO154*'Unit cost and utilities'!$H$5+'Surv-rate CEA'!AN154*'Unit cost and utilities'!$H$5+('Surv-rate CEA'!AM153-'Surv-rate CEA'!AM154)*'Unit cost and utilities'!$G$14</f>
        <v>83.901515566669005</v>
      </c>
      <c r="AZ156" s="12">
        <f t="shared" si="83"/>
        <v>65.010393998406059</v>
      </c>
      <c r="BA156" s="12">
        <f>AY156-'Surv-rate CEA'!AN154*'Unit cost and utilities'!$H$5-('Surv-rate CEA'!AM153-'Surv-rate CEA'!AM154)*'Unit cost and utilities'!$G$14</f>
        <v>0.19531511176936434</v>
      </c>
      <c r="BB156" s="12">
        <f t="shared" si="84"/>
        <v>0.15133829566975482</v>
      </c>
    </row>
    <row r="157" spans="1:54">
      <c r="A157" s="12">
        <v>152</v>
      </c>
      <c r="B157" s="12">
        <f t="shared" si="85"/>
        <v>8.6876712328767116</v>
      </c>
      <c r="C157" s="12">
        <f>'Surv-rate CEA'!D155*'Unit cost and utilities'!$H$7+'Surv-rate CEA'!E155*'Unit cost and utilities'!$H$7+'Unit cost and utilities'!$G$14*('Surv-rate CEA'!C154-'Surv-rate CEA'!C155)</f>
        <v>74.647794347234182</v>
      </c>
      <c r="D157" s="12">
        <f t="shared" si="59"/>
        <v>57.741942799731866</v>
      </c>
      <c r="E157" s="12">
        <f>C157-'Surv-rate CEA'!E155*'Unit cost and utilities'!$H$7-'Unit cost and utilities'!$G$14*('Surv-rate CEA'!C154-'Surv-rate CEA'!C155)</f>
        <v>29.763346833114493</v>
      </c>
      <c r="F157" s="12">
        <f t="shared" si="60"/>
        <v>23.022695920150177</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88.447636496838314</v>
      </c>
      <c r="L157" s="12">
        <f t="shared" si="63"/>
        <v>68.416467117774161</v>
      </c>
      <c r="M157" s="12">
        <f>K157-'Surv-rate CEA'!J155*'Unit cost and utilities'!$H$10-('Surv-rate CEA'!I154-'Surv-rate CEA'!I155)*'Unit cost and utilities'!$G$14</f>
        <v>28.723218820172118</v>
      </c>
      <c r="N157" s="12">
        <f t="shared" si="64"/>
        <v>22.218130791965077</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88.447636496838314</v>
      </c>
      <c r="T157" s="12">
        <f t="shared" si="67"/>
        <v>68.416467117774161</v>
      </c>
      <c r="U157" s="12">
        <f>S157-'Surv-rate CEA'!P155*'Unit cost and utilities'!$H$11-('Surv-rate CEA'!O154-'Surv-rate CEA'!O155)*'Unit cost and utilities'!$G$14</f>
        <v>28.723218820172118</v>
      </c>
      <c r="V157" s="12">
        <f t="shared" si="68"/>
        <v>22.218130791965077</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82.726994703869735</v>
      </c>
      <c r="AB157" s="12">
        <f t="shared" si="71"/>
        <v>63.991407086518372</v>
      </c>
      <c r="AC157" s="12">
        <f>AA157-'Surv-rate CEA'!V155*'Unit cost and utilities'!$H$6-('Surv-rate CEA'!U154-'Surv-rate CEA'!U155)*'Unit cost and utilities'!$G$14</f>
        <v>51.022203656959114</v>
      </c>
      <c r="AD157" s="12">
        <f t="shared" si="72"/>
        <v>39.466955331220205</v>
      </c>
      <c r="AE157" s="12">
        <f>'Surv-rate CEA'!Z155*'Unit cost and utilities'!$H$12+'Surv-rate CEA'!Y155*'Unit cost and utilities'!$H$12+('Surv-rate CEA'!X154-'Surv-rate CEA'!X155)*'Unit cost and utilities'!$G$14</f>
        <v>88.447636496838314</v>
      </c>
      <c r="AF157" s="12">
        <f t="shared" si="73"/>
        <v>68.416467117774161</v>
      </c>
      <c r="AG157" s="12">
        <f>AE157-'Surv-rate CEA'!Y155*'Unit cost and utilities'!$H$12-('Surv-rate CEA'!X154-'Surv-rate CEA'!X155)*'Unit cost and utilities'!$G$14</f>
        <v>28.723218820172118</v>
      </c>
      <c r="AH157" s="12">
        <f t="shared" si="74"/>
        <v>22.218130791965077</v>
      </c>
      <c r="AI157" s="12">
        <f>'Surv-rate CEA'!AC155*'Unit cost and utilities'!$H$5+'Surv-rate CEA'!AB155*'Unit cost and utilities'!$H$5+('Surv-rate CEA'!AA154-'Surv-rate CEA'!AA155)*'Unit cost and utilities'!$G$14</f>
        <v>82.439808588152943</v>
      </c>
      <c r="AJ157" s="12">
        <f t="shared" si="75"/>
        <v>63.769261416822367</v>
      </c>
      <c r="AK157" s="12">
        <f>AI157-'Surv-rate CEA'!AB155*'Unit cost and utilities'!$H$5-('Surv-rate CEA'!AA154-'Surv-rate CEA'!AA155)*'Unit cost and utilities'!$G$14</f>
        <v>0.18537596642127374</v>
      </c>
      <c r="AL157" s="12">
        <f t="shared" si="76"/>
        <v>0.14339296349134265</v>
      </c>
      <c r="AM157" s="12">
        <f>'Surv-rate CEA'!AF155*'Unit cost and utilities'!$H$9+'Surv-rate CEA'!AE155*'Unit cost and utilities'!$H$9+('Surv-rate CEA'!AD154-'Surv-rate CEA'!AD155)*'Unit cost and utilities'!G164</f>
        <v>113.14941451878934</v>
      </c>
      <c r="AN157" s="12">
        <f t="shared" si="77"/>
        <v>87.523912502702899</v>
      </c>
      <c r="AO157" s="12">
        <f>AM157-'Surv-rate CEA'!AE155*'Unit cost and utilities'!$H$9-('Surv-rate CEA'!AD154-'Surv-rate CEA'!AD155)*'Unit cost and utilities'!G164</f>
        <v>42.141924480644803</v>
      </c>
      <c r="AP157" s="12">
        <f t="shared" si="78"/>
        <v>32.597836468053288</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49.882399416261904</v>
      </c>
      <c r="AV157" s="12">
        <f t="shared" si="81"/>
        <v>38.585288138709664</v>
      </c>
      <c r="AW157" s="12">
        <f>AU157-'Surv-rate CEA'!AK155*'Unit cost and utilities'!$H$8-('Surv-rate CEA'!AJ154-'Surv-rate CEA'!AJ155)*'Unit cost and utilities'!$G$14</f>
        <v>2.4567259280917506</v>
      </c>
      <c r="AX157" s="12">
        <f t="shared" si="82"/>
        <v>1.900339176193597</v>
      </c>
      <c r="AY157" s="12">
        <f>'Surv-rate CEA'!AO155*'Unit cost and utilities'!$H$5+'Surv-rate CEA'!AN155*'Unit cost and utilities'!$H$5+('Surv-rate CEA'!AM154-'Surv-rate CEA'!AM155)*'Unit cost and utilities'!$G$14</f>
        <v>82.439808588152943</v>
      </c>
      <c r="AZ157" s="12">
        <f t="shared" si="83"/>
        <v>63.769261416822367</v>
      </c>
      <c r="BA157" s="12">
        <f>AY157-'Surv-rate CEA'!AN155*'Unit cost and utilities'!$H$5-('Surv-rate CEA'!AM154-'Surv-rate CEA'!AM155)*'Unit cost and utilities'!$G$14</f>
        <v>0.18537596642127374</v>
      </c>
      <c r="BB157" s="12">
        <f t="shared" si="84"/>
        <v>0.14339296349134265</v>
      </c>
    </row>
    <row r="158" spans="1:54">
      <c r="A158" s="12">
        <v>153</v>
      </c>
      <c r="B158" s="12">
        <f t="shared" si="85"/>
        <v>8.7452054794520553</v>
      </c>
      <c r="C158" s="12">
        <f>'Surv-rate CEA'!D156*'Unit cost and utilities'!$H$7+'Surv-rate CEA'!E156*'Unit cost and utilities'!$H$7+'Unit cost and utilities'!$G$14*('Surv-rate CEA'!C155-'Surv-rate CEA'!C156)</f>
        <v>73.56616644463729</v>
      </c>
      <c r="D158" s="12">
        <f t="shared" si="59"/>
        <v>56.808583125091992</v>
      </c>
      <c r="E158" s="12">
        <f>C158-'Surv-rate CEA'!E156*'Unit cost and utilities'!$H$7-'Unit cost and utilities'!$G$14*('Surv-rate CEA'!C155-'Surv-rate CEA'!C156)</f>
        <v>29.473287893442507</v>
      </c>
      <c r="F158" s="12">
        <f t="shared" si="60"/>
        <v>22.759589172346349</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87.374130836192535</v>
      </c>
      <c r="L158" s="12">
        <f t="shared" si="63"/>
        <v>67.471241393635736</v>
      </c>
      <c r="M158" s="12">
        <f>K158-'Surv-rate CEA'!J156*'Unit cost and utilities'!$H$10-('Surv-rate CEA'!I155-'Surv-rate CEA'!I156)*'Unit cost and utilities'!$G$14</f>
        <v>28.372232729588372</v>
      </c>
      <c r="N158" s="12">
        <f t="shared" si="64"/>
        <v>21.909342560023667</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87.374130836192535</v>
      </c>
      <c r="T158" s="12">
        <f t="shared" si="67"/>
        <v>67.471241393635736</v>
      </c>
      <c r="U158" s="12">
        <f>S158-'Surv-rate CEA'!P156*'Unit cost and utilities'!$H$11-('Surv-rate CEA'!O155-'Surv-rate CEA'!O156)*'Unit cost and utilities'!$G$14</f>
        <v>28.372232729588372</v>
      </c>
      <c r="V158" s="12">
        <f t="shared" si="68"/>
        <v>21.909342560023667</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81.636818146820872</v>
      </c>
      <c r="AB158" s="12">
        <f t="shared" si="71"/>
        <v>63.040826971075127</v>
      </c>
      <c r="AC158" s="12">
        <f>AA158-'Surv-rate CEA'!V156*'Unit cost and utilities'!$H$6-('Surv-rate CEA'!U155-'Surv-rate CEA'!U156)*'Unit cost and utilities'!$G$14</f>
        <v>50.385856506961268</v>
      </c>
      <c r="AD158" s="12">
        <f t="shared" si="72"/>
        <v>38.908499056543157</v>
      </c>
      <c r="AE158" s="12">
        <f>'Surv-rate CEA'!Z156*'Unit cost and utilities'!$H$12+'Surv-rate CEA'!Y156*'Unit cost and utilities'!$H$12+('Surv-rate CEA'!X155-'Surv-rate CEA'!X156)*'Unit cost and utilities'!$G$14</f>
        <v>87.374130836192535</v>
      </c>
      <c r="AF158" s="12">
        <f t="shared" si="73"/>
        <v>67.471241393635736</v>
      </c>
      <c r="AG158" s="12">
        <f>AE158-'Surv-rate CEA'!Y156*'Unit cost and utilities'!$H$12-('Surv-rate CEA'!X155-'Surv-rate CEA'!X156)*'Unit cost and utilities'!$G$14</f>
        <v>28.372232729588372</v>
      </c>
      <c r="AH158" s="12">
        <f t="shared" si="74"/>
        <v>21.909342560023667</v>
      </c>
      <c r="AI158" s="12">
        <f>'Surv-rate CEA'!AC156*'Unit cost and utilities'!$H$5+'Surv-rate CEA'!AB156*'Unit cost and utilities'!$H$5+('Surv-rate CEA'!AA155-'Surv-rate CEA'!AA156)*'Unit cost and utilities'!$G$14</f>
        <v>81.008559064401396</v>
      </c>
      <c r="AJ158" s="12">
        <f t="shared" si="75"/>
        <v>62.555678566141182</v>
      </c>
      <c r="AK158" s="12">
        <f>AI158-'Surv-rate CEA'!AB156*'Unit cost and utilities'!$H$5-('Surv-rate CEA'!AA155-'Surv-rate CEA'!AA156)*'Unit cost and utilities'!$G$14</f>
        <v>0.17596430981006339</v>
      </c>
      <c r="AL158" s="12">
        <f t="shared" si="76"/>
        <v>0.13588152820790514</v>
      </c>
      <c r="AM158" s="12">
        <f>'Surv-rate CEA'!AF156*'Unit cost and utilities'!$H$9+'Surv-rate CEA'!AE156*'Unit cost and utilities'!$H$9+('Surv-rate CEA'!AD155-'Surv-rate CEA'!AD156)*'Unit cost and utilities'!G165</f>
        <v>111.66736014351287</v>
      </c>
      <c r="AN158" s="12">
        <f t="shared" si="77"/>
        <v>86.23073374152645</v>
      </c>
      <c r="AO158" s="12">
        <f>AM158-'Surv-rate CEA'!AE156*'Unit cost and utilities'!$H$9-('Surv-rate CEA'!AD155-'Surv-rate CEA'!AD156)*'Unit cost and utilities'!G165</f>
        <v>41.629415586641116</v>
      </c>
      <c r="AP158" s="12">
        <f t="shared" si="78"/>
        <v>32.146681417502293</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49.04338360333066</v>
      </c>
      <c r="AV158" s="12">
        <f t="shared" si="81"/>
        <v>37.871827075049104</v>
      </c>
      <c r="AW158" s="12">
        <f>AU158-'Surv-rate CEA'!AK156*'Unit cost and utilities'!$H$8-('Surv-rate CEA'!AJ155-'Surv-rate CEA'!AJ156)*'Unit cost and utilities'!$G$14</f>
        <v>2.3677707090596041</v>
      </c>
      <c r="AX158" s="12">
        <f t="shared" si="82"/>
        <v>1.828417948731863</v>
      </c>
      <c r="AY158" s="12">
        <f>'Surv-rate CEA'!AO156*'Unit cost and utilities'!$H$5+'Surv-rate CEA'!AN156*'Unit cost and utilities'!$H$5+('Surv-rate CEA'!AM155-'Surv-rate CEA'!AM156)*'Unit cost and utilities'!$G$14</f>
        <v>81.008559064401396</v>
      </c>
      <c r="AZ158" s="12">
        <f t="shared" si="83"/>
        <v>62.555678566141182</v>
      </c>
      <c r="BA158" s="12">
        <f>AY158-'Surv-rate CEA'!AN156*'Unit cost and utilities'!$H$5-('Surv-rate CEA'!AM155-'Surv-rate CEA'!AM156)*'Unit cost and utilities'!$G$14</f>
        <v>0.17596430981006339</v>
      </c>
      <c r="BB158" s="12">
        <f t="shared" si="84"/>
        <v>0.13588152820790514</v>
      </c>
    </row>
    <row r="159" spans="1:54">
      <c r="A159" s="12">
        <v>154</v>
      </c>
      <c r="B159" s="12">
        <f t="shared" si="85"/>
        <v>8.8027397260273972</v>
      </c>
      <c r="C159" s="12">
        <f>'Surv-rate CEA'!D157*'Unit cost and utilities'!$H$7+'Surv-rate CEA'!E157*'Unit cost and utilities'!$H$7+'Unit cost and utilities'!$G$14*('Surv-rate CEA'!C156-'Surv-rate CEA'!C157)</f>
        <v>72.503801923827183</v>
      </c>
      <c r="D159" s="12">
        <f t="shared" si="59"/>
        <v>55.893078773558003</v>
      </c>
      <c r="E159" s="12">
        <f>C159-'Surv-rate CEA'!E157*'Unit cost and utilities'!$H$7-'Unit cost and utilities'!$G$14*('Surv-rate CEA'!C156-'Surv-rate CEA'!C157)</f>
        <v>29.187818837107557</v>
      </c>
      <c r="F159" s="12">
        <f t="shared" si="60"/>
        <v>22.500848427296901</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86.317959306348399</v>
      </c>
      <c r="L159" s="12">
        <f t="shared" si="63"/>
        <v>66.542393240994826</v>
      </c>
      <c r="M159" s="12">
        <f>K159-'Surv-rate CEA'!J157*'Unit cost and utilities'!$H$10-('Surv-rate CEA'!I156-'Surv-rate CEA'!I157)*'Unit cost and utilities'!$G$14</f>
        <v>28.027322338240573</v>
      </c>
      <c r="N159" s="12">
        <f t="shared" si="64"/>
        <v>21.606223311006353</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86.317959306348399</v>
      </c>
      <c r="T159" s="12">
        <f t="shared" si="67"/>
        <v>66.542393240994826</v>
      </c>
      <c r="U159" s="12">
        <f>S159-'Surv-rate CEA'!P157*'Unit cost and utilities'!$H$11-('Surv-rate CEA'!O156-'Surv-rate CEA'!O157)*'Unit cost and utilities'!$G$14</f>
        <v>28.027322338240573</v>
      </c>
      <c r="V159" s="12">
        <f t="shared" si="68"/>
        <v>21.606223311006353</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80.565014953862857</v>
      </c>
      <c r="AB159" s="12">
        <f t="shared" si="71"/>
        <v>62.107456543313894</v>
      </c>
      <c r="AC159" s="12">
        <f>AA159-'Surv-rate CEA'!V157*'Unit cost and utilities'!$H$6-('Surv-rate CEA'!U156-'Surv-rate CEA'!U157)*'Unit cost and utilities'!$G$14</f>
        <v>49.760175955432032</v>
      </c>
      <c r="AD159" s="12">
        <f t="shared" si="72"/>
        <v>38.360049551402319</v>
      </c>
      <c r="AE159" s="12">
        <f>'Surv-rate CEA'!Z157*'Unit cost and utilities'!$H$12+'Surv-rate CEA'!Y157*'Unit cost and utilities'!$H$12+('Surv-rate CEA'!X156-'Surv-rate CEA'!X157)*'Unit cost and utilities'!$G$14</f>
        <v>86.317959306348399</v>
      </c>
      <c r="AF159" s="12">
        <f t="shared" si="73"/>
        <v>66.542393240994826</v>
      </c>
      <c r="AG159" s="12">
        <f>AE159-'Surv-rate CEA'!Y157*'Unit cost and utilities'!$H$12-('Surv-rate CEA'!X156-'Surv-rate CEA'!X157)*'Unit cost and utilities'!$G$14</f>
        <v>28.027322338240573</v>
      </c>
      <c r="AH159" s="12">
        <f t="shared" si="74"/>
        <v>21.606223311006353</v>
      </c>
      <c r="AI159" s="12">
        <f>'Surv-rate CEA'!AC157*'Unit cost and utilities'!$H$5+'Surv-rate CEA'!AB157*'Unit cost and utilities'!$H$5+('Surv-rate CEA'!AA156-'Surv-rate CEA'!AA157)*'Unit cost and utilities'!$G$14</f>
        <v>79.607018993533487</v>
      </c>
      <c r="AJ159" s="12">
        <f t="shared" si="75"/>
        <v>61.368938806937877</v>
      </c>
      <c r="AK159" s="12">
        <f>AI159-'Surv-rate CEA'!AB157*'Unit cost and utilities'!$H$5-('Surv-rate CEA'!AA156-'Surv-rate CEA'!AA157)*'Unit cost and utilities'!$G$14</f>
        <v>0.16705094260908471</v>
      </c>
      <c r="AL159" s="12">
        <f t="shared" si="76"/>
        <v>0.12877933634785349</v>
      </c>
      <c r="AM159" s="12">
        <f>'Surv-rate CEA'!AF157*'Unit cost and utilities'!$H$9+'Surv-rate CEA'!AE157*'Unit cost and utilities'!$H$9+('Surv-rate CEA'!AD156-'Surv-rate CEA'!AD157)*'Unit cost and utilities'!G166</f>
        <v>110.20880049808289</v>
      </c>
      <c r="AN159" s="12">
        <f t="shared" si="77"/>
        <v>84.959809062844926</v>
      </c>
      <c r="AO159" s="12">
        <f>AM159-'Surv-rate CEA'!AE157*'Unit cost and utilities'!$H$9-('Surv-rate CEA'!AD156-'Surv-rate CEA'!AD157)*'Unit cost and utilities'!G166</f>
        <v>41.125529221147005</v>
      </c>
      <c r="AP159" s="12">
        <f t="shared" si="78"/>
        <v>31.703612546784576</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48.22111136821556</v>
      </c>
      <c r="AV159" s="12">
        <f t="shared" si="81"/>
        <v>37.173586829057633</v>
      </c>
      <c r="AW159" s="12">
        <f>AU159-'Surv-rate CEA'!AK157*'Unit cost and utilities'!$H$8-('Surv-rate CEA'!AJ156-'Surv-rate CEA'!AJ157)*'Unit cost and utilities'!$G$14</f>
        <v>2.2821900627008942</v>
      </c>
      <c r="AX159" s="12">
        <f t="shared" si="82"/>
        <v>1.7593371046222654</v>
      </c>
      <c r="AY159" s="12">
        <f>'Surv-rate CEA'!AO157*'Unit cost and utilities'!$H$5+'Surv-rate CEA'!AN157*'Unit cost and utilities'!$H$5+('Surv-rate CEA'!AM156-'Surv-rate CEA'!AM157)*'Unit cost and utilities'!$G$14</f>
        <v>79.607018993533487</v>
      </c>
      <c r="AZ159" s="12">
        <f t="shared" si="83"/>
        <v>61.368938806937877</v>
      </c>
      <c r="BA159" s="12">
        <f>AY159-'Surv-rate CEA'!AN157*'Unit cost and utilities'!$H$5-('Surv-rate CEA'!AM156-'Surv-rate CEA'!AM157)*'Unit cost and utilities'!$G$14</f>
        <v>0.16705094260908471</v>
      </c>
      <c r="BB159" s="12">
        <f t="shared" si="84"/>
        <v>0.12877933634785349</v>
      </c>
    </row>
    <row r="160" spans="1:54">
      <c r="A160" s="12">
        <v>155</v>
      </c>
      <c r="B160" s="12">
        <f t="shared" si="85"/>
        <v>8.8602739726027391</v>
      </c>
      <c r="C160" s="12">
        <f>'Surv-rate CEA'!D158*'Unit cost and utilities'!$H$7+'Surv-rate CEA'!E158*'Unit cost and utilities'!$H$7+'Unit cost and utilities'!$G$14*('Surv-rate CEA'!C157-'Surv-rate CEA'!C158)</f>
        <v>71.460286525350753</v>
      </c>
      <c r="D160" s="12">
        <f t="shared" si="59"/>
        <v>54.995027717859209</v>
      </c>
      <c r="E160" s="12">
        <f>C160-'Surv-rate CEA'!E158*'Unit cost and utilities'!$H$7-'Unit cost and utilities'!$G$14*('Surv-rate CEA'!C157-'Surv-rate CEA'!C158)</f>
        <v>28.906839849181239</v>
      </c>
      <c r="F160" s="12">
        <f t="shared" si="60"/>
        <v>22.246376778484887</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85.278765955652403</v>
      </c>
      <c r="L160" s="12">
        <f t="shared" si="63"/>
        <v>65.62957308899361</v>
      </c>
      <c r="M160" s="12">
        <f>K160-'Surv-rate CEA'!J158*'Unit cost and utilities'!$H$10-('Surv-rate CEA'!I157-'Surv-rate CEA'!I158)*'Unit cost and utilities'!$G$14</f>
        <v>27.688350585461119</v>
      </c>
      <c r="N160" s="12">
        <f t="shared" si="64"/>
        <v>21.308641232064574</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85.278765955652403</v>
      </c>
      <c r="T160" s="12">
        <f t="shared" si="67"/>
        <v>65.62957308899361</v>
      </c>
      <c r="U160" s="12">
        <f>S160-'Surv-rate CEA'!P158*'Unit cost and utilities'!$H$11-('Surv-rate CEA'!O157-'Surv-rate CEA'!O158)*'Unit cost and utilities'!$G$14</f>
        <v>27.688350585461119</v>
      </c>
      <c r="V160" s="12">
        <f t="shared" si="68"/>
        <v>21.308641232064574</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79.511200841332922</v>
      </c>
      <c r="AB160" s="12">
        <f t="shared" si="71"/>
        <v>61.190920254680741</v>
      </c>
      <c r="AC160" s="12">
        <f>AA160-'Surv-rate CEA'!V158*'Unit cost and utilities'!$H$6-('Surv-rate CEA'!U157-'Surv-rate CEA'!U158)*'Unit cost and utilities'!$G$14</f>
        <v>49.144933969851195</v>
      </c>
      <c r="AD160" s="12">
        <f t="shared" si="72"/>
        <v>37.821384957720909</v>
      </c>
      <c r="AE160" s="12">
        <f>'Surv-rate CEA'!Z158*'Unit cost and utilities'!$H$12+'Surv-rate CEA'!Y158*'Unit cost and utilities'!$H$12+('Surv-rate CEA'!X157-'Surv-rate CEA'!X158)*'Unit cost and utilities'!$G$14</f>
        <v>85.278765955652403</v>
      </c>
      <c r="AF160" s="12">
        <f t="shared" si="73"/>
        <v>65.62957308899361</v>
      </c>
      <c r="AG160" s="12">
        <f>AE160-'Surv-rate CEA'!Y158*'Unit cost and utilities'!$H$12-('Surv-rate CEA'!X157-'Surv-rate CEA'!X158)*'Unit cost and utilities'!$G$14</f>
        <v>27.688350585461119</v>
      </c>
      <c r="AH160" s="12">
        <f t="shared" si="74"/>
        <v>21.308641232064574</v>
      </c>
      <c r="AI160" s="12">
        <f>'Surv-rate CEA'!AC158*'Unit cost and utilities'!$H$5+'Surv-rate CEA'!AB158*'Unit cost and utilities'!$H$5+('Surv-rate CEA'!AA157-'Surv-rate CEA'!AA158)*'Unit cost and utilities'!$G$14</f>
        <v>78.234461720834616</v>
      </c>
      <c r="AJ160" s="12">
        <f t="shared" si="75"/>
        <v>60.208356277759506</v>
      </c>
      <c r="AK160" s="12">
        <f>AI160-'Surv-rate CEA'!AB158*'Unit cost and utilities'!$H$5-('Surv-rate CEA'!AA157-'Surv-rate CEA'!AA158)*'Unit cost and utilities'!$G$14</f>
        <v>0.15860835141258844</v>
      </c>
      <c r="AL160" s="12">
        <f t="shared" si="76"/>
        <v>0.12206319210775711</v>
      </c>
      <c r="AM160" s="12">
        <f>'Surv-rate CEA'!AF158*'Unit cost and utilities'!$H$9+'Surv-rate CEA'!AE158*'Unit cost and utilities'!$H$9+('Surv-rate CEA'!AD157-'Surv-rate CEA'!AD158)*'Unit cost and utilities'!G167</f>
        <v>108.77328909496418</v>
      </c>
      <c r="AN160" s="12">
        <f t="shared" si="77"/>
        <v>83.710692184506414</v>
      </c>
      <c r="AO160" s="12">
        <f>AM160-'Surv-rate CEA'!AE158*'Unit cost and utilities'!$H$9-('Surv-rate CEA'!AD157-'Surv-rate CEA'!AD158)*'Unit cost and utilities'!G167</f>
        <v>40.630077865220017</v>
      </c>
      <c r="AP160" s="12">
        <f t="shared" si="78"/>
        <v>31.26844807127766</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47.415190508459183</v>
      </c>
      <c r="AV160" s="12">
        <f t="shared" si="81"/>
        <v>36.490193967179714</v>
      </c>
      <c r="AW160" s="12">
        <f>AU160-'Surv-rate CEA'!AK158*'Unit cost and utilities'!$H$8-('Surv-rate CEA'!AJ157-'Surv-rate CEA'!AJ158)*'Unit cost and utilities'!$G$14</f>
        <v>2.199849738853259</v>
      </c>
      <c r="AX160" s="12">
        <f t="shared" si="82"/>
        <v>1.692979460982738</v>
      </c>
      <c r="AY160" s="12">
        <f>'Surv-rate CEA'!AO158*'Unit cost and utilities'!$H$5+'Surv-rate CEA'!AN158*'Unit cost and utilities'!$H$5+('Surv-rate CEA'!AM157-'Surv-rate CEA'!AM158)*'Unit cost and utilities'!$G$14</f>
        <v>78.234461720834616</v>
      </c>
      <c r="AZ160" s="12">
        <f t="shared" si="83"/>
        <v>60.208356277759506</v>
      </c>
      <c r="BA160" s="12">
        <f>AY160-'Surv-rate CEA'!AN158*'Unit cost and utilities'!$H$5-('Surv-rate CEA'!AM157-'Surv-rate CEA'!AM158)*'Unit cost and utilities'!$G$14</f>
        <v>0.15860835141258844</v>
      </c>
      <c r="BB160" s="12">
        <f t="shared" si="84"/>
        <v>0.12206319210775711</v>
      </c>
    </row>
    <row r="161" spans="1:54">
      <c r="A161" s="12">
        <v>156</v>
      </c>
      <c r="B161" s="12">
        <f t="shared" si="85"/>
        <v>8.9178082191780828</v>
      </c>
      <c r="C161" s="12">
        <f>'Surv-rate CEA'!D159*'Unit cost and utilities'!$H$7+'Surv-rate CEA'!E159*'Unit cost and utilities'!$H$7+'Unit cost and utilities'!$G$14*('Surv-rate CEA'!C158-'Surv-rate CEA'!C159)</f>
        <v>70.435216558837098</v>
      </c>
      <c r="D161" s="12">
        <f t="shared" si="59"/>
        <v>54.114038491761704</v>
      </c>
      <c r="E161" s="12">
        <f>C161-'Surv-rate CEA'!E159*'Unit cost and utilities'!$H$7-'Unit cost and utilities'!$G$14*('Surv-rate CEA'!C158-'Surv-rate CEA'!C159)</f>
        <v>28.630253868735849</v>
      </c>
      <c r="F161" s="12">
        <f t="shared" si="60"/>
        <v>21.996080023229514</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84.25620379824359</v>
      </c>
      <c r="L161" s="12">
        <f t="shared" si="63"/>
        <v>64.732440365242624</v>
      </c>
      <c r="M161" s="12">
        <f>K161-'Surv-rate CEA'!J159*'Unit cost and utilities'!$H$10-('Surv-rate CEA'!I158-'Surv-rate CEA'!I159)*'Unit cost and utilities'!$G$14</f>
        <v>27.355184233107831</v>
      </c>
      <c r="N161" s="12">
        <f t="shared" si="64"/>
        <v>21.016468250695048</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84.25620379824359</v>
      </c>
      <c r="T161" s="12">
        <f t="shared" si="67"/>
        <v>64.732440365242624</v>
      </c>
      <c r="U161" s="12">
        <f>S161-'Surv-rate CEA'!P159*'Unit cost and utilities'!$H$11-('Surv-rate CEA'!O158-'Surv-rate CEA'!O159)*'Unit cost and utilities'!$G$14</f>
        <v>27.355184233107831</v>
      </c>
      <c r="V161" s="12">
        <f t="shared" si="68"/>
        <v>21.016468250695048</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78.475001237700553</v>
      </c>
      <c r="AB161" s="12">
        <f t="shared" si="71"/>
        <v>60.290852290780371</v>
      </c>
      <c r="AC161" s="12">
        <f>AA161-'Surv-rate CEA'!V159*'Unit cost and utilities'!$H$6-('Surv-rate CEA'!U158-'Surv-rate CEA'!U159)*'Unit cost and utilities'!$G$14</f>
        <v>48.539908494579819</v>
      </c>
      <c r="AD161" s="12">
        <f t="shared" si="72"/>
        <v>37.292289354546291</v>
      </c>
      <c r="AE161" s="12">
        <f>'Surv-rate CEA'!Z159*'Unit cost and utilities'!$H$12+'Surv-rate CEA'!Y159*'Unit cost and utilities'!$H$12+('Surv-rate CEA'!X158-'Surv-rate CEA'!X159)*'Unit cost and utilities'!$G$14</f>
        <v>84.25620379824359</v>
      </c>
      <c r="AF161" s="12">
        <f t="shared" si="73"/>
        <v>64.732440365242624</v>
      </c>
      <c r="AG161" s="12">
        <f>AE161-'Surv-rate CEA'!Y159*'Unit cost and utilities'!$H$12-('Surv-rate CEA'!X158-'Surv-rate CEA'!X159)*'Unit cost and utilities'!$G$14</f>
        <v>27.355184233107831</v>
      </c>
      <c r="AH161" s="12">
        <f t="shared" si="74"/>
        <v>21.016468250695048</v>
      </c>
      <c r="AI161" s="12">
        <f>'Surv-rate CEA'!AC159*'Unit cost and utilities'!$H$5+'Surv-rate CEA'!AB159*'Unit cost and utilities'!$H$5+('Surv-rate CEA'!AA158-'Surv-rate CEA'!AA159)*'Unit cost and utilities'!$G$14</f>
        <v>76.890181240106784</v>
      </c>
      <c r="AJ161" s="12">
        <f t="shared" si="75"/>
        <v>59.07326520093784</v>
      </c>
      <c r="AK161" s="12">
        <f>AI161-'Surv-rate CEA'!AB159*'Unit cost and utilities'!$H$5-('Surv-rate CEA'!AA158-'Surv-rate CEA'!AA159)*'Unit cost and utilities'!$G$14</f>
        <v>0.15061060720953412</v>
      </c>
      <c r="AL161" s="12">
        <f t="shared" si="76"/>
        <v>0.11571126765822062</v>
      </c>
      <c r="AM161" s="12">
        <f>'Surv-rate CEA'!AF159*'Unit cost and utilities'!$H$9+'Surv-rate CEA'!AE159*'Unit cost and utilities'!$H$9+('Surv-rate CEA'!AD158-'Surv-rate CEA'!AD159)*'Unit cost and utilities'!G168</f>
        <v>107.36038949776662</v>
      </c>
      <c r="AN161" s="12">
        <f t="shared" si="77"/>
        <v>82.482947218876149</v>
      </c>
      <c r="AO161" s="12">
        <f>AM161-'Surv-rate CEA'!AE159*'Unit cost and utilities'!$H$9-('Surv-rate CEA'!AD158-'Surv-rate CEA'!AD159)*'Unit cost and utilities'!G168</f>
        <v>40.142879030650604</v>
      </c>
      <c r="AP161" s="12">
        <f t="shared" si="78"/>
        <v>30.841011175427635</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46.625239482408041</v>
      </c>
      <c r="AV161" s="12">
        <f t="shared" si="81"/>
        <v>35.821285534502699</v>
      </c>
      <c r="AW161" s="12">
        <f>AU161-'Surv-rate CEA'!AK159*'Unit cost and utilities'!$H$8-('Surv-rate CEA'!AJ158-'Surv-rate CEA'!AJ159)*'Unit cost and utilities'!$G$14</f>
        <v>2.1206210928994365</v>
      </c>
      <c r="AX161" s="12">
        <f t="shared" si="82"/>
        <v>1.6292328902225004</v>
      </c>
      <c r="AY161" s="12">
        <f>'Surv-rate CEA'!AO159*'Unit cost and utilities'!$H$5+'Surv-rate CEA'!AN159*'Unit cost and utilities'!$H$5+('Surv-rate CEA'!AM158-'Surv-rate CEA'!AM159)*'Unit cost and utilities'!$G$14</f>
        <v>76.890181240106784</v>
      </c>
      <c r="AZ161" s="12">
        <f t="shared" si="83"/>
        <v>59.07326520093784</v>
      </c>
      <c r="BA161" s="12">
        <f>AY161-'Surv-rate CEA'!AN159*'Unit cost and utilities'!$H$5-('Surv-rate CEA'!AM158-'Surv-rate CEA'!AM159)*'Unit cost and utilities'!$G$14</f>
        <v>0.15061060720953412</v>
      </c>
      <c r="BB161" s="12">
        <f t="shared" si="84"/>
        <v>0.11571126765822062</v>
      </c>
    </row>
    <row r="162" spans="1:54">
      <c r="A162" s="12">
        <v>157</v>
      </c>
      <c r="B162" s="12">
        <f t="shared" si="85"/>
        <v>8.9753424657534246</v>
      </c>
      <c r="C162" s="12">
        <f>'Surv-rate CEA'!D160*'Unit cost and utilities'!$H$7+'Surv-rate CEA'!E160*'Unit cost and utilities'!$H$7+'Unit cost and utilities'!$G$14*('Surv-rate CEA'!C159-'Surv-rate CEA'!C160)</f>
        <v>69.428198588385129</v>
      </c>
      <c r="D162" s="12">
        <f t="shared" si="59"/>
        <v>53.249729869811617</v>
      </c>
      <c r="E162" s="12">
        <f>C162-'Surv-rate CEA'!E160*'Unit cost and utilities'!$H$7-'Unit cost and utilities'!$G$14*('Surv-rate CEA'!C159-'Surv-rate CEA'!C160)</f>
        <v>28.35796649693901</v>
      </c>
      <c r="F162" s="12">
        <f t="shared" si="60"/>
        <v>21.749866571819599</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83.249934544900142</v>
      </c>
      <c r="L162" s="12">
        <f t="shared" si="63"/>
        <v>63.850663222263819</v>
      </c>
      <c r="M162" s="12">
        <f>K162-'Surv-rate CEA'!J160*'Unit cost and utilities'!$H$10-('Surv-rate CEA'!I159-'Surv-rate CEA'!I160)*'Unit cost and utilities'!$G$14</f>
        <v>27.027693738434383</v>
      </c>
      <c r="N162" s="12">
        <f t="shared" si="64"/>
        <v>20.729579908996818</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83.249934544900142</v>
      </c>
      <c r="T162" s="12">
        <f t="shared" si="67"/>
        <v>63.850663222263819</v>
      </c>
      <c r="U162" s="12">
        <f>S162-'Surv-rate CEA'!P160*'Unit cost and utilities'!$H$11-('Surv-rate CEA'!O159-'Surv-rate CEA'!O160)*'Unit cost and utilities'!$G$14</f>
        <v>27.027693738434383</v>
      </c>
      <c r="V162" s="12">
        <f t="shared" si="68"/>
        <v>20.729579908996818</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77.456050993689132</v>
      </c>
      <c r="AB162" s="12">
        <f t="shared" si="71"/>
        <v>59.406896276382767</v>
      </c>
      <c r="AC162" s="12">
        <f>AA162-'Surv-rate CEA'!V160*'Unit cost and utilities'!$H$6-('Surv-rate CEA'!U159-'Surv-rate CEA'!U160)*'Unit cost and utilities'!$G$14</f>
        <v>47.944883264481149</v>
      </c>
      <c r="AD162" s="12">
        <f t="shared" si="72"/>
        <v>36.772552570597462</v>
      </c>
      <c r="AE162" s="12">
        <f>'Surv-rate CEA'!Z160*'Unit cost and utilities'!$H$12+'Surv-rate CEA'!Y160*'Unit cost and utilities'!$H$12+('Surv-rate CEA'!X159-'Surv-rate CEA'!X160)*'Unit cost and utilities'!$G$14</f>
        <v>83.249934544900142</v>
      </c>
      <c r="AF162" s="12">
        <f t="shared" si="73"/>
        <v>63.850663222263819</v>
      </c>
      <c r="AG162" s="12">
        <f>AE162-'Surv-rate CEA'!Y160*'Unit cost and utilities'!$H$12-('Surv-rate CEA'!X159-'Surv-rate CEA'!X160)*'Unit cost and utilities'!$G$14</f>
        <v>27.027693738434383</v>
      </c>
      <c r="AH162" s="12">
        <f t="shared" si="74"/>
        <v>20.729579908996818</v>
      </c>
      <c r="AI162" s="12">
        <f>'Surv-rate CEA'!AC160*'Unit cost and utilities'!$H$5+'Surv-rate CEA'!AB160*'Unit cost and utilities'!$H$5+('Surv-rate CEA'!AA159-'Surv-rate CEA'!AA160)*'Unit cost and utilities'!$G$14</f>
        <v>75.573491520932365</v>
      </c>
      <c r="AJ162" s="12">
        <f t="shared" si="75"/>
        <v>57.963019214520997</v>
      </c>
      <c r="AK162" s="12">
        <f>AI162-'Surv-rate CEA'!AB160*'Unit cost and utilities'!$H$5-('Surv-rate CEA'!AA159-'Surv-rate CEA'!AA160)*'Unit cost and utilities'!$G$14</f>
        <v>0.1430332702329733</v>
      </c>
      <c r="AL162" s="12">
        <f t="shared" si="76"/>
        <v>0.10970301919335383</v>
      </c>
      <c r="AM162" s="12">
        <f>'Surv-rate CEA'!AF160*'Unit cost and utilities'!$H$9+'Surv-rate CEA'!AE160*'Unit cost and utilities'!$H$9+('Surv-rate CEA'!AD159-'Surv-rate CEA'!AD160)*'Unit cost and utilities'!G169</f>
        <v>105.96967505670798</v>
      </c>
      <c r="AN162" s="12">
        <f t="shared" si="77"/>
        <v>81.276148393477484</v>
      </c>
      <c r="AO162" s="12">
        <f>AM162-'Surv-rate CEA'!AE160*'Unit cost and utilities'!$H$9-('Surv-rate CEA'!AD159-'Surv-rate CEA'!AD160)*'Unit cost and utilities'!G169</f>
        <v>39.66375509897793</v>
      </c>
      <c r="AP162" s="12">
        <f t="shared" si="78"/>
        <v>30.421129851931308</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45.850887076798379</v>
      </c>
      <c r="AV162" s="12">
        <f t="shared" si="81"/>
        <v>35.166508720841342</v>
      </c>
      <c r="AW162" s="12">
        <f>AU162-'Surv-rate CEA'!AK160*'Unit cost and utilities'!$H$8-('Surv-rate CEA'!AJ159-'Surv-rate CEA'!AJ160)*'Unit cost and utilities'!$G$14</f>
        <v>2.0443808399503522</v>
      </c>
      <c r="AX162" s="12">
        <f t="shared" si="82"/>
        <v>1.5679900918038054</v>
      </c>
      <c r="AY162" s="12">
        <f>'Surv-rate CEA'!AO160*'Unit cost and utilities'!$H$5+'Surv-rate CEA'!AN160*'Unit cost and utilities'!$H$5+('Surv-rate CEA'!AM159-'Surv-rate CEA'!AM160)*'Unit cost and utilities'!$G$14</f>
        <v>75.573491520932365</v>
      </c>
      <c r="AZ162" s="12">
        <f t="shared" si="83"/>
        <v>57.963019214520997</v>
      </c>
      <c r="BA162" s="12">
        <f>AY162-'Surv-rate CEA'!AN160*'Unit cost and utilities'!$H$5-('Surv-rate CEA'!AM159-'Surv-rate CEA'!AM160)*'Unit cost and utilities'!$G$14</f>
        <v>0.1430332702329733</v>
      </c>
      <c r="BB162" s="12">
        <f t="shared" si="84"/>
        <v>0.10970301919335383</v>
      </c>
    </row>
    <row r="163" spans="1:54">
      <c r="A163" s="12">
        <v>158</v>
      </c>
      <c r="B163" s="12">
        <f t="shared" si="85"/>
        <v>9.0328767123287665</v>
      </c>
      <c r="C163" s="12">
        <f>'Surv-rate CEA'!D161*'Unit cost and utilities'!$H$7+'Surv-rate CEA'!E161*'Unit cost and utilities'!$H$7+'Unit cost and utilities'!$G$14*('Surv-rate CEA'!C160-'Surv-rate CEA'!C161)</f>
        <v>68.43884912869359</v>
      </c>
      <c r="D163" s="12">
        <f t="shared" si="59"/>
        <v>52.401730558148472</v>
      </c>
      <c r="E163" s="12">
        <f>C163-'Surv-rate CEA'!E161*'Unit cost and utilities'!$H$7-'Unit cost and utilities'!$G$14*('Surv-rate CEA'!C160-'Surv-rate CEA'!C161)</f>
        <v>28.089885908741397</v>
      </c>
      <c r="F163" s="12">
        <f t="shared" si="60"/>
        <v>21.507647360216446</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82.259628343271146</v>
      </c>
      <c r="L163" s="12">
        <f t="shared" si="63"/>
        <v>62.983918273551055</v>
      </c>
      <c r="M163" s="12">
        <f>K163-'Surv-rate CEA'!J161*'Unit cost and utilities'!$H$10-('Surv-rate CEA'!I160-'Surv-rate CEA'!I161)*'Unit cost and utilities'!$G$14</f>
        <v>26.705753131872896</v>
      </c>
      <c r="N163" s="12">
        <f t="shared" si="64"/>
        <v>20.447855242821593</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82.259628343271146</v>
      </c>
      <c r="T163" s="12">
        <f t="shared" si="67"/>
        <v>62.983918273551055</v>
      </c>
      <c r="U163" s="12">
        <f>S163-'Surv-rate CEA'!P161*'Unit cost and utilities'!$H$11-('Surv-rate CEA'!O160-'Surv-rate CEA'!O161)*'Unit cost and utilities'!$G$14</f>
        <v>26.705753131872896</v>
      </c>
      <c r="V163" s="12">
        <f t="shared" si="68"/>
        <v>20.447855242821593</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76.453994102399534</v>
      </c>
      <c r="AB163" s="12">
        <f t="shared" si="71"/>
        <v>58.538704990708666</v>
      </c>
      <c r="AC163" s="12">
        <f>AA163-'Surv-rate CEA'!V161*'Unit cost and utilities'!$H$6-('Surv-rate CEA'!U160-'Surv-rate CEA'!U161)*'Unit cost and utilities'!$G$14</f>
        <v>47.359647625297164</v>
      </c>
      <c r="AD163" s="12">
        <f t="shared" si="72"/>
        <v>36.261970003659691</v>
      </c>
      <c r="AE163" s="12">
        <f>'Surv-rate CEA'!Z161*'Unit cost and utilities'!$H$12+'Surv-rate CEA'!Y161*'Unit cost and utilities'!$H$12+('Surv-rate CEA'!X160-'Surv-rate CEA'!X161)*'Unit cost and utilities'!$G$14</f>
        <v>82.259628343271146</v>
      </c>
      <c r="AF163" s="12">
        <f t="shared" si="73"/>
        <v>62.983918273551055</v>
      </c>
      <c r="AG163" s="12">
        <f>AE163-'Surv-rate CEA'!Y161*'Unit cost and utilities'!$H$12-('Surv-rate CEA'!X160-'Surv-rate CEA'!X161)*'Unit cost and utilities'!$G$14</f>
        <v>26.705753131872896</v>
      </c>
      <c r="AH163" s="12">
        <f t="shared" si="74"/>
        <v>20.447855242821593</v>
      </c>
      <c r="AI163" s="12">
        <f>'Surv-rate CEA'!AC161*'Unit cost and utilities'!$H$5+'Surv-rate CEA'!AB161*'Unit cost and utilities'!$H$5+('Surv-rate CEA'!AA160-'Surv-rate CEA'!AA161)*'Unit cost and utilities'!$G$14</f>
        <v>74.283725860756988</v>
      </c>
      <c r="AJ163" s="12">
        <f t="shared" si="75"/>
        <v>56.876990729213603</v>
      </c>
      <c r="AK163" s="12">
        <f>AI163-'Surv-rate CEA'!AB161*'Unit cost and utilities'!$H$5-('Surv-rate CEA'!AA160-'Surv-rate CEA'!AA161)*'Unit cost and utilities'!$G$14</f>
        <v>0.13585330076795588</v>
      </c>
      <c r="AL163" s="12">
        <f t="shared" si="76"/>
        <v>0.10401910834138862</v>
      </c>
      <c r="AM163" s="12">
        <f>'Surv-rate CEA'!AF161*'Unit cost and utilities'!$H$9+'Surv-rate CEA'!AE161*'Unit cost and utilities'!$H$9+('Surv-rate CEA'!AD160-'Surv-rate CEA'!AD161)*'Unit cost and utilities'!G170</f>
        <v>104.60072865211075</v>
      </c>
      <c r="AN163" s="12">
        <f t="shared" si="77"/>
        <v>80.089879780223285</v>
      </c>
      <c r="AO163" s="12">
        <f>AM163-'Surv-rate CEA'!AE161*'Unit cost and utilities'!$H$9-('Surv-rate CEA'!AD160-'Surv-rate CEA'!AD161)*'Unit cost and utilities'!G170</f>
        <v>39.192533166497924</v>
      </c>
      <c r="AP163" s="12">
        <f t="shared" si="78"/>
        <v>30.008636746947669</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45.091772086088532</v>
      </c>
      <c r="AV163" s="12">
        <f t="shared" si="81"/>
        <v>34.525520538801558</v>
      </c>
      <c r="AW163" s="12">
        <f>AU163-'Surv-rate CEA'!AK161*'Unit cost and utilities'!$H$8-('Surv-rate CEA'!AJ160-'Surv-rate CEA'!AJ161)*'Unit cost and utilities'!$G$14</f>
        <v>1.9710108203546284</v>
      </c>
      <c r="AX163" s="12">
        <f t="shared" si="82"/>
        <v>1.5091483747951504</v>
      </c>
      <c r="AY163" s="12">
        <f>'Surv-rate CEA'!AO161*'Unit cost and utilities'!$H$5+'Surv-rate CEA'!AN161*'Unit cost and utilities'!$H$5+('Surv-rate CEA'!AM160-'Surv-rate CEA'!AM161)*'Unit cost and utilities'!$G$14</f>
        <v>74.283725860756988</v>
      </c>
      <c r="AZ163" s="12">
        <f t="shared" si="83"/>
        <v>56.876990729213603</v>
      </c>
      <c r="BA163" s="12">
        <f>AY163-'Surv-rate CEA'!AN161*'Unit cost and utilities'!$H$5-('Surv-rate CEA'!AM160-'Surv-rate CEA'!AM161)*'Unit cost and utilities'!$G$14</f>
        <v>0.13585330076795588</v>
      </c>
      <c r="BB163" s="12">
        <f t="shared" si="84"/>
        <v>0.10401910834138862</v>
      </c>
    </row>
    <row r="164" spans="1:54">
      <c r="A164" s="12">
        <v>159</v>
      </c>
      <c r="B164" s="12">
        <f t="shared" si="85"/>
        <v>9.0904109589041102</v>
      </c>
      <c r="C164" s="12">
        <f>'Surv-rate CEA'!D162*'Unit cost and utilities'!$H$7+'Surv-rate CEA'!E162*'Unit cost and utilities'!$H$7+'Unit cost and utilities'!$G$14*('Surv-rate CEA'!C161-'Surv-rate CEA'!C162)</f>
        <v>67.466794351546866</v>
      </c>
      <c r="D164" s="12">
        <f t="shared" si="59"/>
        <v>51.569678895979322</v>
      </c>
      <c r="E164" s="12">
        <f>C164-'Surv-rate CEA'!E162*'Unit cost and utilities'!$H$7-'Unit cost and utilities'!$G$14*('Surv-rate CEA'!C161-'Surv-rate CEA'!C162)</f>
        <v>27.825922767996342</v>
      </c>
      <c r="F164" s="12">
        <f t="shared" si="60"/>
        <v>21.269335766165547</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81.284963527160357</v>
      </c>
      <c r="L164" s="12">
        <f t="shared" si="63"/>
        <v>62.131890338894401</v>
      </c>
      <c r="M164" s="12">
        <f>K164-'Surv-rate CEA'!J162*'Unit cost and utilities'!$H$10-('Surv-rate CEA'!I161-'Surv-rate CEA'!I162)*'Unit cost and utilities'!$G$14</f>
        <v>26.389239899512283</v>
      </c>
      <c r="N164" s="12">
        <f t="shared" si="64"/>
        <v>20.171176665600861</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81.284963527160357</v>
      </c>
      <c r="T164" s="12">
        <f t="shared" si="67"/>
        <v>62.131890338894401</v>
      </c>
      <c r="U164" s="12">
        <f>S164-'Surv-rate CEA'!P162*'Unit cost and utilities'!$H$11-('Surv-rate CEA'!O161-'Surv-rate CEA'!O162)*'Unit cost and utilities'!$G$14</f>
        <v>26.389239899512283</v>
      </c>
      <c r="V164" s="12">
        <f t="shared" si="68"/>
        <v>20.171176665600861</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75.468483429072904</v>
      </c>
      <c r="AB164" s="12">
        <f t="shared" si="71"/>
        <v>57.685940092610807</v>
      </c>
      <c r="AC164" s="12">
        <f>AA164-'Surv-rate CEA'!V162*'Unit cost and utilities'!$H$6-('Surv-rate CEA'!U161-'Surv-rate CEA'!U162)*'Unit cost and utilities'!$G$14</f>
        <v>46.783996360500637</v>
      </c>
      <c r="AD164" s="12">
        <f t="shared" si="72"/>
        <v>35.760342446541131</v>
      </c>
      <c r="AE164" s="12">
        <f>'Surv-rate CEA'!Z162*'Unit cost and utilities'!$H$12+'Surv-rate CEA'!Y162*'Unit cost and utilities'!$H$12+('Surv-rate CEA'!X161-'Surv-rate CEA'!X162)*'Unit cost and utilities'!$G$14</f>
        <v>81.284963527160357</v>
      </c>
      <c r="AF164" s="12">
        <f t="shared" si="73"/>
        <v>62.131890338894401</v>
      </c>
      <c r="AG164" s="12">
        <f>AE164-'Surv-rate CEA'!Y162*'Unit cost and utilities'!$H$12-('Surv-rate CEA'!X161-'Surv-rate CEA'!X162)*'Unit cost and utilities'!$G$14</f>
        <v>26.389239899512283</v>
      </c>
      <c r="AH164" s="12">
        <f t="shared" si="74"/>
        <v>20.171176665600861</v>
      </c>
      <c r="AI164" s="12">
        <f>'Surv-rate CEA'!AC162*'Unit cost and utilities'!$H$5+'Surv-rate CEA'!AB162*'Unit cost and utilities'!$H$5+('Surv-rate CEA'!AA161-'Surv-rate CEA'!AA162)*'Unit cost and utilities'!$G$14</f>
        <v>73.020236260781985</v>
      </c>
      <c r="AJ164" s="12">
        <f t="shared" si="75"/>
        <v>55.814570309293714</v>
      </c>
      <c r="AK164" s="12">
        <f>AI164-'Surv-rate CEA'!AB162*'Unit cost and utilities'!$H$5-('Surv-rate CEA'!AA161-'Surv-rate CEA'!AA162)*'Unit cost and utilities'!$G$14</f>
        <v>0.12904897552849404</v>
      </c>
      <c r="AL164" s="12">
        <f t="shared" si="76"/>
        <v>9.8641328579841522E-2</v>
      </c>
      <c r="AM164" s="12">
        <f>'Surv-rate CEA'!AF162*'Unit cost and utilities'!$H$9+'Surv-rate CEA'!AE162*'Unit cost and utilities'!$H$9+('Surv-rate CEA'!AD161-'Surv-rate CEA'!AD162)*'Unit cost and utilities'!G171</f>
        <v>103.25314244565135</v>
      </c>
      <c r="AN164" s="12">
        <f t="shared" si="77"/>
        <v>78.923735032935781</v>
      </c>
      <c r="AO164" s="12">
        <f>AM164-'Surv-rate CEA'!AE162*'Unit cost and utilities'!$H$9-('Surv-rate CEA'!AD161-'Surv-rate CEA'!AD162)*'Unit cost and utilities'!G171</f>
        <v>38.729044895009409</v>
      </c>
      <c r="AP164" s="12">
        <f t="shared" si="78"/>
        <v>29.603369011081668</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44.347543003088674</v>
      </c>
      <c r="AV164" s="12">
        <f t="shared" si="81"/>
        <v>33.897987513356362</v>
      </c>
      <c r="AW164" s="12">
        <f>AU164-'Surv-rate CEA'!AK162*'Unit cost and utilities'!$H$8-('Surv-rate CEA'!AJ161-'Surv-rate CEA'!AJ162)*'Unit cost and utilities'!$G$14</f>
        <v>1.9003977759858426</v>
      </c>
      <c r="AX164" s="12">
        <f t="shared" si="82"/>
        <v>1.4526094506812173</v>
      </c>
      <c r="AY164" s="12">
        <f>'Surv-rate CEA'!AO162*'Unit cost and utilities'!$H$5+'Surv-rate CEA'!AN162*'Unit cost and utilities'!$H$5+('Surv-rate CEA'!AM161-'Surv-rate CEA'!AM162)*'Unit cost and utilities'!$G$14</f>
        <v>73.020236260781985</v>
      </c>
      <c r="AZ164" s="12">
        <f t="shared" si="83"/>
        <v>55.814570309293714</v>
      </c>
      <c r="BA164" s="12">
        <f>AY164-'Surv-rate CEA'!AN162*'Unit cost and utilities'!$H$5-('Surv-rate CEA'!AM161-'Surv-rate CEA'!AM162)*'Unit cost and utilities'!$G$14</f>
        <v>0.12904897552849404</v>
      </c>
      <c r="BB164" s="12">
        <f t="shared" si="84"/>
        <v>9.8641328579841522E-2</v>
      </c>
    </row>
    <row r="165" spans="1:54">
      <c r="A165" s="12">
        <v>160</v>
      </c>
      <c r="B165" s="12">
        <f t="shared" si="85"/>
        <v>9.1479452054794521</v>
      </c>
      <c r="C165" s="12">
        <f>'Surv-rate CEA'!D163*'Unit cost and utilities'!$H$7+'Surv-rate CEA'!E163*'Unit cost and utilities'!$H$7+'Unit cost and utilities'!$G$14*('Surv-rate CEA'!C162-'Surv-rate CEA'!C163)</f>
        <v>66.511669802257373</v>
      </c>
      <c r="D165" s="12">
        <f t="shared" si="59"/>
        <v>50.753222567299069</v>
      </c>
      <c r="E165" s="12">
        <f>C165-'Surv-rate CEA'!E163*'Unit cost and utilities'!$H$7-'Unit cost and utilities'!$G$14*('Surv-rate CEA'!C162-'Surv-rate CEA'!C163)</f>
        <v>27.565990145858628</v>
      </c>
      <c r="F165" s="12">
        <f t="shared" si="60"/>
        <v>21.034847528564864</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80.325626374499066</v>
      </c>
      <c r="L165" s="12">
        <f t="shared" si="63"/>
        <v>61.294272198595372</v>
      </c>
      <c r="M165" s="12">
        <f>K165-'Surv-rate CEA'!J163*'Unit cost and utilities'!$H$10-('Surv-rate CEA'!I162-'Surv-rate CEA'!I163)*'Unit cost and utilities'!$G$14</f>
        <v>26.078034870066823</v>
      </c>
      <c r="N165" s="12">
        <f t="shared" si="64"/>
        <v>19.899429856644002</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80.325626374499066</v>
      </c>
      <c r="T165" s="12">
        <f t="shared" si="67"/>
        <v>61.294272198595372</v>
      </c>
      <c r="U165" s="12">
        <f>S165-'Surv-rate CEA'!P163*'Unit cost and utilities'!$H$11-('Surv-rate CEA'!O162-'Surv-rate CEA'!O163)*'Unit cost and utilities'!$G$14</f>
        <v>26.078034870066823</v>
      </c>
      <c r="V165" s="12">
        <f t="shared" si="68"/>
        <v>19.899429856644002</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74.49918045011654</v>
      </c>
      <c r="AB165" s="12">
        <f t="shared" si="71"/>
        <v>56.848271855261899</v>
      </c>
      <c r="AC165" s="12">
        <f>AA165-'Surv-rate CEA'!V163*'Unit cost and utilities'!$H$6-('Surv-rate CEA'!U162-'Surv-rate CEA'!U163)*'Unit cost and utilities'!$G$14</f>
        <v>46.217729524355846</v>
      </c>
      <c r="AD165" s="12">
        <f t="shared" si="72"/>
        <v>35.2674759193198</v>
      </c>
      <c r="AE165" s="12">
        <f>'Surv-rate CEA'!Z163*'Unit cost and utilities'!$H$12+'Surv-rate CEA'!Y163*'Unit cost and utilities'!$H$12+('Surv-rate CEA'!X162-'Surv-rate CEA'!X163)*'Unit cost and utilities'!$G$14</f>
        <v>80.325626374499066</v>
      </c>
      <c r="AF165" s="12">
        <f t="shared" si="73"/>
        <v>61.294272198595372</v>
      </c>
      <c r="AG165" s="12">
        <f>AE165-'Surv-rate CEA'!Y163*'Unit cost and utilities'!$H$12-('Surv-rate CEA'!X162-'Surv-rate CEA'!X163)*'Unit cost and utilities'!$G$14</f>
        <v>26.078034870066823</v>
      </c>
      <c r="AH165" s="12">
        <f t="shared" si="74"/>
        <v>19.899429856644002</v>
      </c>
      <c r="AI165" s="12">
        <f>'Surv-rate CEA'!AC163*'Unit cost and utilities'!$H$5+'Surv-rate CEA'!AB163*'Unit cost and utilities'!$H$5+('Surv-rate CEA'!AA162-'Surv-rate CEA'!AA163)*'Unit cost and utilities'!$G$14</f>
        <v>71.782392824681764</v>
      </c>
      <c r="AJ165" s="12">
        <f t="shared" si="75"/>
        <v>54.775166076505833</v>
      </c>
      <c r="AK165" s="12">
        <f>AI165-'Surv-rate CEA'!AB163*'Unit cost and utilities'!$H$5-('Surv-rate CEA'!AA162-'Surv-rate CEA'!AA163)*'Unit cost and utilities'!$G$14</f>
        <v>0.12259980924162939</v>
      </c>
      <c r="AL165" s="12">
        <f t="shared" si="76"/>
        <v>9.3552536324048849E-2</v>
      </c>
      <c r="AM165" s="12">
        <f>'Surv-rate CEA'!AF163*'Unit cost and utilities'!$H$9+'Surv-rate CEA'!AE163*'Unit cost and utilities'!$H$9+('Surv-rate CEA'!AD162-'Surv-rate CEA'!AD163)*'Unit cost and utilities'!G172</f>
        <v>101.92651763909373</v>
      </c>
      <c r="AN165" s="12">
        <f t="shared" si="77"/>
        <v>77.777317132866301</v>
      </c>
      <c r="AO165" s="12">
        <f>AM165-'Surv-rate CEA'!AE163*'Unit cost and utilities'!$H$9-('Surv-rate CEA'!AD162-'Surv-rate CEA'!AD163)*'Unit cost and utilities'!G172</f>
        <v>38.273126368055117</v>
      </c>
      <c r="AP165" s="12">
        <f t="shared" si="78"/>
        <v>29.205168155894608</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43.617857720444157</v>
      </c>
      <c r="AV165" s="12">
        <f t="shared" si="81"/>
        <v>33.283585382476041</v>
      </c>
      <c r="AW165" s="12">
        <f>AU165-'Surv-rate CEA'!AK163*'Unit cost and utilities'!$H$8-('Surv-rate CEA'!AJ162-'Surv-rate CEA'!AJ163)*'Unit cost and utilities'!$G$14</f>
        <v>1.8324331367870959</v>
      </c>
      <c r="AX165" s="12">
        <f t="shared" si="82"/>
        <v>1.3982792359227918</v>
      </c>
      <c r="AY165" s="12">
        <f>'Surv-rate CEA'!AO163*'Unit cost and utilities'!$H$5+'Surv-rate CEA'!AN163*'Unit cost and utilities'!$H$5+('Surv-rate CEA'!AM162-'Surv-rate CEA'!AM163)*'Unit cost and utilities'!$G$14</f>
        <v>71.782392824681764</v>
      </c>
      <c r="AZ165" s="12">
        <f t="shared" si="83"/>
        <v>54.775166076505833</v>
      </c>
      <c r="BA165" s="12">
        <f>AY165-'Surv-rate CEA'!AN163*'Unit cost and utilities'!$H$5-('Surv-rate CEA'!AM162-'Surv-rate CEA'!AM163)*'Unit cost and utilities'!$G$14</f>
        <v>0.12259980924162939</v>
      </c>
      <c r="BB165" s="12">
        <f t="shared" si="84"/>
        <v>9.3552536324048849E-2</v>
      </c>
    </row>
    <row r="166" spans="1:54">
      <c r="A166" s="12">
        <v>161</v>
      </c>
      <c r="B166" s="12">
        <f t="shared" si="85"/>
        <v>9.205479452054794</v>
      </c>
      <c r="C166" s="12">
        <f>'Surv-rate CEA'!D164*'Unit cost and utilities'!$H$7+'Surv-rate CEA'!E164*'Unit cost and utilities'!$H$7+'Unit cost and utilities'!$G$14*('Surv-rate CEA'!C163-'Surv-rate CEA'!C164)</f>
        <v>65.573120125646142</v>
      </c>
      <c r="D166" s="12">
        <f t="shared" si="59"/>
        <v>49.952018322433204</v>
      </c>
      <c r="E166" s="12">
        <f>C166-'Surv-rate CEA'!E164*'Unit cost and utilities'!$H$7-'Unit cost and utilities'!$G$14*('Surv-rate CEA'!C163-'Surv-rate CEA'!C164)</f>
        <v>27.310003442317566</v>
      </c>
      <c r="F166" s="12">
        <f t="shared" si="60"/>
        <v>20.804100669945335</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79.381310873617139</v>
      </c>
      <c r="L166" s="12">
        <f t="shared" si="63"/>
        <v>60.470764356183921</v>
      </c>
      <c r="M166" s="12">
        <f>K166-'Surv-rate CEA'!J164*'Unit cost and utilities'!$H$10-('Surv-rate CEA'!I163-'Surv-rate CEA'!I164)*'Unit cost and utilities'!$G$14</f>
        <v>25.772022106139673</v>
      </c>
      <c r="N166" s="12">
        <f t="shared" si="64"/>
        <v>19.632503653711979</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79.381310873617139</v>
      </c>
      <c r="T166" s="12">
        <f t="shared" si="67"/>
        <v>60.470764356183921</v>
      </c>
      <c r="U166" s="12">
        <f>S166-'Surv-rate CEA'!P164*'Unit cost and utilities'!$H$11-('Surv-rate CEA'!O163-'Surv-rate CEA'!O164)*'Unit cost and utilities'!$G$14</f>
        <v>25.772022106139673</v>
      </c>
      <c r="V166" s="12">
        <f t="shared" si="68"/>
        <v>19.632503653711979</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73.545755000986205</v>
      </c>
      <c r="AB166" s="12">
        <f t="shared" si="71"/>
        <v>56.025378909941658</v>
      </c>
      <c r="AC166" s="12">
        <f>AA166-'Surv-rate CEA'!V164*'Unit cost and utilities'!$H$6-('Surv-rate CEA'!U163-'Surv-rate CEA'!U164)*'Unit cost and utilities'!$G$14</f>
        <v>45.660652280935295</v>
      </c>
      <c r="AD166" s="12">
        <f t="shared" si="72"/>
        <v>34.783181507623226</v>
      </c>
      <c r="AE166" s="12">
        <f>'Surv-rate CEA'!Z164*'Unit cost and utilities'!$H$12+'Surv-rate CEA'!Y164*'Unit cost and utilities'!$H$12+('Surv-rate CEA'!X163-'Surv-rate CEA'!X164)*'Unit cost and utilities'!$G$14</f>
        <v>79.381310873617139</v>
      </c>
      <c r="AF166" s="12">
        <f t="shared" si="73"/>
        <v>60.470764356183921</v>
      </c>
      <c r="AG166" s="12">
        <f>AE166-'Surv-rate CEA'!Y164*'Unit cost and utilities'!$H$12-('Surv-rate CEA'!X163-'Surv-rate CEA'!X164)*'Unit cost and utilities'!$G$14</f>
        <v>25.772022106139673</v>
      </c>
      <c r="AH166" s="12">
        <f t="shared" si="74"/>
        <v>19.632503653711979</v>
      </c>
      <c r="AI166" s="12">
        <f>'Surv-rate CEA'!AC164*'Unit cost and utilities'!$H$5+'Surv-rate CEA'!AB164*'Unit cost and utilities'!$H$5+('Surv-rate CEA'!AA163-'Surv-rate CEA'!AA164)*'Unit cost and utilities'!$G$14</f>
        <v>70.569583179197181</v>
      </c>
      <c r="AJ166" s="12">
        <f t="shared" si="75"/>
        <v>53.758203135968223</v>
      </c>
      <c r="AK166" s="12">
        <f>AI166-'Surv-rate CEA'!AB164*'Unit cost and utilities'!$H$5-('Surv-rate CEA'!AA163-'Surv-rate CEA'!AA164)*'Unit cost and utilities'!$G$14</f>
        <v>0.11648648110041604</v>
      </c>
      <c r="AL166" s="12">
        <f t="shared" si="76"/>
        <v>8.873658638012559E-2</v>
      </c>
      <c r="AM166" s="12">
        <f>'Surv-rate CEA'!AF164*'Unit cost and utilities'!$H$9+'Surv-rate CEA'!AE164*'Unit cost and utilities'!$H$9+('Surv-rate CEA'!AD163-'Surv-rate CEA'!AD164)*'Unit cost and utilities'!G173</f>
        <v>100.62046424025758</v>
      </c>
      <c r="AN166" s="12">
        <f t="shared" si="77"/>
        <v>76.650238141944058</v>
      </c>
      <c r="AO166" s="12">
        <f>AM166-'Surv-rate CEA'!AE164*'Unit cost and utilities'!$H$9-('Surv-rate CEA'!AD163-'Surv-rate CEA'!AD164)*'Unit cost and utilities'!G173</f>
        <v>37.824617952427502</v>
      </c>
      <c r="AP166" s="12">
        <f t="shared" si="78"/>
        <v>28.813879915708473</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42.902383242519356</v>
      </c>
      <c r="AV166" s="12">
        <f t="shared" si="81"/>
        <v>32.681998808353349</v>
      </c>
      <c r="AW166" s="12">
        <f>AU166-'Surv-rate CEA'!AK164*'Unit cost and utilities'!$H$8-('Surv-rate CEA'!AJ163-'Surv-rate CEA'!AJ164)*'Unit cost and utilities'!$G$14</f>
        <v>1.7670128170788031</v>
      </c>
      <c r="AX166" s="12">
        <f t="shared" si="82"/>
        <v>1.3460676637861135</v>
      </c>
      <c r="AY166" s="12">
        <f>'Surv-rate CEA'!AO164*'Unit cost and utilities'!$H$5+'Surv-rate CEA'!AN164*'Unit cost and utilities'!$H$5+('Surv-rate CEA'!AM163-'Surv-rate CEA'!AM164)*'Unit cost and utilities'!$G$14</f>
        <v>70.569583179197181</v>
      </c>
      <c r="AZ166" s="12">
        <f t="shared" si="83"/>
        <v>53.758203135968223</v>
      </c>
      <c r="BA166" s="12">
        <f>AY166-'Surv-rate CEA'!AN164*'Unit cost and utilities'!$H$5-('Surv-rate CEA'!AM163-'Surv-rate CEA'!AM164)*'Unit cost and utilities'!$G$14</f>
        <v>0.11648648110041604</v>
      </c>
      <c r="BB166" s="12">
        <f t="shared" si="84"/>
        <v>8.873658638012559E-2</v>
      </c>
    </row>
    <row r="167" spans="1:54">
      <c r="A167" s="12">
        <v>162</v>
      </c>
      <c r="B167" s="12">
        <f t="shared" si="85"/>
        <v>9.2630136986301377</v>
      </c>
      <c r="C167" s="12">
        <f>'Surv-rate CEA'!D165*'Unit cost and utilities'!$H$7+'Surv-rate CEA'!E165*'Unit cost and utilities'!$H$7+'Unit cost and utilities'!$G$14*('Surv-rate CEA'!C164-'Surv-rate CEA'!C165)</f>
        <v>64.650798801243909</v>
      </c>
      <c r="D167" s="12">
        <f t="shared" si="59"/>
        <v>49.165731709060132</v>
      </c>
      <c r="E167" s="12">
        <f>C167-'Surv-rate CEA'!E165*'Unit cost and utilities'!$H$7-'Unit cost and utilities'!$G$14*('Surv-rate CEA'!C164-'Surv-rate CEA'!C165)</f>
        <v>27.057880310726265</v>
      </c>
      <c r="F167" s="12">
        <f t="shared" si="60"/>
        <v>20.577015421925957</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78.45171849755728</v>
      </c>
      <c r="L167" s="12">
        <f t="shared" si="63"/>
        <v>59.661074809355618</v>
      </c>
      <c r="M167" s="12">
        <f>K167-'Surv-rate CEA'!J165*'Unit cost and utilities'!$H$10-('Surv-rate CEA'!I164-'Surv-rate CEA'!I165)*'Unit cost and utilities'!$G$14</f>
        <v>25.471088799595343</v>
      </c>
      <c r="N167" s="12">
        <f t="shared" si="64"/>
        <v>19.370289949680501</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78.45171849755728</v>
      </c>
      <c r="T167" s="12">
        <f t="shared" si="67"/>
        <v>59.661074809355618</v>
      </c>
      <c r="U167" s="12">
        <f>S167-'Surv-rate CEA'!P165*'Unit cost and utilities'!$H$11-('Surv-rate CEA'!O164-'Surv-rate CEA'!O165)*'Unit cost and utilities'!$G$14</f>
        <v>25.471088799595343</v>
      </c>
      <c r="V167" s="12">
        <f t="shared" si="68"/>
        <v>19.370289949680501</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72.607885032642301</v>
      </c>
      <c r="AB167" s="12">
        <f t="shared" si="71"/>
        <v>55.216947998614508</v>
      </c>
      <c r="AC167" s="12">
        <f>AA167-'Surv-rate CEA'!V165*'Unit cost and utilities'!$H$6-('Surv-rate CEA'!U164-'Surv-rate CEA'!U165)*'Unit cost and utilities'!$G$14</f>
        <v>45.112574748848644</v>
      </c>
      <c r="AD167" s="12">
        <f t="shared" si="72"/>
        <v>34.307275206693006</v>
      </c>
      <c r="AE167" s="12">
        <f>'Surv-rate CEA'!Z165*'Unit cost and utilities'!$H$12+'Surv-rate CEA'!Y165*'Unit cost and utilities'!$H$12+('Surv-rate CEA'!X164-'Surv-rate CEA'!X165)*'Unit cost and utilities'!$G$14</f>
        <v>78.45171849755728</v>
      </c>
      <c r="AF167" s="12">
        <f t="shared" si="73"/>
        <v>59.661074809355618</v>
      </c>
      <c r="AG167" s="12">
        <f>AE167-'Surv-rate CEA'!Y165*'Unit cost and utilities'!$H$12-('Surv-rate CEA'!X164-'Surv-rate CEA'!X165)*'Unit cost and utilities'!$G$14</f>
        <v>25.471088799595343</v>
      </c>
      <c r="AH167" s="12">
        <f t="shared" si="74"/>
        <v>19.370289949680501</v>
      </c>
      <c r="AI167" s="12">
        <f>'Surv-rate CEA'!AC165*'Unit cost and utilities'!$H$5+'Surv-rate CEA'!AB165*'Unit cost and utilities'!$H$5+('Surv-rate CEA'!AA164-'Surv-rate CEA'!AA165)*'Unit cost and utilities'!$G$14</f>
        <v>69.381211915735662</v>
      </c>
      <c r="AJ167" s="12">
        <f t="shared" si="75"/>
        <v>52.763123023204983</v>
      </c>
      <c r="AK167" s="12">
        <f>AI167-'Surv-rate CEA'!AB165*'Unit cost and utilities'!$H$5-('Surv-rate CEA'!AA164-'Surv-rate CEA'!AA165)*'Unit cost and utilities'!$G$14</f>
        <v>0.11069076577061621</v>
      </c>
      <c r="AL167" s="12">
        <f t="shared" si="76"/>
        <v>8.4178271474718777E-2</v>
      </c>
      <c r="AM167" s="12">
        <f>'Surv-rate CEA'!AF165*'Unit cost and utilities'!$H$9+'Surv-rate CEA'!AE165*'Unit cost and utilities'!$H$9+('Surv-rate CEA'!AD164-'Surv-rate CEA'!AD165)*'Unit cost and utilities'!G174</f>
        <v>99.334600835966654</v>
      </c>
      <c r="AN167" s="12">
        <f t="shared" si="77"/>
        <v>75.542118963482153</v>
      </c>
      <c r="AO167" s="12">
        <f>AM167-'Surv-rate CEA'!AE165*'Unit cost and utilities'!$H$9-('Surv-rate CEA'!AD164-'Surv-rate CEA'!AD165)*'Unit cost and utilities'!G174</f>
        <v>37.383364164719382</v>
      </c>
      <c r="AP167" s="12">
        <f t="shared" si="78"/>
        <v>28.429354114481914</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42.200795407309457</v>
      </c>
      <c r="AV167" s="12">
        <f t="shared" si="81"/>
        <v>32.092921098830928</v>
      </c>
      <c r="AW167" s="12">
        <f>AU167-'Surv-rate CEA'!AK165*'Unit cost and utilities'!$H$8-('Surv-rate CEA'!AJ164-'Surv-rate CEA'!AJ165)*'Unit cost and utilities'!$G$14</f>
        <v>1.7040370211605551</v>
      </c>
      <c r="AX167" s="12">
        <f t="shared" si="82"/>
        <v>1.2958885049858642</v>
      </c>
      <c r="AY167" s="12">
        <f>'Surv-rate CEA'!AO165*'Unit cost and utilities'!$H$5+'Surv-rate CEA'!AN165*'Unit cost and utilities'!$H$5+('Surv-rate CEA'!AM164-'Surv-rate CEA'!AM165)*'Unit cost and utilities'!$G$14</f>
        <v>69.381211915735662</v>
      </c>
      <c r="AZ167" s="12">
        <f t="shared" si="83"/>
        <v>52.763123023204983</v>
      </c>
      <c r="BA167" s="12">
        <f>AY167-'Surv-rate CEA'!AN165*'Unit cost and utilities'!$H$5-('Surv-rate CEA'!AM164-'Surv-rate CEA'!AM165)*'Unit cost and utilities'!$G$14</f>
        <v>0.11069076577061621</v>
      </c>
      <c r="BB167" s="12">
        <f t="shared" si="84"/>
        <v>8.4178271474718777E-2</v>
      </c>
    </row>
    <row r="168" spans="1:54">
      <c r="A168" s="12">
        <v>163</v>
      </c>
      <c r="B168" s="12">
        <f t="shared" si="85"/>
        <v>9.3205479452054796</v>
      </c>
      <c r="C168" s="12">
        <f>'Surv-rate CEA'!D166*'Unit cost and utilities'!$H$7+'Surv-rate CEA'!E166*'Unit cost and utilities'!$H$7+'Unit cost and utilities'!$G$14*('Surv-rate CEA'!C165-'Surv-rate CEA'!C166)</f>
        <v>63.744367887334995</v>
      </c>
      <c r="D168" s="12">
        <f t="shared" si="59"/>
        <v>48.394036812329254</v>
      </c>
      <c r="E168" s="12">
        <f>C168-'Surv-rate CEA'!E166*'Unit cost and utilities'!$H$7-'Unit cost and utilities'!$G$14*('Surv-rate CEA'!C165-'Surv-rate CEA'!C166)</f>
        <v>26.809540585196565</v>
      </c>
      <c r="F168" s="12">
        <f t="shared" si="60"/>
        <v>20.353514153513398</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77.536557986060075</v>
      </c>
      <c r="L168" s="12">
        <f t="shared" si="63"/>
        <v>58.864918828761617</v>
      </c>
      <c r="M168" s="12">
        <f>K168-'Surv-rate CEA'!J166*'Unit cost and utilities'!$H$10-('Surv-rate CEA'!I165-'Surv-rate CEA'!I166)*'Unit cost and utilities'!$G$14</f>
        <v>25.175125170864185</v>
      </c>
      <c r="N168" s="12">
        <f t="shared" si="64"/>
        <v>19.11268359311569</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77.536557986060075</v>
      </c>
      <c r="T168" s="12">
        <f t="shared" si="67"/>
        <v>58.864918828761617</v>
      </c>
      <c r="U168" s="12">
        <f>S168-'Surv-rate CEA'!P166*'Unit cost and utilities'!$H$11-('Surv-rate CEA'!O165-'Surv-rate CEA'!O166)*'Unit cost and utilities'!$G$14</f>
        <v>25.175125170864185</v>
      </c>
      <c r="V168" s="12">
        <f t="shared" si="68"/>
        <v>19.11268359311569</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71.685256376211555</v>
      </c>
      <c r="AB168" s="12">
        <f t="shared" si="71"/>
        <v>54.42267373492782</v>
      </c>
      <c r="AC168" s="12">
        <f>AA168-'Surv-rate CEA'!V166*'Unit cost and utilities'!$H$6-('Surv-rate CEA'!U165-'Surv-rate CEA'!U166)*'Unit cost and utilities'!$G$14</f>
        <v>44.57331185145334</v>
      </c>
      <c r="AD168" s="12">
        <f t="shared" si="72"/>
        <v>33.839577770999334</v>
      </c>
      <c r="AE168" s="12">
        <f>'Surv-rate CEA'!Z166*'Unit cost and utilities'!$H$12+'Surv-rate CEA'!Y166*'Unit cost and utilities'!$H$12+('Surv-rate CEA'!X165-'Surv-rate CEA'!X166)*'Unit cost and utilities'!$G$14</f>
        <v>77.536557986060075</v>
      </c>
      <c r="AF168" s="12">
        <f t="shared" si="73"/>
        <v>58.864918828761617</v>
      </c>
      <c r="AG168" s="12">
        <f>AE168-'Surv-rate CEA'!Y166*'Unit cost and utilities'!$H$12-('Surv-rate CEA'!X165-'Surv-rate CEA'!X166)*'Unit cost and utilities'!$G$14</f>
        <v>25.175125170864185</v>
      </c>
      <c r="AH168" s="12">
        <f t="shared" si="74"/>
        <v>19.11268359311569</v>
      </c>
      <c r="AI168" s="12">
        <f>'Surv-rate CEA'!AC166*'Unit cost and utilities'!$H$5+'Surv-rate CEA'!AB166*'Unit cost and utilities'!$H$5+('Surv-rate CEA'!AA165-'Surv-rate CEA'!AA166)*'Unit cost and utilities'!$G$14</f>
        <v>68.216700052111179</v>
      </c>
      <c r="AJ168" s="12">
        <f t="shared" si="75"/>
        <v>51.789383171425321</v>
      </c>
      <c r="AK168" s="12">
        <f>AI168-'Surv-rate CEA'!AB166*'Unit cost and utilities'!$H$5-('Surv-rate CEA'!AA165-'Surv-rate CEA'!AA166)*'Unit cost and utilities'!$G$14</f>
        <v>0.10519546865775631</v>
      </c>
      <c r="AL168" s="12">
        <f t="shared" si="76"/>
        <v>7.9863265594091112E-2</v>
      </c>
      <c r="AM168" s="12">
        <f>'Surv-rate CEA'!AF166*'Unit cost and utilities'!$H$9+'Surv-rate CEA'!AE166*'Unit cost and utilities'!$H$9+('Surv-rate CEA'!AD165-'Surv-rate CEA'!AD166)*'Unit cost and utilities'!G175</f>
        <v>98.06855437174525</v>
      </c>
      <c r="AN168" s="12">
        <f t="shared" si="77"/>
        <v>74.452589110089761</v>
      </c>
      <c r="AO168" s="12">
        <f>AM168-'Surv-rate CEA'!AE166*'Unit cost and utilities'!$H$9-('Surv-rate CEA'!AD165-'Surv-rate CEA'!AD166)*'Unit cost and utilities'!G175</f>
        <v>36.949213542709153</v>
      </c>
      <c r="AP168" s="12">
        <f t="shared" si="78"/>
        <v>28.051444537545617</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41.512778617965012</v>
      </c>
      <c r="AV168" s="12">
        <f t="shared" si="81"/>
        <v>31.516053938610387</v>
      </c>
      <c r="AW168" s="12">
        <f>AU168-'Surv-rate CEA'!AK166*'Unit cost and utilities'!$H$8-('Surv-rate CEA'!AJ165-'Surv-rate CEA'!AJ166)*'Unit cost and utilities'!$G$14</f>
        <v>1.6434100577616215</v>
      </c>
      <c r="AX168" s="12">
        <f t="shared" si="82"/>
        <v>1.2476591967095132</v>
      </c>
      <c r="AY168" s="12">
        <f>'Surv-rate CEA'!AO166*'Unit cost and utilities'!$H$5+'Surv-rate CEA'!AN166*'Unit cost and utilities'!$H$5+('Surv-rate CEA'!AM165-'Surv-rate CEA'!AM166)*'Unit cost and utilities'!$G$14</f>
        <v>68.216700052111179</v>
      </c>
      <c r="AZ168" s="12">
        <f t="shared" si="83"/>
        <v>51.789383171425321</v>
      </c>
      <c r="BA168" s="12">
        <f>AY168-'Surv-rate CEA'!AN166*'Unit cost and utilities'!$H$5-('Surv-rate CEA'!AM165-'Surv-rate CEA'!AM166)*'Unit cost and utilities'!$G$14</f>
        <v>0.10519546865775631</v>
      </c>
      <c r="BB168" s="12">
        <f t="shared" si="84"/>
        <v>7.9863265594091112E-2</v>
      </c>
    </row>
    <row r="169" spans="1:54">
      <c r="A169" s="12">
        <v>164</v>
      </c>
      <c r="B169" s="12">
        <f t="shared" si="85"/>
        <v>9.3780821917808215</v>
      </c>
      <c r="C169" s="12">
        <f>'Surv-rate CEA'!D167*'Unit cost and utilities'!$H$7+'Surv-rate CEA'!E167*'Unit cost and utilities'!$H$7+'Unit cost and utilities'!$G$14*('Surv-rate CEA'!C166-'Surv-rate CEA'!C167)</f>
        <v>62.853497773504088</v>
      </c>
      <c r="D169" s="12">
        <f t="shared" si="59"/>
        <v>47.636616003723695</v>
      </c>
      <c r="E169" s="12">
        <f>C169-'Surv-rate CEA'!E167*'Unit cost and utilities'!$H$7-'Unit cost and utilities'!$G$14*('Surv-rate CEA'!C166-'Surv-rate CEA'!C167)</f>
        <v>26.564906210734804</v>
      </c>
      <c r="F169" s="12">
        <f t="shared" si="60"/>
        <v>20.133521302121782</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76.635545134944095</v>
      </c>
      <c r="L169" s="12">
        <f t="shared" si="63"/>
        <v>58.082018744361804</v>
      </c>
      <c r="M169" s="12">
        <f>K169-'Surv-rate CEA'!J167*'Unit cost and utilities'!$H$10-('Surv-rate CEA'!I166-'Surv-rate CEA'!I167)*'Unit cost and utilities'!$G$14</f>
        <v>24.884024372011158</v>
      </c>
      <c r="N169" s="12">
        <f t="shared" si="64"/>
        <v>18.859582292594368</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76.635545134944095</v>
      </c>
      <c r="T169" s="12">
        <f t="shared" si="67"/>
        <v>58.082018744361804</v>
      </c>
      <c r="U169" s="12">
        <f>S169-'Surv-rate CEA'!P167*'Unit cost and utilities'!$H$11-('Surv-rate CEA'!O166-'Surv-rate CEA'!O167)*'Unit cost and utilities'!$G$14</f>
        <v>24.884024372011158</v>
      </c>
      <c r="V169" s="12">
        <f t="shared" si="68"/>
        <v>18.859582292594368</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70.777562515537667</v>
      </c>
      <c r="AB169" s="12">
        <f t="shared" si="71"/>
        <v>53.642258373304351</v>
      </c>
      <c r="AC169" s="12">
        <f>AA169-'Surv-rate CEA'!V167*'Unit cost and utilities'!$H$6-('Surv-rate CEA'!U166-'Surv-rate CEA'!U167)*'Unit cost and utilities'!$G$14</f>
        <v>44.042683172326647</v>
      </c>
      <c r="AD169" s="12">
        <f t="shared" si="72"/>
        <v>33.37991456918121</v>
      </c>
      <c r="AE169" s="12">
        <f>'Surv-rate CEA'!Z167*'Unit cost and utilities'!$H$12+'Surv-rate CEA'!Y167*'Unit cost and utilities'!$H$12+('Surv-rate CEA'!X166-'Surv-rate CEA'!X167)*'Unit cost and utilities'!$G$14</f>
        <v>76.635545134944095</v>
      </c>
      <c r="AF169" s="12">
        <f t="shared" si="73"/>
        <v>58.082018744361804</v>
      </c>
      <c r="AG169" s="12">
        <f>AE169-'Surv-rate CEA'!Y167*'Unit cost and utilities'!$H$12-('Surv-rate CEA'!X166-'Surv-rate CEA'!X167)*'Unit cost and utilities'!$G$14</f>
        <v>24.884024372011158</v>
      </c>
      <c r="AH169" s="12">
        <f t="shared" si="74"/>
        <v>18.859582292594368</v>
      </c>
      <c r="AI169" s="12">
        <f>'Surv-rate CEA'!AC167*'Unit cost and utilities'!$H$5+'Surv-rate CEA'!AB167*'Unit cost and utilities'!$H$5+('Surv-rate CEA'!AA166-'Surv-rate CEA'!AA167)*'Unit cost and utilities'!$G$14</f>
        <v>67.075484513608629</v>
      </c>
      <c r="AJ169" s="12">
        <f t="shared" si="75"/>
        <v>50.83645639822209</v>
      </c>
      <c r="AK169" s="12">
        <f>AI169-'Surv-rate CEA'!AB167*'Unit cost and utilities'!$H$5-('Surv-rate CEA'!AA166-'Surv-rate CEA'!AA167)*'Unit cost and utilities'!$G$14</f>
        <v>9.9984365159976551E-2</v>
      </c>
      <c r="AL169" s="12">
        <f t="shared" si="76"/>
        <v>7.5778070882631166E-2</v>
      </c>
      <c r="AM169" s="12">
        <f>'Surv-rate CEA'!AF167*'Unit cost and utilities'!$H$9+'Surv-rate CEA'!AE167*'Unit cost and utilities'!$H$9+('Surv-rate CEA'!AD166-'Surv-rate CEA'!AD167)*'Unit cost and utilities'!G176</f>
        <v>96.821959938033075</v>
      </c>
      <c r="AN169" s="12">
        <f t="shared" si="77"/>
        <v>73.381286478543515</v>
      </c>
      <c r="AO169" s="12">
        <f>AM169-'Surv-rate CEA'!AE167*'Unit cost and utilities'!$H$9-('Surv-rate CEA'!AD166-'Surv-rate CEA'!AD167)*'Unit cost and utilities'!G176</f>
        <v>36.522018521381881</v>
      </c>
      <c r="AP169" s="12">
        <f t="shared" si="78"/>
        <v>27.68000880799605</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40.838025583561276</v>
      </c>
      <c r="AV169" s="12">
        <f t="shared" si="81"/>
        <v>30.951107129863352</v>
      </c>
      <c r="AW169" s="12">
        <f>AU169-'Surv-rate CEA'!AK167*'Unit cost and utilities'!$H$8-('Surv-rate CEA'!AJ166-'Surv-rate CEA'!AJ167)*'Unit cost and utilities'!$G$14</f>
        <v>1.5850401629171493</v>
      </c>
      <c r="AX169" s="12">
        <f t="shared" si="82"/>
        <v>1.2013006796129879</v>
      </c>
      <c r="AY169" s="12">
        <f>'Surv-rate CEA'!AO167*'Unit cost and utilities'!$H$5+'Surv-rate CEA'!AN167*'Unit cost and utilities'!$H$5+('Surv-rate CEA'!AM166-'Surv-rate CEA'!AM167)*'Unit cost and utilities'!$G$14</f>
        <v>67.075484513608629</v>
      </c>
      <c r="AZ169" s="12">
        <f t="shared" si="83"/>
        <v>50.83645639822209</v>
      </c>
      <c r="BA169" s="12">
        <f>AY169-'Surv-rate CEA'!AN167*'Unit cost and utilities'!$H$5-('Surv-rate CEA'!AM166-'Surv-rate CEA'!AM167)*'Unit cost and utilities'!$G$14</f>
        <v>9.9984365159976551E-2</v>
      </c>
      <c r="BB169" s="12">
        <f t="shared" si="84"/>
        <v>7.5778070882631166E-2</v>
      </c>
    </row>
    <row r="170" spans="1:54">
      <c r="A170" s="12">
        <v>165</v>
      </c>
      <c r="B170" s="12">
        <f t="shared" si="85"/>
        <v>9.4356164383561651</v>
      </c>
      <c r="C170" s="12">
        <f>'Surv-rate CEA'!D168*'Unit cost and utilities'!$H$7+'Surv-rate CEA'!E168*'Unit cost and utilities'!$H$7+'Unit cost and utilities'!$G$14*('Surv-rate CEA'!C167-'Surv-rate CEA'!C168)</f>
        <v>61.977866941399192</v>
      </c>
      <c r="D170" s="12">
        <f t="shared" si="59"/>
        <v>46.893159698360989</v>
      </c>
      <c r="E170" s="12">
        <f>C170-'Surv-rate CEA'!E168*'Unit cost and utilities'!$H$7-'Unit cost and utilities'!$G$14*('Surv-rate CEA'!C167-'Surv-rate CEA'!C168)</f>
        <v>26.323901175999502</v>
      </c>
      <c r="F170" s="12">
        <f t="shared" si="60"/>
        <v>19.916963307194283</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75.748402592605359</v>
      </c>
      <c r="L170" s="12">
        <f t="shared" si="63"/>
        <v>57.312103739054457</v>
      </c>
      <c r="M170" s="12">
        <f>K170-'Surv-rate CEA'!J168*'Unit cost and utilities'!$H$10-('Surv-rate CEA'!I167-'Surv-rate CEA'!I168)*'Unit cost and utilities'!$G$14</f>
        <v>24.597682393407389</v>
      </c>
      <c r="N170" s="12">
        <f t="shared" si="64"/>
        <v>18.610886524607697</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75.748402592605359</v>
      </c>
      <c r="T170" s="12">
        <f t="shared" si="67"/>
        <v>57.312103739054457</v>
      </c>
      <c r="U170" s="12">
        <f>S170-'Surv-rate CEA'!P168*'Unit cost and utilities'!$H$11-('Surv-rate CEA'!O167-'Surv-rate CEA'!O168)*'Unit cost and utilities'!$G$14</f>
        <v>24.597682393407389</v>
      </c>
      <c r="V170" s="12">
        <f t="shared" si="68"/>
        <v>18.610886524607697</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69.884504367352207</v>
      </c>
      <c r="AB170" s="12">
        <f t="shared" si="71"/>
        <v>52.875411585842322</v>
      </c>
      <c r="AC170" s="12">
        <f>AA170-'Surv-rate CEA'!V168*'Unit cost and utilities'!$H$6-('Surv-rate CEA'!U167-'Surv-rate CEA'!U168)*'Unit cost and utilities'!$G$14</f>
        <v>43.52051281578683</v>
      </c>
      <c r="AD170" s="12">
        <f t="shared" si="72"/>
        <v>32.928115444096711</v>
      </c>
      <c r="AE170" s="12">
        <f>'Surv-rate CEA'!Z168*'Unit cost and utilities'!$H$12+'Surv-rate CEA'!Y168*'Unit cost and utilities'!$H$12+('Surv-rate CEA'!X167-'Surv-rate CEA'!X168)*'Unit cost and utilities'!$G$14</f>
        <v>75.748402592605359</v>
      </c>
      <c r="AF170" s="12">
        <f t="shared" si="73"/>
        <v>57.312103739054457</v>
      </c>
      <c r="AG170" s="12">
        <f>AE170-'Surv-rate CEA'!Y168*'Unit cost and utilities'!$H$12-('Surv-rate CEA'!X167-'Surv-rate CEA'!X168)*'Unit cost and utilities'!$G$14</f>
        <v>24.597682393407389</v>
      </c>
      <c r="AH170" s="12">
        <f t="shared" si="74"/>
        <v>18.610886524607697</v>
      </c>
      <c r="AI170" s="12">
        <f>'Surv-rate CEA'!AC168*'Unit cost and utilities'!$H$5+'Surv-rate CEA'!AB168*'Unit cost and utilities'!$H$5+('Surv-rate CEA'!AA167-'Surv-rate CEA'!AA168)*'Unit cost and utilities'!$G$14</f>
        <v>65.957017632609436</v>
      </c>
      <c r="AJ170" s="12">
        <f t="shared" si="75"/>
        <v>49.903830410910565</v>
      </c>
      <c r="AK170" s="12">
        <f>AI170-'Surv-rate CEA'!AB168*'Unit cost and utilities'!$H$5-('Surv-rate CEA'!AA167-'Surv-rate CEA'!AA168)*'Unit cost and utilities'!$G$14</f>
        <v>9.5042143651265842E-2</v>
      </c>
      <c r="AL170" s="12">
        <f t="shared" si="76"/>
        <v>7.190996786848694E-2</v>
      </c>
      <c r="AM170" s="12">
        <f>'Surv-rate CEA'!AF168*'Unit cost and utilities'!$H$9+'Surv-rate CEA'!AE168*'Unit cost and utilities'!$H$9+('Surv-rate CEA'!AD167-'Surv-rate CEA'!AD168)*'Unit cost and utilities'!G177</f>
        <v>95.594460562697662</v>
      </c>
      <c r="AN170" s="12">
        <f t="shared" si="77"/>
        <v>72.327857131380853</v>
      </c>
      <c r="AO170" s="12">
        <f>AM170-'Surv-rate CEA'!AE168*'Unit cost and utilities'!$H$9-('Surv-rate CEA'!AD167-'Surv-rate CEA'!AD168)*'Unit cost and utilities'!G177</f>
        <v>36.101635313394283</v>
      </c>
      <c r="AP170" s="12">
        <f t="shared" si="78"/>
        <v>27.314908267553999</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40.176237068768188</v>
      </c>
      <c r="AV170" s="12">
        <f t="shared" si="81"/>
        <v>30.397798341886993</v>
      </c>
      <c r="AW170" s="12">
        <f>AU170-'Surv-rate CEA'!AK168*'Unit cost and utilities'!$H$8-('Surv-rate CEA'!AJ167-'Surv-rate CEA'!AJ168)*'Unit cost and utilities'!$G$14</f>
        <v>1.5288393308681534</v>
      </c>
      <c r="AX170" s="12">
        <f t="shared" si="82"/>
        <v>1.1567372423985067</v>
      </c>
      <c r="AY170" s="12">
        <f>'Surv-rate CEA'!AO168*'Unit cost and utilities'!$H$5+'Surv-rate CEA'!AN168*'Unit cost and utilities'!$H$5+('Surv-rate CEA'!AM167-'Surv-rate CEA'!AM168)*'Unit cost and utilities'!$G$14</f>
        <v>65.957017632609436</v>
      </c>
      <c r="AZ170" s="12">
        <f t="shared" si="83"/>
        <v>49.903830410910565</v>
      </c>
      <c r="BA170" s="12">
        <f>AY170-'Surv-rate CEA'!AN168*'Unit cost and utilities'!$H$5-('Surv-rate CEA'!AM167-'Surv-rate CEA'!AM168)*'Unit cost and utilities'!$G$14</f>
        <v>9.5042143651265842E-2</v>
      </c>
      <c r="BB170" s="12">
        <f t="shared" si="84"/>
        <v>7.190996786848694E-2</v>
      </c>
    </row>
    <row r="171" spans="1:54">
      <c r="A171" s="12">
        <v>166</v>
      </c>
      <c r="B171" s="12">
        <f t="shared" si="85"/>
        <v>9.493150684931507</v>
      </c>
      <c r="C171" s="12">
        <f>'Surv-rate CEA'!D169*'Unit cost and utilities'!$H$7+'Surv-rate CEA'!E169*'Unit cost and utilities'!$H$7+'Unit cost and utilities'!$G$14*('Surv-rate CEA'!C168-'Surv-rate CEA'!C169)</f>
        <v>61.117161733349619</v>
      </c>
      <c r="D171" s="12">
        <f t="shared" si="59"/>
        <v>46.163366120372757</v>
      </c>
      <c r="E171" s="12">
        <f>C171-'Surv-rate CEA'!E169*'Unit cost and utilities'!$H$7-'Unit cost and utilities'!$G$14*('Surv-rate CEA'!C168-'Surv-rate CEA'!C169)</f>
        <v>26.086451448569136</v>
      </c>
      <c r="F171" s="12">
        <f t="shared" si="60"/>
        <v>19.703768546315072</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74.874859663322539</v>
      </c>
      <c r="L171" s="12">
        <f t="shared" si="63"/>
        <v>56.554909649271295</v>
      </c>
      <c r="M171" s="12">
        <f>K171-'Surv-rate CEA'!J169*'Unit cost and utilities'!$H$10-('Surv-rate CEA'!I168-'Surv-rate CEA'!I169)*'Unit cost and utilities'!$G$14</f>
        <v>24.31599797385373</v>
      </c>
      <c r="N171" s="12">
        <f t="shared" si="64"/>
        <v>18.366499444897098</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74.874859663322539</v>
      </c>
      <c r="T171" s="12">
        <f t="shared" si="67"/>
        <v>56.554909649271295</v>
      </c>
      <c r="U171" s="12">
        <f>S171-'Surv-rate CEA'!P169*'Unit cost and utilities'!$H$11-('Surv-rate CEA'!O168-'Surv-rate CEA'!O169)*'Unit cost and utilities'!$G$14</f>
        <v>24.31599797385373</v>
      </c>
      <c r="V171" s="12">
        <f t="shared" si="68"/>
        <v>18.366499444897098</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69.005790068722192</v>
      </c>
      <c r="AB171" s="12">
        <f t="shared" si="71"/>
        <v>52.121850246683842</v>
      </c>
      <c r="AC171" s="12">
        <f>AA171-'Surv-rate CEA'!V169*'Unit cost and utilities'!$H$6-('Surv-rate CEA'!U168-'Surv-rate CEA'!U169)*'Unit cost and utilities'!$G$14</f>
        <v>43.006629272263957</v>
      </c>
      <c r="AD171" s="12">
        <f t="shared" si="72"/>
        <v>32.484014577779909</v>
      </c>
      <c r="AE171" s="12">
        <f>'Surv-rate CEA'!Z169*'Unit cost and utilities'!$H$12+'Surv-rate CEA'!Y169*'Unit cost and utilities'!$H$12+('Surv-rate CEA'!X168-'Surv-rate CEA'!X169)*'Unit cost and utilities'!$G$14</f>
        <v>74.874859663322539</v>
      </c>
      <c r="AF171" s="12">
        <f t="shared" si="73"/>
        <v>56.554909649271295</v>
      </c>
      <c r="AG171" s="12">
        <f>AE171-'Surv-rate CEA'!Y169*'Unit cost and utilities'!$H$12-('Surv-rate CEA'!X168-'Surv-rate CEA'!X169)*'Unit cost and utilities'!$G$14</f>
        <v>24.31599797385373</v>
      </c>
      <c r="AH171" s="12">
        <f t="shared" si="74"/>
        <v>18.366499444897098</v>
      </c>
      <c r="AI171" s="12">
        <f>'Surv-rate CEA'!AC169*'Unit cost and utilities'!$H$5+'Surv-rate CEA'!AB169*'Unit cost and utilities'!$H$5+('Surv-rate CEA'!AA168-'Surv-rate CEA'!AA169)*'Unit cost and utilities'!$G$14</f>
        <v>64.860766666015962</v>
      </c>
      <c r="AJ171" s="12">
        <f t="shared" si="75"/>
        <v>48.991007329738821</v>
      </c>
      <c r="AK171" s="12">
        <f>AI171-'Surv-rate CEA'!AB169*'Unit cost and utilities'!$H$5-('Surv-rate CEA'!AA168-'Surv-rate CEA'!AA169)*'Unit cost and utilities'!$G$14</f>
        <v>9.0354351956376089E-2</v>
      </c>
      <c r="AL171" s="12">
        <f t="shared" si="76"/>
        <v>6.8246968799521288E-2</v>
      </c>
      <c r="AM171" s="12">
        <f>'Surv-rate CEA'!AF169*'Unit cost and utilities'!$H$9+'Surv-rate CEA'!AE169*'Unit cost and utilities'!$H$9+('Surv-rate CEA'!AD168-'Surv-rate CEA'!AD169)*'Unit cost and utilities'!G178</f>
        <v>94.385707009637599</v>
      </c>
      <c r="AN171" s="12">
        <f t="shared" si="77"/>
        <v>71.291955084991685</v>
      </c>
      <c r="AO171" s="12">
        <f>AM171-'Surv-rate CEA'!AE169*'Unit cost and utilities'!$H$9-('Surv-rate CEA'!AD168-'Surv-rate CEA'!AD169)*'Unit cost and utilities'!G178</f>
        <v>35.687923793803286</v>
      </c>
      <c r="AP171" s="12">
        <f t="shared" si="78"/>
        <v>26.956007861705576</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39.527121652051065</v>
      </c>
      <c r="AV171" s="12">
        <f t="shared" si="81"/>
        <v>29.855852869431686</v>
      </c>
      <c r="AW171" s="12">
        <f>AU171-'Surv-rate CEA'!AK169*'Unit cost and utilities'!$H$8-('Surv-rate CEA'!AJ168-'Surv-rate CEA'!AJ169)*'Unit cost and utilities'!$G$14</f>
        <v>1.4747231526038016</v>
      </c>
      <c r="AX171" s="12">
        <f t="shared" si="82"/>
        <v>1.113896373605511</v>
      </c>
      <c r="AY171" s="12">
        <f>'Surv-rate CEA'!AO169*'Unit cost and utilities'!$H$5+'Surv-rate CEA'!AN169*'Unit cost and utilities'!$H$5+('Surv-rate CEA'!AM168-'Surv-rate CEA'!AM169)*'Unit cost and utilities'!$G$14</f>
        <v>64.860766666015962</v>
      </c>
      <c r="AZ171" s="12">
        <f t="shared" si="83"/>
        <v>48.991007329738821</v>
      </c>
      <c r="BA171" s="12">
        <f>AY171-'Surv-rate CEA'!AN169*'Unit cost and utilities'!$H$5-('Surv-rate CEA'!AM168-'Surv-rate CEA'!AM169)*'Unit cost and utilities'!$G$14</f>
        <v>9.0354351956376089E-2</v>
      </c>
      <c r="BB171" s="12">
        <f t="shared" si="84"/>
        <v>6.8246968799521288E-2</v>
      </c>
    </row>
    <row r="172" spans="1:54">
      <c r="A172" s="12">
        <v>167</v>
      </c>
      <c r="B172" s="12">
        <f t="shared" si="85"/>
        <v>9.5506849315068489</v>
      </c>
      <c r="C172" s="12">
        <f>'Surv-rate CEA'!D170*'Unit cost and utilities'!$H$7+'Surv-rate CEA'!E170*'Unit cost and utilities'!$H$7+'Unit cost and utilities'!$G$14*('Surv-rate CEA'!C169-'Surv-rate CEA'!C170)</f>
        <v>60.271076128604932</v>
      </c>
      <c r="D172" s="12">
        <f t="shared" si="59"/>
        <v>45.446941076103748</v>
      </c>
      <c r="E172" s="12">
        <f>C172-'Surv-rate CEA'!E170*'Unit cost and utilities'!$H$7-'Unit cost and utilities'!$G$14*('Surv-rate CEA'!C169-'Surv-rate CEA'!C170)</f>
        <v>25.85248491261229</v>
      </c>
      <c r="F172" s="12">
        <f t="shared" si="60"/>
        <v>19.493867273704296</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74.014652117166236</v>
      </c>
      <c r="L172" s="12">
        <f t="shared" si="63"/>
        <v>55.810178772313726</v>
      </c>
      <c r="M172" s="12">
        <f>K172-'Surv-rate CEA'!J170*'Unit cost and utilities'!$H$10-('Surv-rate CEA'!I169-'Surv-rate CEA'!I170)*'Unit cost and utilities'!$G$14</f>
        <v>24.038872514009007</v>
      </c>
      <c r="N172" s="12">
        <f t="shared" si="64"/>
        <v>18.126326803075532</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74.014652117166236</v>
      </c>
      <c r="T172" s="12">
        <f t="shared" si="67"/>
        <v>55.810178772313726</v>
      </c>
      <c r="U172" s="12">
        <f>S172-'Surv-rate CEA'!P170*'Unit cost and utilities'!$H$11-('Surv-rate CEA'!O169-'Surv-rate CEA'!O170)*'Unit cost and utilities'!$G$14</f>
        <v>24.038872514009007</v>
      </c>
      <c r="V172" s="12">
        <f t="shared" si="68"/>
        <v>18.126326803075532</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68.141134771562278</v>
      </c>
      <c r="AB172" s="12">
        <f t="shared" si="71"/>
        <v>51.381298223614706</v>
      </c>
      <c r="AC172" s="12">
        <f>AA172-'Surv-rate CEA'!V170*'Unit cost and utilities'!$H$6-('Surv-rate CEA'!U169-'Surv-rate CEA'!U170)*'Unit cost and utilities'!$G$14</f>
        <v>42.500865288326814</v>
      </c>
      <c r="AD172" s="12">
        <f t="shared" si="72"/>
        <v>32.047450361107735</v>
      </c>
      <c r="AE172" s="12">
        <f>'Surv-rate CEA'!Z170*'Unit cost and utilities'!$H$12+'Surv-rate CEA'!Y170*'Unit cost and utilities'!$H$12+('Surv-rate CEA'!X169-'Surv-rate CEA'!X170)*'Unit cost and utilities'!$G$14</f>
        <v>74.014652117166236</v>
      </c>
      <c r="AF172" s="12">
        <f t="shared" si="73"/>
        <v>55.810178772313726</v>
      </c>
      <c r="AG172" s="12">
        <f>AE172-'Surv-rate CEA'!Y170*'Unit cost and utilities'!$H$12-('Surv-rate CEA'!X169-'Surv-rate CEA'!X170)*'Unit cost and utilities'!$G$14</f>
        <v>24.038872514009007</v>
      </c>
      <c r="AH172" s="12">
        <f t="shared" si="74"/>
        <v>18.126326803075532</v>
      </c>
      <c r="AI172" s="12">
        <f>'Surv-rate CEA'!AC170*'Unit cost and utilities'!$H$5+'Surv-rate CEA'!AB170*'Unit cost and utilities'!$H$5+('Surv-rate CEA'!AA169-'Surv-rate CEA'!AA170)*'Unit cost and utilities'!$G$14</f>
        <v>63.786213329786236</v>
      </c>
      <c r="AJ172" s="12">
        <f t="shared" si="75"/>
        <v>48.097503228264955</v>
      </c>
      <c r="AK172" s="12">
        <f>AI172-'Surv-rate CEA'!AB170*'Unit cost and utilities'!$H$5-('Surv-rate CEA'!AA169-'Surv-rate CEA'!AA170)*'Unit cost and utilities'!$G$14</f>
        <v>8.5907347094699382E-2</v>
      </c>
      <c r="AL172" s="12">
        <f t="shared" si="76"/>
        <v>6.4777773887535278E-2</v>
      </c>
      <c r="AM172" s="12">
        <f>'Surv-rate CEA'!AF170*'Unit cost and utilities'!$H$9+'Surv-rate CEA'!AE170*'Unit cost and utilities'!$H$9+('Surv-rate CEA'!AD169-'Surv-rate CEA'!AD170)*'Unit cost and utilities'!G179</f>
        <v>93.195357583266571</v>
      </c>
      <c r="AN172" s="12">
        <f t="shared" si="77"/>
        <v>70.273242103984487</v>
      </c>
      <c r="AO172" s="12">
        <f>AM172-'Surv-rate CEA'!AE170*'Unit cost and utilities'!$H$9-('Surv-rate CEA'!AD169-'Surv-rate CEA'!AD170)*'Unit cost and utilities'!G179</f>
        <v>35.280747388883803</v>
      </c>
      <c r="AP172" s="12">
        <f t="shared" si="78"/>
        <v>26.603176028949669</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38.890395492112162</v>
      </c>
      <c r="AV172" s="12">
        <f t="shared" si="81"/>
        <v>29.325003399392642</v>
      </c>
      <c r="AW172" s="12">
        <f>AU172-'Surv-rate CEA'!AK170*'Unit cost and utilities'!$H$8-('Surv-rate CEA'!AJ169-'Surv-rate CEA'!AJ170)*'Unit cost and utilities'!$G$14</f>
        <v>1.4226106616832341</v>
      </c>
      <c r="AX172" s="12">
        <f t="shared" si="82"/>
        <v>1.0727086202642091</v>
      </c>
      <c r="AY172" s="12">
        <f>'Surv-rate CEA'!AO170*'Unit cost and utilities'!$H$5+'Surv-rate CEA'!AN170*'Unit cost and utilities'!$H$5+('Surv-rate CEA'!AM169-'Surv-rate CEA'!AM170)*'Unit cost and utilities'!$G$14</f>
        <v>63.786213329786236</v>
      </c>
      <c r="AZ172" s="12">
        <f t="shared" si="83"/>
        <v>48.097503228264955</v>
      </c>
      <c r="BA172" s="12">
        <f>AY172-'Surv-rate CEA'!AN170*'Unit cost and utilities'!$H$5-('Surv-rate CEA'!AM169-'Surv-rate CEA'!AM170)*'Unit cost and utilities'!$G$14</f>
        <v>8.5907347094699382E-2</v>
      </c>
      <c r="BB172" s="12">
        <f t="shared" si="84"/>
        <v>6.4777773887535278E-2</v>
      </c>
    </row>
    <row r="173" spans="1:54">
      <c r="A173" s="12">
        <v>168</v>
      </c>
      <c r="B173" s="12">
        <f t="shared" si="85"/>
        <v>9.6082191780821926</v>
      </c>
      <c r="C173" s="12">
        <f>'Surv-rate CEA'!D171*'Unit cost and utilities'!$H$7+'Surv-rate CEA'!E171*'Unit cost and utilities'!$H$7+'Unit cost and utilities'!$G$14*('Surv-rate CEA'!C170-'Surv-rate CEA'!C171)</f>
        <v>59.43931152686244</v>
      </c>
      <c r="D173" s="12">
        <f t="shared" si="59"/>
        <v>44.743597734800275</v>
      </c>
      <c r="E173" s="12">
        <f>C173-'Surv-rate CEA'!E171*'Unit cost and utilities'!$H$7-'Unit cost and utilities'!$G$14*('Surv-rate CEA'!C170-'Surv-rate CEA'!C171)</f>
        <v>25.62193130885775</v>
      </c>
      <c r="F173" s="12">
        <f t="shared" si="60"/>
        <v>19.287191560994358</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73.167522006195256</v>
      </c>
      <c r="L173" s="12">
        <f t="shared" si="63"/>
        <v>55.077659680123098</v>
      </c>
      <c r="M173" s="12">
        <f>K173-'Surv-rate CEA'!J171*'Unit cost and utilities'!$H$10-('Surv-rate CEA'!I170-'Surv-rate CEA'!I171)*'Unit cost and utilities'!$G$14</f>
        <v>23.766209992986134</v>
      </c>
      <c r="N173" s="12">
        <f t="shared" si="64"/>
        <v>17.890276860397105</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73.167522006195256</v>
      </c>
      <c r="T173" s="12">
        <f t="shared" si="67"/>
        <v>55.077659680123098</v>
      </c>
      <c r="U173" s="12">
        <f>S173-'Surv-rate CEA'!P171*'Unit cost and utilities'!$H$11-('Surv-rate CEA'!O170-'Surv-rate CEA'!O171)*'Unit cost and utilities'!$G$14</f>
        <v>23.766209992986134</v>
      </c>
      <c r="V173" s="12">
        <f t="shared" si="68"/>
        <v>17.890276860397105</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67.290260443886822</v>
      </c>
      <c r="AB173" s="12">
        <f t="shared" si="71"/>
        <v>50.65348617657758</v>
      </c>
      <c r="AC173" s="12">
        <f>AA173-'Surv-rate CEA'!V171*'Unit cost and utilities'!$H$6-('Surv-rate CEA'!U170-'Surv-rate CEA'!U171)*'Unit cost and utilities'!$G$14</f>
        <v>42.003057741182964</v>
      </c>
      <c r="AD173" s="12">
        <f t="shared" si="72"/>
        <v>31.61826526799079</v>
      </c>
      <c r="AE173" s="12">
        <f>'Surv-rate CEA'!Z171*'Unit cost and utilities'!$H$12+'Surv-rate CEA'!Y171*'Unit cost and utilities'!$H$12+('Surv-rate CEA'!X170-'Surv-rate CEA'!X171)*'Unit cost and utilities'!$G$14</f>
        <v>73.167522006195256</v>
      </c>
      <c r="AF173" s="12">
        <f t="shared" si="73"/>
        <v>55.077659680123098</v>
      </c>
      <c r="AG173" s="12">
        <f>AE173-'Surv-rate CEA'!Y171*'Unit cost and utilities'!$H$12-('Surv-rate CEA'!X170-'Surv-rate CEA'!X171)*'Unit cost and utilities'!$G$14</f>
        <v>23.766209992986134</v>
      </c>
      <c r="AH173" s="12">
        <f t="shared" si="74"/>
        <v>17.890276860397105</v>
      </c>
      <c r="AI173" s="12">
        <f>'Surv-rate CEA'!AC171*'Unit cost and utilities'!$H$5+'Surv-rate CEA'!AB171*'Unit cost and utilities'!$H$5+('Surv-rate CEA'!AA170-'Surv-rate CEA'!AA171)*'Unit cost and utilities'!$G$14</f>
        <v>62.732853349882468</v>
      </c>
      <c r="AJ173" s="12">
        <f t="shared" si="75"/>
        <v>47.22284769019975</v>
      </c>
      <c r="AK173" s="12">
        <f>AI173-'Surv-rate CEA'!AB171*'Unit cost and utilities'!$H$5-('Surv-rate CEA'!AA170-'Surv-rate CEA'!AA171)*'Unit cost and utilities'!$G$14</f>
        <v>8.1688248085118875E-2</v>
      </c>
      <c r="AL173" s="12">
        <f t="shared" si="76"/>
        <v>6.1491730272301523E-2</v>
      </c>
      <c r="AM173" s="12">
        <f>'Surv-rate CEA'!AF171*'Unit cost and utilities'!$H$9+'Surv-rate CEA'!AE171*'Unit cost and utilities'!$H$9+('Surv-rate CEA'!AD170-'Surv-rate CEA'!AD171)*'Unit cost and utilities'!G180</f>
        <v>92.023077938689767</v>
      </c>
      <c r="AN173" s="12">
        <f t="shared" si="77"/>
        <v>69.271387501621888</v>
      </c>
      <c r="AO173" s="12">
        <f>AM173-'Surv-rate CEA'!AE171*'Unit cost and utilities'!$H$9-('Surv-rate CEA'!AD170-'Surv-rate CEA'!AD171)*'Unit cost and utilities'!G180</f>
        <v>34.879972968870284</v>
      </c>
      <c r="AP173" s="12">
        <f t="shared" si="78"/>
        <v>26.2562845939851</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38.265782102222211</v>
      </c>
      <c r="AV173" s="12">
        <f t="shared" si="81"/>
        <v>28.804989785515573</v>
      </c>
      <c r="AW173" s="12">
        <f>AU173-'Surv-rate CEA'!AK171*'Unit cost and utilities'!$H$8-('Surv-rate CEA'!AJ170-'Surv-rate CEA'!AJ171)*'Unit cost and utilities'!$G$14</f>
        <v>1.3724241869925673</v>
      </c>
      <c r="AX173" s="12">
        <f t="shared" si="82"/>
        <v>1.0331074530793305</v>
      </c>
      <c r="AY173" s="12">
        <f>'Surv-rate CEA'!AO171*'Unit cost and utilities'!$H$5+'Surv-rate CEA'!AN171*'Unit cost and utilities'!$H$5+('Surv-rate CEA'!AM170-'Surv-rate CEA'!AM171)*'Unit cost and utilities'!$G$14</f>
        <v>62.732853349882468</v>
      </c>
      <c r="AZ173" s="12">
        <f t="shared" si="83"/>
        <v>47.22284769019975</v>
      </c>
      <c r="BA173" s="12">
        <f>AY173-'Surv-rate CEA'!AN171*'Unit cost and utilities'!$H$5-('Surv-rate CEA'!AM170-'Surv-rate CEA'!AM171)*'Unit cost and utilities'!$G$14</f>
        <v>8.1688248085118875E-2</v>
      </c>
      <c r="BB173" s="12">
        <f t="shared" si="84"/>
        <v>6.1491730272301523E-2</v>
      </c>
    </row>
    <row r="174" spans="1:54">
      <c r="A174" s="12">
        <v>169</v>
      </c>
      <c r="B174" s="12">
        <f t="shared" si="85"/>
        <v>9.6657534246575345</v>
      </c>
      <c r="C174" s="12">
        <f>'Surv-rate CEA'!D172*'Unit cost and utilities'!$H$7+'Surv-rate CEA'!E172*'Unit cost and utilities'!$H$7+'Unit cost and utilities'!$G$14*('Surv-rate CEA'!C171-'Surv-rate CEA'!C172)</f>
        <v>58.621576538838113</v>
      </c>
      <c r="D174" s="12">
        <f t="shared" si="59"/>
        <v>44.053056416527077</v>
      </c>
      <c r="E174" s="12">
        <f>C174-'Surv-rate CEA'!E172*'Unit cost and utilities'!$H$7-'Unit cost and utilities'!$G$14*('Surv-rate CEA'!C171-'Surv-rate CEA'!C172)</f>
        <v>25.394722176768109</v>
      </c>
      <c r="F174" s="12">
        <f t="shared" si="60"/>
        <v>19.083675240191177</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72.33321748674733</v>
      </c>
      <c r="L174" s="12">
        <f t="shared" si="63"/>
        <v>54.357107039273764</v>
      </c>
      <c r="M174" s="12">
        <f>K174-'Surv-rate CEA'!J172*'Unit cost and utilities'!$H$10-('Surv-rate CEA'!I171-'Surv-rate CEA'!I172)*'Unit cost and utilities'!$G$14</f>
        <v>23.497916887983067</v>
      </c>
      <c r="N174" s="12">
        <f t="shared" si="64"/>
        <v>17.658260310542296</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72.33321748674733</v>
      </c>
      <c r="T174" s="12">
        <f t="shared" si="67"/>
        <v>54.357107039273764</v>
      </c>
      <c r="U174" s="12">
        <f>S174-'Surv-rate CEA'!P172*'Unit cost and utilities'!$H$11-('Surv-rate CEA'!O171-'Surv-rate CEA'!O172)*'Unit cost and utilities'!$G$14</f>
        <v>23.497916887983067</v>
      </c>
      <c r="V174" s="12">
        <f t="shared" si="68"/>
        <v>17.658260310542296</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66.452895677586582</v>
      </c>
      <c r="AB174" s="12">
        <f t="shared" si="71"/>
        <v>49.938151362865625</v>
      </c>
      <c r="AC174" s="12">
        <f>AA174-'Surv-rate CEA'!V172*'Unit cost and utilities'!$H$6-('Surv-rate CEA'!U171-'Surv-rate CEA'!U172)*'Unit cost and utilities'!$G$14</f>
        <v>41.513047517476004</v>
      </c>
      <c r="AD174" s="12">
        <f t="shared" si="72"/>
        <v>31.196305733908982</v>
      </c>
      <c r="AE174" s="12">
        <f>'Surv-rate CEA'!Z172*'Unit cost and utilities'!$H$12+'Surv-rate CEA'!Y172*'Unit cost and utilities'!$H$12+('Surv-rate CEA'!X171-'Surv-rate CEA'!X172)*'Unit cost and utilities'!$G$14</f>
        <v>72.33321748674733</v>
      </c>
      <c r="AF174" s="12">
        <f t="shared" si="73"/>
        <v>54.357107039273764</v>
      </c>
      <c r="AG174" s="12">
        <f>AE174-'Surv-rate CEA'!Y172*'Unit cost and utilities'!$H$12-('Surv-rate CEA'!X171-'Surv-rate CEA'!X172)*'Unit cost and utilities'!$G$14</f>
        <v>23.497916887983067</v>
      </c>
      <c r="AH174" s="12">
        <f t="shared" si="74"/>
        <v>17.658260310542296</v>
      </c>
      <c r="AI174" s="12">
        <f>'Surv-rate CEA'!AC172*'Unit cost and utilities'!$H$5+'Surv-rate CEA'!AB172*'Unit cost and utilities'!$H$5+('Surv-rate CEA'!AA171-'Surv-rate CEA'!AA172)*'Unit cost and utilities'!$G$14</f>
        <v>61.700196028993872</v>
      </c>
      <c r="AJ174" s="12">
        <f t="shared" si="75"/>
        <v>46.366583382063368</v>
      </c>
      <c r="AK174" s="12">
        <f>AI174-'Surv-rate CEA'!AB172*'Unit cost and utilities'!$H$5-('Surv-rate CEA'!AA171-'Surv-rate CEA'!AA172)*'Unit cost and utilities'!$G$14</f>
        <v>7.7684891617839202E-2</v>
      </c>
      <c r="AL174" s="12">
        <f t="shared" si="76"/>
        <v>5.8378793529804504E-2</v>
      </c>
      <c r="AM174" s="12">
        <f>'Surv-rate CEA'!AF172*'Unit cost and utilities'!$H$9+'Surv-rate CEA'!AE172*'Unit cost and utilities'!$H$9+('Surv-rate CEA'!AD171-'Surv-rate CEA'!AD172)*'Unit cost and utilities'!G181</f>
        <v>90.868540897380925</v>
      </c>
      <c r="AN174" s="12">
        <f t="shared" si="77"/>
        <v>68.286067946120795</v>
      </c>
      <c r="AO174" s="12">
        <f>AM174-'Surv-rate CEA'!AE172*'Unit cost and utilities'!$H$9-('Surv-rate CEA'!AD171-'Surv-rate CEA'!AD172)*'Unit cost and utilities'!G181</f>
        <v>34.485470744465061</v>
      </c>
      <c r="AP174" s="12">
        <f t="shared" si="78"/>
        <v>25.915208664678534</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37.653012132165223</v>
      </c>
      <c r="AV174" s="12">
        <f t="shared" si="81"/>
        <v>28.295558830825829</v>
      </c>
      <c r="AW174" s="12">
        <f>AU174-'Surv-rate CEA'!AK172*'Unit cost and utilities'!$H$8-('Surv-rate CEA'!AJ171-'Surv-rate CEA'!AJ172)*'Unit cost and utilities'!$G$14</f>
        <v>1.3240892121094423</v>
      </c>
      <c r="AX174" s="12">
        <f t="shared" si="82"/>
        <v>0.99502913782823799</v>
      </c>
      <c r="AY174" s="12">
        <f>'Surv-rate CEA'!AO172*'Unit cost and utilities'!$H$5+'Surv-rate CEA'!AN172*'Unit cost and utilities'!$H$5+('Surv-rate CEA'!AM171-'Surv-rate CEA'!AM172)*'Unit cost and utilities'!$G$14</f>
        <v>61.700196028993872</v>
      </c>
      <c r="AZ174" s="12">
        <f t="shared" si="83"/>
        <v>46.366583382063368</v>
      </c>
      <c r="BA174" s="12">
        <f>AY174-'Surv-rate CEA'!AN172*'Unit cost and utilities'!$H$5-('Surv-rate CEA'!AM171-'Surv-rate CEA'!AM172)*'Unit cost and utilities'!$G$14</f>
        <v>7.7684891617839202E-2</v>
      </c>
      <c r="BB174" s="12">
        <f t="shared" si="84"/>
        <v>5.8378793529804504E-2</v>
      </c>
    </row>
    <row r="175" spans="1:54">
      <c r="A175" s="12">
        <v>170</v>
      </c>
      <c r="B175" s="12">
        <f t="shared" si="85"/>
        <v>9.7232876712328764</v>
      </c>
      <c r="C175" s="12">
        <f>'Surv-rate CEA'!D173*'Unit cost and utilities'!$H$7+'Surv-rate CEA'!E173*'Unit cost and utilities'!$H$7+'Unit cost and utilities'!$G$14*('Surv-rate CEA'!C172-'Surv-rate CEA'!C173)</f>
        <v>57.8175867836284</v>
      </c>
      <c r="D175" s="12">
        <f t="shared" si="59"/>
        <v>43.375044387049336</v>
      </c>
      <c r="E175" s="12">
        <f>C175-'Surv-rate CEA'!E173*'Unit cost and utilities'!$H$7-'Unit cost and utilities'!$G$14*('Surv-rate CEA'!C172-'Surv-rate CEA'!C173)</f>
        <v>25.170790798823575</v>
      </c>
      <c r="F175" s="12">
        <f t="shared" si="60"/>
        <v>18.883253848727819</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71.511492647587119</v>
      </c>
      <c r="L175" s="12">
        <f t="shared" si="63"/>
        <v>53.648281436947684</v>
      </c>
      <c r="M175" s="12">
        <f>K175-'Surv-rate CEA'!J173*'Unit cost and utilities'!$H$10-('Surv-rate CEA'!I172-'Surv-rate CEA'!I173)*'Unit cost and utilities'!$G$14</f>
        <v>23.233902096823527</v>
      </c>
      <c r="N175" s="12">
        <f t="shared" si="64"/>
        <v>17.43019020329363</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71.511492647587119</v>
      </c>
      <c r="T175" s="12">
        <f t="shared" si="67"/>
        <v>53.648281436947684</v>
      </c>
      <c r="U175" s="12">
        <f>S175-'Surv-rate CEA'!P173*'Unit cost and utilities'!$H$11-('Surv-rate CEA'!O172-'Surv-rate CEA'!O173)*'Unit cost and utilities'!$G$14</f>
        <v>23.233902096823527</v>
      </c>
      <c r="V175" s="12">
        <f t="shared" si="68"/>
        <v>17.43019020329363</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65.628775502480678</v>
      </c>
      <c r="AB175" s="12">
        <f t="shared" si="71"/>
        <v>49.235037448741316</v>
      </c>
      <c r="AC175" s="12">
        <f>AA175-'Surv-rate CEA'!V173*'Unit cost and utilities'!$H$6-('Surv-rate CEA'!U172-'Surv-rate CEA'!U173)*'Unit cost and utilities'!$G$14</f>
        <v>41.030679396212335</v>
      </c>
      <c r="AD175" s="12">
        <f t="shared" si="72"/>
        <v>30.781422038621677</v>
      </c>
      <c r="AE175" s="12">
        <f>'Surv-rate CEA'!Z173*'Unit cost and utilities'!$H$12+'Surv-rate CEA'!Y173*'Unit cost and utilities'!$H$12+('Surv-rate CEA'!X172-'Surv-rate CEA'!X173)*'Unit cost and utilities'!$G$14</f>
        <v>71.511492647587119</v>
      </c>
      <c r="AF175" s="12">
        <f t="shared" si="73"/>
        <v>53.648281436947684</v>
      </c>
      <c r="AG175" s="12">
        <f>AE175-'Surv-rate CEA'!Y173*'Unit cost and utilities'!$H$12-('Surv-rate CEA'!X172-'Surv-rate CEA'!X173)*'Unit cost and utilities'!$G$14</f>
        <v>23.233902096823527</v>
      </c>
      <c r="AH175" s="12">
        <f t="shared" si="74"/>
        <v>17.43019020329363</v>
      </c>
      <c r="AI175" s="12">
        <f>'Surv-rate CEA'!AC173*'Unit cost and utilities'!$H$5+'Surv-rate CEA'!AB173*'Unit cost and utilities'!$H$5+('Surv-rate CEA'!AA172-'Surv-rate CEA'!AA173)*'Unit cost and utilities'!$G$14</f>
        <v>60.687763828418944</v>
      </c>
      <c r="AJ175" s="12">
        <f t="shared" si="75"/>
        <v>45.528265641031723</v>
      </c>
      <c r="AK175" s="12">
        <f>AI175-'Surv-rate CEA'!AB173*'Unit cost and utilities'!$H$5-('Surv-rate CEA'!AA172-'Surv-rate CEA'!AA173)*'Unit cost and utilities'!$G$14</f>
        <v>7.3885790411601704E-2</v>
      </c>
      <c r="AL175" s="12">
        <f t="shared" si="76"/>
        <v>5.5429491560566438E-2</v>
      </c>
      <c r="AM175" s="12">
        <f>'Surv-rate CEA'!AF173*'Unit cost and utilities'!$H$9+'Surv-rate CEA'!AE173*'Unit cost and utilities'!$H$9+('Surv-rate CEA'!AD172-'Surv-rate CEA'!AD173)*'Unit cost and utilities'!G182</f>
        <v>89.731426268176449</v>
      </c>
      <c r="AN175" s="12">
        <f t="shared" si="77"/>
        <v>67.316967272620317</v>
      </c>
      <c r="AO175" s="12">
        <f>AM175-'Surv-rate CEA'!AE173*'Unit cost and utilities'!$H$9-('Surv-rate CEA'!AD172-'Surv-rate CEA'!AD173)*'Unit cost and utilities'!G182</f>
        <v>34.097114166961148</v>
      </c>
      <c r="AP175" s="12">
        <f t="shared" si="78"/>
        <v>25.579826532659975</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37.051823157510846</v>
      </c>
      <c r="AV175" s="12">
        <f t="shared" si="81"/>
        <v>27.796464077487371</v>
      </c>
      <c r="AW175" s="12">
        <f>AU175-'Surv-rate CEA'!AK173*'Unit cost and utilities'!$H$8-('Surv-rate CEA'!AJ172-'Surv-rate CEA'!AJ173)*'Unit cost and utilities'!$G$14</f>
        <v>1.2775342409641284</v>
      </c>
      <c r="AX175" s="12">
        <f t="shared" si="82"/>
        <v>0.95841261267385169</v>
      </c>
      <c r="AY175" s="12">
        <f>'Surv-rate CEA'!AO173*'Unit cost and utilities'!$H$5+'Surv-rate CEA'!AN173*'Unit cost and utilities'!$H$5+('Surv-rate CEA'!AM172-'Surv-rate CEA'!AM173)*'Unit cost and utilities'!$G$14</f>
        <v>60.687763828418944</v>
      </c>
      <c r="AZ175" s="12">
        <f t="shared" si="83"/>
        <v>45.528265641031723</v>
      </c>
      <c r="BA175" s="12">
        <f>AY175-'Surv-rate CEA'!AN173*'Unit cost and utilities'!$H$5-('Surv-rate CEA'!AM172-'Surv-rate CEA'!AM173)*'Unit cost and utilities'!$G$14</f>
        <v>7.3885790411601704E-2</v>
      </c>
      <c r="BB175" s="12">
        <f t="shared" si="84"/>
        <v>5.5429491560566438E-2</v>
      </c>
    </row>
    <row r="176" spans="1:54">
      <c r="A176" s="12">
        <v>171</v>
      </c>
      <c r="B176" s="12">
        <f t="shared" si="85"/>
        <v>9.7808219178082183</v>
      </c>
      <c r="C176" s="12">
        <f>'Surv-rate CEA'!D174*'Unit cost and utilities'!$H$7+'Surv-rate CEA'!E174*'Unit cost and utilities'!$H$7+'Unit cost and utilities'!$G$14*('Surv-rate CEA'!C173-'Surv-rate CEA'!C174)</f>
        <v>57.02706469258834</v>
      </c>
      <c r="D176" s="12">
        <f t="shared" si="59"/>
        <v>42.709295659402954</v>
      </c>
      <c r="E176" s="12">
        <f>C176-'Surv-rate CEA'!E174*'Unit cost and utilities'!$H$7-'Unit cost and utilities'!$G$14*('Surv-rate CEA'!C173-'Surv-rate CEA'!C174)</f>
        <v>24.950072146828248</v>
      </c>
      <c r="F176" s="12">
        <f t="shared" si="60"/>
        <v>18.685864576523006</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70.702107343665375</v>
      </c>
      <c r="L176" s="12">
        <f t="shared" si="63"/>
        <v>52.950949212644709</v>
      </c>
      <c r="M176" s="12">
        <f>K176-'Surv-rate CEA'!J174*'Unit cost and utilities'!$H$10-('Surv-rate CEA'!I173-'Surv-rate CEA'!I174)*'Unit cost and utilities'!$G$14</f>
        <v>22.974076863286729</v>
      </c>
      <c r="N176" s="12">
        <f t="shared" si="64"/>
        <v>17.205981870981457</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70.702107343665375</v>
      </c>
      <c r="T176" s="12">
        <f t="shared" si="67"/>
        <v>52.950949212644709</v>
      </c>
      <c r="U176" s="12">
        <f>S176-'Surv-rate CEA'!P174*'Unit cost and utilities'!$H$11-('Surv-rate CEA'!O173-'Surv-rate CEA'!O174)*'Unit cost and utilities'!$G$14</f>
        <v>22.974076863286729</v>
      </c>
      <c r="V176" s="12">
        <f t="shared" si="68"/>
        <v>17.205981870981457</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64.817641206395422</v>
      </c>
      <c r="AB176" s="12">
        <f t="shared" si="71"/>
        <v>48.543894327228678</v>
      </c>
      <c r="AC176" s="12">
        <f>AA176-'Surv-rate CEA'!V174*'Unit cost and utilities'!$H$6-('Surv-rate CEA'!U173-'Surv-rate CEA'!U174)*'Unit cost and utilities'!$G$14</f>
        <v>40.555801935657499</v>
      </c>
      <c r="AD176" s="12">
        <f t="shared" si="72"/>
        <v>30.373468192889483</v>
      </c>
      <c r="AE176" s="12">
        <f>'Surv-rate CEA'!Z174*'Unit cost and utilities'!$H$12+'Surv-rate CEA'!Y174*'Unit cost and utilities'!$H$12+('Surv-rate CEA'!X173-'Surv-rate CEA'!X174)*'Unit cost and utilities'!$G$14</f>
        <v>70.702107343665375</v>
      </c>
      <c r="AF176" s="12">
        <f t="shared" si="73"/>
        <v>52.950949212644709</v>
      </c>
      <c r="AG176" s="12">
        <f>AE176-'Surv-rate CEA'!Y174*'Unit cost and utilities'!$H$12-('Surv-rate CEA'!X173-'Surv-rate CEA'!X174)*'Unit cost and utilities'!$G$14</f>
        <v>22.974076863286729</v>
      </c>
      <c r="AH176" s="12">
        <f t="shared" si="74"/>
        <v>17.205981870981457</v>
      </c>
      <c r="AI176" s="12">
        <f>'Surv-rate CEA'!AC174*'Unit cost and utilities'!$H$5+'Surv-rate CEA'!AB174*'Unit cost and utilities'!$H$5+('Surv-rate CEA'!AA173-'Surv-rate CEA'!AA174)*'Unit cost and utilities'!$G$14</f>
        <v>59.695091964499476</v>
      </c>
      <c r="AJ176" s="12">
        <f t="shared" si="75"/>
        <v>44.707462077360155</v>
      </c>
      <c r="AK176" s="12">
        <f>AI176-'Surv-rate CEA'!AB174*'Unit cost and utilities'!$H$5-('Surv-rate CEA'!AA173-'Surv-rate CEA'!AA174)*'Unit cost and utilities'!$G$14</f>
        <v>7.0280094087117106E-2</v>
      </c>
      <c r="AL176" s="12">
        <f t="shared" si="76"/>
        <v>5.26348907052804E-2</v>
      </c>
      <c r="AM176" s="12">
        <f>'Surv-rate CEA'!AF174*'Unit cost and utilities'!$H$9+'Surv-rate CEA'!AE174*'Unit cost and utilities'!$H$9+('Surv-rate CEA'!AD173-'Surv-rate CEA'!AD174)*'Unit cost and utilities'!G183</f>
        <v>88.611420673417371</v>
      </c>
      <c r="AN176" s="12">
        <f t="shared" si="77"/>
        <v>66.363776300633958</v>
      </c>
      <c r="AO176" s="12">
        <f>AM176-'Surv-rate CEA'!AE174*'Unit cost and utilities'!$H$9-('Surv-rate CEA'!AD173-'Surv-rate CEA'!AD174)*'Unit cost and utilities'!G183</f>
        <v>33.714779831836978</v>
      </c>
      <c r="AP176" s="12">
        <f t="shared" si="78"/>
        <v>25.250019577401567</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36.46195947591734</v>
      </c>
      <c r="AV176" s="12">
        <f t="shared" si="81"/>
        <v>27.307465603792799</v>
      </c>
      <c r="AW176" s="12">
        <f>AU176-'Surv-rate CEA'!AK174*'Unit cost and utilities'!$H$8-('Surv-rate CEA'!AJ173-'Surv-rate CEA'!AJ174)*'Unit cost and utilities'!$G$14</f>
        <v>1.2326906695012716</v>
      </c>
      <c r="AX176" s="12">
        <f t="shared" si="82"/>
        <v>0.92319937110772632</v>
      </c>
      <c r="AY176" s="12">
        <f>'Surv-rate CEA'!AO174*'Unit cost and utilities'!$H$5+'Surv-rate CEA'!AN174*'Unit cost and utilities'!$H$5+('Surv-rate CEA'!AM173-'Surv-rate CEA'!AM174)*'Unit cost and utilities'!$G$14</f>
        <v>59.695091964499476</v>
      </c>
      <c r="AZ176" s="12">
        <f t="shared" si="83"/>
        <v>44.707462077360155</v>
      </c>
      <c r="BA176" s="12">
        <f>AY176-'Surv-rate CEA'!AN174*'Unit cost and utilities'!$H$5-('Surv-rate CEA'!AM173-'Surv-rate CEA'!AM174)*'Unit cost and utilities'!$G$14</f>
        <v>7.0280094087117106E-2</v>
      </c>
      <c r="BB176" s="12">
        <f t="shared" si="84"/>
        <v>5.26348907052804E-2</v>
      </c>
    </row>
    <row r="177" spans="1:54">
      <c r="A177" s="12">
        <v>172</v>
      </c>
      <c r="B177" s="12">
        <f t="shared" si="85"/>
        <v>9.838356164383562</v>
      </c>
      <c r="C177" s="12">
        <f>'Surv-rate CEA'!D175*'Unit cost and utilities'!$H$7+'Surv-rate CEA'!E175*'Unit cost and utilities'!$H$7+'Unit cost and utilities'!$G$14*('Surv-rate CEA'!C174-'Surv-rate CEA'!C175)</f>
        <v>56.249739319506283</v>
      </c>
      <c r="D177" s="12">
        <f t="shared" si="59"/>
        <v>42.055550801920724</v>
      </c>
      <c r="E177" s="12">
        <f>C177-'Surv-rate CEA'!E175*'Unit cost and utilities'!$H$7-'Unit cost and utilities'!$G$14*('Surv-rate CEA'!C174-'Surv-rate CEA'!C175)</f>
        <v>24.732502830154662</v>
      </c>
      <c r="F177" s="12">
        <f t="shared" si="60"/>
        <v>18.491446214960821</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69.904827035302162</v>
      </c>
      <c r="L177" s="12">
        <f t="shared" si="63"/>
        <v>52.264882295430255</v>
      </c>
      <c r="M177" s="12">
        <f>K177-'Surv-rate CEA'!J175*'Unit cost and utilities'!$H$10-('Surv-rate CEA'!I174-'Surv-rate CEA'!I175)*'Unit cost and utilities'!$G$14</f>
        <v>22.718354705112731</v>
      </c>
      <c r="N177" s="12">
        <f t="shared" si="64"/>
        <v>16.985552857586278</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69.904827035302162</v>
      </c>
      <c r="T177" s="12">
        <f t="shared" si="67"/>
        <v>52.264882295430255</v>
      </c>
      <c r="U177" s="12">
        <f>S177-'Surv-rate CEA'!P175*'Unit cost and utilities'!$H$11-('Surv-rate CEA'!O174-'Surv-rate CEA'!O175)*'Unit cost and utilities'!$G$14</f>
        <v>22.718354705112731</v>
      </c>
      <c r="V177" s="12">
        <f t="shared" si="68"/>
        <v>16.985552857586278</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64.019240161054981</v>
      </c>
      <c r="AB177" s="12">
        <f t="shared" si="71"/>
        <v>47.864477941855156</v>
      </c>
      <c r="AC177" s="12">
        <f>AA177-'Surv-rate CEA'!V175*'Unit cost and utilities'!$H$6-('Surv-rate CEA'!U174-'Surv-rate CEA'!U175)*'Unit cost and utilities'!$G$14</f>
        <v>40.088267364047596</v>
      </c>
      <c r="AD177" s="12">
        <f t="shared" si="72"/>
        <v>29.972301829051073</v>
      </c>
      <c r="AE177" s="12">
        <f>'Surv-rate CEA'!Z175*'Unit cost and utilities'!$H$12+'Surv-rate CEA'!Y175*'Unit cost and utilities'!$H$12+('Surv-rate CEA'!X174-'Surv-rate CEA'!X175)*'Unit cost and utilities'!$G$14</f>
        <v>69.904827035302162</v>
      </c>
      <c r="AF177" s="12">
        <f t="shared" si="73"/>
        <v>52.264882295430255</v>
      </c>
      <c r="AG177" s="12">
        <f>AE177-'Surv-rate CEA'!Y175*'Unit cost and utilities'!$H$12-('Surv-rate CEA'!X174-'Surv-rate CEA'!X175)*'Unit cost and utilities'!$G$14</f>
        <v>22.718354705112731</v>
      </c>
      <c r="AH177" s="12">
        <f t="shared" si="74"/>
        <v>16.985552857586278</v>
      </c>
      <c r="AI177" s="12">
        <f>'Surv-rate CEA'!AC175*'Unit cost and utilities'!$H$5+'Surv-rate CEA'!AB175*'Unit cost and utilities'!$H$5+('Surv-rate CEA'!AA174-'Surv-rate CEA'!AA175)*'Unit cost and utilities'!$G$14</f>
        <v>58.721728019049159</v>
      </c>
      <c r="AJ177" s="12">
        <f t="shared" si="75"/>
        <v>43.903752190817606</v>
      </c>
      <c r="AK177" s="12">
        <f>AI177-'Surv-rate CEA'!AB175*'Unit cost and utilities'!$H$5-('Surv-rate CEA'!AA174-'Surv-rate CEA'!AA175)*'Unit cost and utilities'!$G$14</f>
        <v>6.68575523983308E-2</v>
      </c>
      <c r="AL177" s="12">
        <f t="shared" si="76"/>
        <v>4.9986563944928813E-2</v>
      </c>
      <c r="AM177" s="12">
        <f>'Surv-rate CEA'!AF175*'Unit cost and utilities'!$H$9+'Surv-rate CEA'!AE175*'Unit cost and utilities'!$H$9+('Surv-rate CEA'!AD174-'Surv-rate CEA'!AD175)*'Unit cost and utilities'!G184</f>
        <v>87.508217380068004</v>
      </c>
      <c r="AN177" s="12">
        <f t="shared" si="77"/>
        <v>65.426192656803124</v>
      </c>
      <c r="AO177" s="12">
        <f>AM177-'Surv-rate CEA'!AE175*'Unit cost and utilities'!$H$9-('Surv-rate CEA'!AD174-'Surv-rate CEA'!AD175)*'Unit cost and utilities'!G184</f>
        <v>33.338347385684429</v>
      </c>
      <c r="AP177" s="12">
        <f t="shared" si="78"/>
        <v>24.925672173640191</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35.883171910221819</v>
      </c>
      <c r="AV177" s="12">
        <f t="shared" si="81"/>
        <v>26.828329828029396</v>
      </c>
      <c r="AW177" s="12">
        <f>AU177-'Surv-rate CEA'!AK175*'Unit cost and utilities'!$H$8-('Surv-rate CEA'!AJ174-'Surv-rate CEA'!AJ175)*'Unit cost and utilities'!$G$14</f>
        <v>1.1894926630610478</v>
      </c>
      <c r="AX177" s="12">
        <f t="shared" si="82"/>
        <v>0.88933335025302551</v>
      </c>
      <c r="AY177" s="12">
        <f>'Surv-rate CEA'!AO175*'Unit cost and utilities'!$H$5+'Surv-rate CEA'!AN175*'Unit cost and utilities'!$H$5+('Surv-rate CEA'!AM174-'Surv-rate CEA'!AM175)*'Unit cost and utilities'!$G$14</f>
        <v>58.721728019049159</v>
      </c>
      <c r="AZ177" s="12">
        <f t="shared" si="83"/>
        <v>43.903752190817606</v>
      </c>
      <c r="BA177" s="12">
        <f>AY177-'Surv-rate CEA'!AN175*'Unit cost and utilities'!$H$5-('Surv-rate CEA'!AM174-'Surv-rate CEA'!AM175)*'Unit cost and utilities'!$G$14</f>
        <v>6.68575523983308E-2</v>
      </c>
      <c r="BB177" s="12">
        <f t="shared" si="84"/>
        <v>4.9986563944928813E-2</v>
      </c>
    </row>
    <row r="178" spans="1:54">
      <c r="A178" s="12">
        <v>173</v>
      </c>
      <c r="B178" s="12">
        <f t="shared" si="85"/>
        <v>9.8958904109589039</v>
      </c>
      <c r="C178" s="12">
        <f>'Surv-rate CEA'!D176*'Unit cost and utilities'!$H$7+'Surv-rate CEA'!E176*'Unit cost and utilities'!$H$7+'Unit cost and utilities'!$G$14*('Surv-rate CEA'!C175-'Surv-rate CEA'!C176)</f>
        <v>55.485346156852529</v>
      </c>
      <c r="D178" s="12">
        <f t="shared" si="59"/>
        <v>41.413556752482052</v>
      </c>
      <c r="E178" s="12">
        <f>C178-'Surv-rate CEA'!E176*'Unit cost and utilities'!$H$7-'Unit cost and utilities'!$G$14*('Surv-rate CEA'!C175-'Surv-rate CEA'!C176)</f>
        <v>24.518021045846062</v>
      </c>
      <c r="F178" s="12">
        <f t="shared" si="60"/>
        <v>18.299939107711495</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69.119422632601982</v>
      </c>
      <c r="L178" s="12">
        <f t="shared" si="63"/>
        <v>51.589858046520156</v>
      </c>
      <c r="M178" s="12">
        <f>K178-'Surv-rate CEA'!J176*'Unit cost and utilities'!$H$10-('Surv-rate CEA'!I175-'Surv-rate CEA'!I176)*'Unit cost and utilities'!$G$14</f>
        <v>22.466651344573002</v>
      </c>
      <c r="N178" s="12">
        <f t="shared" si="64"/>
        <v>16.768822850387721</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69.119422632601982</v>
      </c>
      <c r="T178" s="12">
        <f t="shared" si="67"/>
        <v>51.589858046520156</v>
      </c>
      <c r="U178" s="12">
        <f>S178-'Surv-rate CEA'!P176*'Unit cost and utilities'!$H$11-('Surv-rate CEA'!O175-'Surv-rate CEA'!O176)*'Unit cost and utilities'!$G$14</f>
        <v>22.466651344573002</v>
      </c>
      <c r="V178" s="12">
        <f t="shared" si="68"/>
        <v>16.768822850387721</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63.233325653589752</v>
      </c>
      <c r="AB178" s="12">
        <f t="shared" si="71"/>
        <v>47.196550116137331</v>
      </c>
      <c r="AC178" s="12">
        <f>AA178-'Surv-rate CEA'!V176*'Unit cost and utilities'!$H$6-('Surv-rate CEA'!U175-'Surv-rate CEA'!U176)*'Unit cost and utilities'!$G$14</f>
        <v>39.627931473969774</v>
      </c>
      <c r="AD178" s="12">
        <f t="shared" si="72"/>
        <v>29.577784095306292</v>
      </c>
      <c r="AE178" s="12">
        <f>'Surv-rate CEA'!Z176*'Unit cost and utilities'!$H$12+'Surv-rate CEA'!Y176*'Unit cost and utilities'!$H$12+('Surv-rate CEA'!X175-'Surv-rate CEA'!X176)*'Unit cost and utilities'!$G$14</f>
        <v>69.119422632601982</v>
      </c>
      <c r="AF178" s="12">
        <f t="shared" si="73"/>
        <v>51.589858046520156</v>
      </c>
      <c r="AG178" s="12">
        <f>AE178-'Surv-rate CEA'!Y176*'Unit cost and utilities'!$H$12-('Surv-rate CEA'!X175-'Surv-rate CEA'!X176)*'Unit cost and utilities'!$G$14</f>
        <v>22.466651344573002</v>
      </c>
      <c r="AH178" s="12">
        <f t="shared" si="74"/>
        <v>16.768822850387721</v>
      </c>
      <c r="AI178" s="12">
        <f>'Surv-rate CEA'!AC176*'Unit cost and utilities'!$H$5+'Surv-rate CEA'!AB176*'Unit cost and utilities'!$H$5+('Surv-rate CEA'!AA175-'Surv-rate CEA'!AA176)*'Unit cost and utilities'!$G$14</f>
        <v>57.7672315632379</v>
      </c>
      <c r="AJ178" s="12">
        <f t="shared" si="75"/>
        <v>43.11672700058422</v>
      </c>
      <c r="AK178" s="12">
        <f>AI178-'Surv-rate CEA'!AB176*'Unit cost and utilities'!$H$5-('Surv-rate CEA'!AA175-'Surv-rate CEA'!AA176)*'Unit cost and utilities'!$G$14</f>
        <v>6.3608480673641665E-2</v>
      </c>
      <c r="AL178" s="12">
        <f t="shared" si="76"/>
        <v>4.7476561052177596E-2</v>
      </c>
      <c r="AM178" s="12">
        <f>'Surv-rate CEA'!AF176*'Unit cost and utilities'!$H$9+'Surv-rate CEA'!AE176*'Unit cost and utilities'!$H$9+('Surv-rate CEA'!AD175-'Surv-rate CEA'!AD176)*'Unit cost and utilities'!G185</f>
        <v>86.421516135648147</v>
      </c>
      <c r="AN178" s="12">
        <f t="shared" si="77"/>
        <v>64.503920602776901</v>
      </c>
      <c r="AO178" s="12">
        <f>AM178-'Surv-rate CEA'!AE176*'Unit cost and utilities'!$H$9-('Surv-rate CEA'!AD175-'Surv-rate CEA'!AD176)*'Unit cost and utilities'!G185</f>
        <v>32.967699436338897</v>
      </c>
      <c r="AP178" s="12">
        <f t="shared" si="78"/>
        <v>24.606671602011328</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35.315217618060082</v>
      </c>
      <c r="AV178" s="12">
        <f t="shared" si="81"/>
        <v>26.358829318958129</v>
      </c>
      <c r="AW178" s="12">
        <f>AU178-'Surv-rate CEA'!AK176*'Unit cost and utilities'!$H$8-('Surv-rate CEA'!AJ175-'Surv-rate CEA'!AJ176)*'Unit cost and utilities'!$G$14</f>
        <v>1.1478770392123021</v>
      </c>
      <c r="AX178" s="12">
        <f t="shared" si="82"/>
        <v>0.85676082427069367</v>
      </c>
      <c r="AY178" s="12">
        <f>'Surv-rate CEA'!AO176*'Unit cost and utilities'!$H$5+'Surv-rate CEA'!AN176*'Unit cost and utilities'!$H$5+('Surv-rate CEA'!AM175-'Surv-rate CEA'!AM176)*'Unit cost and utilities'!$G$14</f>
        <v>57.7672315632379</v>
      </c>
      <c r="AZ178" s="12">
        <f t="shared" si="83"/>
        <v>43.11672700058422</v>
      </c>
      <c r="BA178" s="12">
        <f>AY178-'Surv-rate CEA'!AN176*'Unit cost and utilities'!$H$5-('Surv-rate CEA'!AM175-'Surv-rate CEA'!AM176)*'Unit cost and utilities'!$G$14</f>
        <v>6.3608480673641665E-2</v>
      </c>
      <c r="BB178" s="12">
        <f t="shared" si="84"/>
        <v>4.7476561052177596E-2</v>
      </c>
    </row>
    <row r="179" spans="1:54">
      <c r="A179" s="12">
        <v>174</v>
      </c>
      <c r="B179" s="12">
        <f t="shared" si="85"/>
        <v>9.9534246575342458</v>
      </c>
      <c r="C179" s="12">
        <f>'Surv-rate CEA'!D177*'Unit cost and utilities'!$H$7+'Surv-rate CEA'!E177*'Unit cost and utilities'!$H$7+'Unit cost and utilities'!$G$14*('Surv-rate CEA'!C176-'Surv-rate CEA'!C177)</f>
        <v>54.73362695785913</v>
      </c>
      <c r="D179" s="12">
        <f t="shared" si="59"/>
        <v>40.783066638742206</v>
      </c>
      <c r="E179" s="12">
        <f>C179-'Surv-rate CEA'!E177*'Unit cost and utilities'!$H$7-'Unit cost and utilities'!$G$14*('Surv-rate CEA'!C176-'Surv-rate CEA'!C177)</f>
        <v>24.306566530500923</v>
      </c>
      <c r="F179" s="12">
        <f t="shared" si="60"/>
        <v>18.111285103318028</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68.345670344866548</v>
      </c>
      <c r="L179" s="12">
        <f t="shared" si="63"/>
        <v>50.92565910697369</v>
      </c>
      <c r="M179" s="12">
        <f>K179-'Surv-rate CEA'!J177*'Unit cost and utilities'!$H$10-('Surv-rate CEA'!I176-'Surv-rate CEA'!I177)*'Unit cost and utilities'!$G$14</f>
        <v>22.218884641503642</v>
      </c>
      <c r="N179" s="12">
        <f t="shared" si="64"/>
        <v>16.555713614057424</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68.345670344866548</v>
      </c>
      <c r="T179" s="12">
        <f t="shared" si="67"/>
        <v>50.92565910697369</v>
      </c>
      <c r="U179" s="12">
        <f>S179-'Surv-rate CEA'!P177*'Unit cost and utilities'!$H$11-('Surv-rate CEA'!O176-'Surv-rate CEA'!O177)*'Unit cost and utilities'!$G$14</f>
        <v>22.218884641503642</v>
      </c>
      <c r="V179" s="12">
        <f t="shared" si="68"/>
        <v>16.555713614057424</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62.459656723418263</v>
      </c>
      <c r="AB179" s="12">
        <f t="shared" si="71"/>
        <v>46.539878388570166</v>
      </c>
      <c r="AC179" s="12">
        <f>AA179-'Surv-rate CEA'!V177*'Unit cost and utilities'!$H$6-('Surv-rate CEA'!U176-'Surv-rate CEA'!U177)*'Unit cost and utilities'!$G$14</f>
        <v>39.17465352027169</v>
      </c>
      <c r="AD179" s="12">
        <f t="shared" si="72"/>
        <v>29.189779553563294</v>
      </c>
      <c r="AE179" s="12">
        <f>'Surv-rate CEA'!Z177*'Unit cost and utilities'!$H$12+'Surv-rate CEA'!Y177*'Unit cost and utilities'!$H$12+('Surv-rate CEA'!X176-'Surv-rate CEA'!X177)*'Unit cost and utilities'!$G$14</f>
        <v>68.345670344866548</v>
      </c>
      <c r="AF179" s="12">
        <f t="shared" si="73"/>
        <v>50.92565910697369</v>
      </c>
      <c r="AG179" s="12">
        <f>AE179-'Surv-rate CEA'!Y177*'Unit cost and utilities'!$H$12-('Surv-rate CEA'!X176-'Surv-rate CEA'!X177)*'Unit cost and utilities'!$G$14</f>
        <v>22.218884641503642</v>
      </c>
      <c r="AH179" s="12">
        <f t="shared" si="74"/>
        <v>16.555713614057424</v>
      </c>
      <c r="AI179" s="12">
        <f>'Surv-rate CEA'!AC177*'Unit cost and utilities'!$H$5+'Surv-rate CEA'!AB177*'Unit cost and utilities'!$H$5+('Surv-rate CEA'!AA176-'Surv-rate CEA'!AA177)*'Unit cost and utilities'!$G$14</f>
        <v>56.831173794397579</v>
      </c>
      <c r="AJ179" s="12">
        <f t="shared" si="75"/>
        <v>42.345988688075671</v>
      </c>
      <c r="AK179" s="12">
        <f>AI179-'Surv-rate CEA'!AB177*'Unit cost and utilities'!$H$5-('Surv-rate CEA'!AA176-'Surv-rate CEA'!AA177)*'Unit cost and utilities'!$G$14</f>
        <v>6.0523727328738008E-2</v>
      </c>
      <c r="AL179" s="12">
        <f t="shared" si="76"/>
        <v>4.5097380569598063E-2</v>
      </c>
      <c r="AM179" s="12">
        <f>'Surv-rate CEA'!AF177*'Unit cost and utilities'!$H$9+'Surv-rate CEA'!AE177*'Unit cost and utilities'!$H$9+('Surv-rate CEA'!AD176-'Surv-rate CEA'!AD177)*'Unit cost and utilities'!G186</f>
        <v>85.351023008826459</v>
      </c>
      <c r="AN179" s="12">
        <f t="shared" si="77"/>
        <v>63.596670868053522</v>
      </c>
      <c r="AO179" s="12">
        <f>AM179-'Surv-rate CEA'!AE177*'Unit cost and utilities'!$H$9-('Surv-rate CEA'!AD176-'Surv-rate CEA'!AD177)*'Unit cost and utilities'!G186</f>
        <v>32.602721466086557</v>
      </c>
      <c r="AP179" s="12">
        <f t="shared" si="78"/>
        <v>24.292907962768176</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34.757859907765571</v>
      </c>
      <c r="AV179" s="12">
        <f t="shared" si="81"/>
        <v>25.898742612651358</v>
      </c>
      <c r="AW179" s="12">
        <f>AU179-'Surv-rate CEA'!AK177*'Unit cost and utilities'!$H$8-('Surv-rate CEA'!AJ176-'Surv-rate CEA'!AJ177)*'Unit cost and utilities'!$G$14</f>
        <v>1.1077831557835465</v>
      </c>
      <c r="AX179" s="12">
        <f t="shared" si="82"/>
        <v>0.82543030262512773</v>
      </c>
      <c r="AY179" s="12">
        <f>'Surv-rate CEA'!AO177*'Unit cost and utilities'!$H$5+'Surv-rate CEA'!AN177*'Unit cost and utilities'!$H$5+('Surv-rate CEA'!AM176-'Surv-rate CEA'!AM177)*'Unit cost and utilities'!$G$14</f>
        <v>56.831173794397579</v>
      </c>
      <c r="AZ179" s="12">
        <f t="shared" si="83"/>
        <v>42.345988688075671</v>
      </c>
      <c r="BA179" s="12">
        <f>AY179-'Surv-rate CEA'!AN177*'Unit cost and utilities'!$H$5-('Surv-rate CEA'!AM176-'Surv-rate CEA'!AM177)*'Unit cost and utilities'!$G$14</f>
        <v>6.0523727328738008E-2</v>
      </c>
      <c r="BB179" s="12">
        <f t="shared" si="84"/>
        <v>4.5097380569598063E-2</v>
      </c>
    </row>
    <row r="180" spans="1:54">
      <c r="A180" s="12">
        <v>175</v>
      </c>
      <c r="B180" s="12">
        <f t="shared" si="85"/>
        <v>10.010958904109589</v>
      </c>
      <c r="C180" s="12">
        <f>'Surv-rate CEA'!D178*'Unit cost and utilities'!$H$7+'Surv-rate CEA'!E178*'Unit cost and utilities'!$H$7+'Unit cost and utilities'!$G$14*('Surv-rate CEA'!C177-'Surv-rate CEA'!C178)</f>
        <v>53.994329564247863</v>
      </c>
      <c r="D180" s="12">
        <f t="shared" si="59"/>
        <v>40.163839604143739</v>
      </c>
      <c r="E180" s="12">
        <f>C180-'Surv-rate CEA'!E178*'Unit cost and utilities'!$H$7-'Unit cost and utilities'!$G$14*('Surv-rate CEA'!C177-'Surv-rate CEA'!C178)</f>
        <v>24.098080513866098</v>
      </c>
      <c r="F180" s="12">
        <f t="shared" si="60"/>
        <v>17.925427509475586</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67.583351534872676</v>
      </c>
      <c r="L180" s="12">
        <f t="shared" si="63"/>
        <v>50.272073250344079</v>
      </c>
      <c r="M180" s="12">
        <f>K180-'Surv-rate CEA'!J178*'Unit cost and utilities'!$H$10-('Surv-rate CEA'!I177-'Surv-rate CEA'!I178)*'Unit cost and utilities'!$G$14</f>
        <v>21.974974528700194</v>
      </c>
      <c r="N180" s="12">
        <f t="shared" si="64"/>
        <v>16.346148927095271</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67.583351534872676</v>
      </c>
      <c r="T180" s="12">
        <f t="shared" si="67"/>
        <v>50.272073250344079</v>
      </c>
      <c r="U180" s="12">
        <f>S180-'Surv-rate CEA'!P178*'Unit cost and utilities'!$H$11-('Surv-rate CEA'!O177-'Surv-rate CEA'!O178)*'Unit cost and utilities'!$G$14</f>
        <v>21.974974528700194</v>
      </c>
      <c r="V180" s="12">
        <f t="shared" si="68"/>
        <v>16.346148927095271</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61.697998004345628</v>
      </c>
      <c r="AB180" s="12">
        <f t="shared" si="71"/>
        <v>45.894235852946586</v>
      </c>
      <c r="AC180" s="12">
        <f>AA180-'Surv-rate CEA'!V178*'Unit cost and utilities'!$H$6-('Surv-rate CEA'!U177-'Surv-rate CEA'!U178)*'Unit cost and utilities'!$G$14</f>
        <v>38.728296121364487</v>
      </c>
      <c r="AD180" s="12">
        <f t="shared" si="72"/>
        <v>28.808156080712195</v>
      </c>
      <c r="AE180" s="12">
        <f>'Surv-rate CEA'!Z178*'Unit cost and utilities'!$H$12+'Surv-rate CEA'!Y178*'Unit cost and utilities'!$H$12+('Surv-rate CEA'!X177-'Surv-rate CEA'!X178)*'Unit cost and utilities'!$G$14</f>
        <v>67.583351534872676</v>
      </c>
      <c r="AF180" s="12">
        <f t="shared" si="73"/>
        <v>50.272073250344079</v>
      </c>
      <c r="AG180" s="12">
        <f>AE180-'Surv-rate CEA'!Y178*'Unit cost and utilities'!$H$12-('Surv-rate CEA'!X177-'Surv-rate CEA'!X178)*'Unit cost and utilities'!$G$14</f>
        <v>21.974974528700194</v>
      </c>
      <c r="AH180" s="12">
        <f t="shared" si="74"/>
        <v>16.346148927095271</v>
      </c>
      <c r="AI180" s="12">
        <f>'Surv-rate CEA'!AC178*'Unit cost and utilities'!$H$5+'Surv-rate CEA'!AB178*'Unit cost and utilities'!$H$5+('Surv-rate CEA'!AA177-'Surv-rate CEA'!AA178)*'Unit cost and utilities'!$G$14</f>
        <v>55.913137185269562</v>
      </c>
      <c r="AJ180" s="12">
        <f t="shared" si="75"/>
        <v>41.591150252203967</v>
      </c>
      <c r="AK180" s="12">
        <f>AI180-'Surv-rate CEA'!AB178*'Unit cost and utilities'!$H$5-('Surv-rate CEA'!AA177-'Surv-rate CEA'!AA178)*'Unit cost and utilities'!$G$14</f>
        <v>5.7594643321924099E-2</v>
      </c>
      <c r="AL180" s="12">
        <f t="shared" si="76"/>
        <v>4.284194349866173E-2</v>
      </c>
      <c r="AM180" s="12">
        <f>'Surv-rate CEA'!AF178*'Unit cost and utilities'!$H$9+'Surv-rate CEA'!AE178*'Unit cost and utilities'!$H$9+('Surv-rate CEA'!AD177-'Surv-rate CEA'!AD178)*'Unit cost and utilities'!G187</f>
        <v>84.296450234520449</v>
      </c>
      <c r="AN180" s="12">
        <f t="shared" si="77"/>
        <v>62.70416048761853</v>
      </c>
      <c r="AO180" s="12">
        <f>AM180-'Surv-rate CEA'!AE178*'Unit cost and utilities'!$H$9-('Surv-rate CEA'!AD177-'Surv-rate CEA'!AD178)*'Unit cost and utilities'!G187</f>
        <v>32.243301747827488</v>
      </c>
      <c r="AP180" s="12">
        <f t="shared" si="78"/>
        <v>23.984274092463956</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34.210868060327741</v>
      </c>
      <c r="AV180" s="12">
        <f t="shared" si="81"/>
        <v>25.447854035460466</v>
      </c>
      <c r="AW180" s="12">
        <f>AU180-'Surv-rate CEA'!AK178*'Unit cost and utilities'!$H$8-('Surv-rate CEA'!AJ177-'Surv-rate CEA'!AJ178)*'Unit cost and utilities'!$G$14</f>
        <v>1.0691528038497524</v>
      </c>
      <c r="AX180" s="12">
        <f t="shared" si="82"/>
        <v>0.79529243297754382</v>
      </c>
      <c r="AY180" s="12">
        <f>'Surv-rate CEA'!AO178*'Unit cost and utilities'!$H$5+'Surv-rate CEA'!AN178*'Unit cost and utilities'!$H$5+('Surv-rate CEA'!AM177-'Surv-rate CEA'!AM178)*'Unit cost and utilities'!$G$14</f>
        <v>55.913137185269562</v>
      </c>
      <c r="AZ180" s="12">
        <f t="shared" si="83"/>
        <v>41.591150252203967</v>
      </c>
      <c r="BA180" s="12">
        <f>AY180-'Surv-rate CEA'!AN178*'Unit cost and utilities'!$H$5-('Surv-rate CEA'!AM177-'Surv-rate CEA'!AM178)*'Unit cost and utilities'!$G$14</f>
        <v>5.7594643321924099E-2</v>
      </c>
      <c r="BB180" s="12">
        <f t="shared" si="84"/>
        <v>4.284194349866173E-2</v>
      </c>
    </row>
    <row r="181" spans="1:54">
      <c r="A181" s="12">
        <v>176</v>
      </c>
      <c r="B181" s="12">
        <f t="shared" si="85"/>
        <v>10.068493150684931</v>
      </c>
      <c r="C181" s="12">
        <f>'Surv-rate CEA'!D179*'Unit cost and utilities'!$H$7+'Surv-rate CEA'!E179*'Unit cost and utilities'!$H$7+'Unit cost and utilities'!$G$14*('Surv-rate CEA'!C178-'Surv-rate CEA'!C179)</f>
        <v>53.267207739374506</v>
      </c>
      <c r="D181" s="12">
        <f t="shared" si="59"/>
        <v>39.555640639479272</v>
      </c>
      <c r="E181" s="12">
        <f>C181-'Surv-rate CEA'!E179*'Unit cost and utilities'!$H$7-'Unit cost and utilities'!$G$14*('Surv-rate CEA'!C178-'Surv-rate CEA'!C179)</f>
        <v>23.892505674069</v>
      </c>
      <c r="F181" s="12">
        <f t="shared" si="60"/>
        <v>17.742311048934486</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66.832252577782057</v>
      </c>
      <c r="L181" s="12">
        <f t="shared" si="63"/>
        <v>49.628893240062702</v>
      </c>
      <c r="M181" s="12">
        <f>K181-'Surv-rate CEA'!J179*'Unit cost and utilities'!$H$10-('Surv-rate CEA'!I178-'Surv-rate CEA'!I179)*'Unit cost and utilities'!$G$14</f>
        <v>21.734842949580226</v>
      </c>
      <c r="N181" s="12">
        <f t="shared" si="64"/>
        <v>16.140054520515225</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66.832252577782057</v>
      </c>
      <c r="T181" s="12">
        <f t="shared" si="67"/>
        <v>49.628893240062702</v>
      </c>
      <c r="U181" s="12">
        <f>S181-'Surv-rate CEA'!P179*'Unit cost and utilities'!$H$11-('Surv-rate CEA'!O178-'Surv-rate CEA'!O179)*'Unit cost and utilities'!$G$14</f>
        <v>21.734842949580226</v>
      </c>
      <c r="V181" s="12">
        <f t="shared" si="68"/>
        <v>16.140054520515225</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60.948119571653429</v>
      </c>
      <c r="AB181" s="12">
        <f t="shared" si="71"/>
        <v>45.25940100378623</v>
      </c>
      <c r="AC181" s="12">
        <f>AA181-'Surv-rate CEA'!V179*'Unit cost and utilities'!$H$6-('Surv-rate CEA'!U178-'Surv-rate CEA'!U179)*'Unit cost and utilities'!$G$14</f>
        <v>38.288725163791476</v>
      </c>
      <c r="AD181" s="12">
        <f t="shared" si="72"/>
        <v>28.432784773195383</v>
      </c>
      <c r="AE181" s="12">
        <f>'Surv-rate CEA'!Z179*'Unit cost and utilities'!$H$12+'Surv-rate CEA'!Y179*'Unit cost and utilities'!$H$12+('Surv-rate CEA'!X178-'Surv-rate CEA'!X179)*'Unit cost and utilities'!$G$14</f>
        <v>66.832252577782057</v>
      </c>
      <c r="AF181" s="12">
        <f t="shared" si="73"/>
        <v>49.628893240062702</v>
      </c>
      <c r="AG181" s="12">
        <f>AE181-'Surv-rate CEA'!Y179*'Unit cost and utilities'!$H$12-('Surv-rate CEA'!X178-'Surv-rate CEA'!X179)*'Unit cost and utilities'!$G$14</f>
        <v>21.734842949580226</v>
      </c>
      <c r="AH181" s="12">
        <f t="shared" si="74"/>
        <v>16.140054520515225</v>
      </c>
      <c r="AI181" s="12">
        <f>'Surv-rate CEA'!AC179*'Unit cost and utilities'!$H$5+'Surv-rate CEA'!AB179*'Unit cost and utilities'!$H$5+('Surv-rate CEA'!AA178-'Surv-rate CEA'!AA179)*'Unit cost and utilities'!$G$14</f>
        <v>55.012715145200488</v>
      </c>
      <c r="AJ181" s="12">
        <f t="shared" si="75"/>
        <v>40.851835176580288</v>
      </c>
      <c r="AK181" s="12">
        <f>AI181-'Surv-rate CEA'!AB179*'Unit cost and utilities'!$H$5-('Surv-rate CEA'!AA178-'Surv-rate CEA'!AA179)*'Unit cost and utilities'!$G$14</f>
        <v>5.4813053431005176E-2</v>
      </c>
      <c r="AL181" s="12">
        <f t="shared" si="76"/>
        <v>4.0703568590976361E-2</v>
      </c>
      <c r="AM181" s="12">
        <f>'Surv-rate CEA'!AF179*'Unit cost and utilities'!$H$9+'Surv-rate CEA'!AE179*'Unit cost and utilities'!$H$9+('Surv-rate CEA'!AD178-'Surv-rate CEA'!AD179)*'Unit cost and utilities'!G188</f>
        <v>83.257516063363468</v>
      </c>
      <c r="AN181" s="12">
        <f t="shared" si="77"/>
        <v>61.82611264422831</v>
      </c>
      <c r="AO181" s="12">
        <f>AM181-'Surv-rate CEA'!AE179*'Unit cost and utilities'!$H$9-('Surv-rate CEA'!AD178-'Surv-rate CEA'!AD179)*'Unit cost and utilities'!G188</f>
        <v>31.889331264080546</v>
      </c>
      <c r="AP181" s="12">
        <f t="shared" si="78"/>
        <v>23.680665483482191</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33.674017157168514</v>
      </c>
      <c r="AV181" s="12">
        <f t="shared" si="81"/>
        <v>25.005953532871594</v>
      </c>
      <c r="AW181" s="12">
        <f>AU181-'Surv-rate CEA'!AK179*'Unit cost and utilities'!$H$8-('Surv-rate CEA'!AJ178-'Surv-rate CEA'!AJ179)*'Unit cost and utilities'!$G$14</f>
        <v>1.0319301054449985</v>
      </c>
      <c r="AX181" s="12">
        <f t="shared" si="82"/>
        <v>0.76629990848703022</v>
      </c>
      <c r="AY181" s="12">
        <f>'Surv-rate CEA'!AO179*'Unit cost and utilities'!$H$5+'Surv-rate CEA'!AN179*'Unit cost and utilities'!$H$5+('Surv-rate CEA'!AM178-'Surv-rate CEA'!AM179)*'Unit cost and utilities'!$G$14</f>
        <v>55.012715145200488</v>
      </c>
      <c r="AZ181" s="12">
        <f t="shared" si="83"/>
        <v>40.851835176580288</v>
      </c>
      <c r="BA181" s="12">
        <f>AY181-'Surv-rate CEA'!AN179*'Unit cost and utilities'!$H$5-('Surv-rate CEA'!AM178-'Surv-rate CEA'!AM179)*'Unit cost and utilities'!$G$14</f>
        <v>5.4813053431005176E-2</v>
      </c>
      <c r="BB181" s="12">
        <f t="shared" si="84"/>
        <v>4.0703568590976361E-2</v>
      </c>
    </row>
    <row r="182" spans="1:54">
      <c r="A182" s="12">
        <v>177</v>
      </c>
      <c r="B182" s="12">
        <f t="shared" si="85"/>
        <v>10.126027397260273</v>
      </c>
      <c r="C182" s="12">
        <f>'Surv-rate CEA'!D180*'Unit cost and utilities'!$H$7+'Surv-rate CEA'!E180*'Unit cost and utilities'!$H$7+'Unit cost and utilities'!$G$14*('Surv-rate CEA'!C179-'Surv-rate CEA'!C180)</f>
        <v>52.552021006637041</v>
      </c>
      <c r="D182" s="12">
        <f t="shared" si="59"/>
        <v>38.958240419835988</v>
      </c>
      <c r="E182" s="12">
        <f>C182-'Surv-rate CEA'!E180*'Unit cost and utilities'!$H$7-'Unit cost and utilities'!$G$14*('Surv-rate CEA'!C179-'Surv-rate CEA'!C180)</f>
        <v>23.689786094423358</v>
      </c>
      <c r="F182" s="12">
        <f t="shared" si="60"/>
        <v>17.561881816961399</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66.092164724577827</v>
      </c>
      <c r="L182" s="12">
        <f t="shared" si="63"/>
        <v>48.995916691430729</v>
      </c>
      <c r="M182" s="12">
        <f>K182-'Surv-rate CEA'!J180*'Unit cost and utilities'!$H$10-('Surv-rate CEA'!I179-'Surv-rate CEA'!I180)*'Unit cost and utilities'!$G$14</f>
        <v>21.498413798022952</v>
      </c>
      <c r="N182" s="12">
        <f t="shared" si="64"/>
        <v>15.937358018690102</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66.092164724577827</v>
      </c>
      <c r="T182" s="12">
        <f t="shared" si="67"/>
        <v>48.995916691430729</v>
      </c>
      <c r="U182" s="12">
        <f>S182-'Surv-rate CEA'!P180*'Unit cost and utilities'!$H$11-('Surv-rate CEA'!O179-'Surv-rate CEA'!O180)*'Unit cost and utilities'!$G$14</f>
        <v>21.498413798022952</v>
      </c>
      <c r="V182" s="12">
        <f t="shared" si="68"/>
        <v>15.937358018690102</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60.209796794046937</v>
      </c>
      <c r="AB182" s="12">
        <f t="shared" si="71"/>
        <v>44.635157586721647</v>
      </c>
      <c r="AC182" s="12">
        <f>AA182-'Surv-rate CEA'!V180*'Unit cost and utilities'!$H$6-('Surv-rate CEA'!U179-'Surv-rate CEA'!U180)*'Unit cost and utilities'!$G$14</f>
        <v>37.855809709939408</v>
      </c>
      <c r="AD182" s="12">
        <f t="shared" si="72"/>
        <v>28.063539854749301</v>
      </c>
      <c r="AE182" s="12">
        <f>'Surv-rate CEA'!Z180*'Unit cost and utilities'!$H$12+'Surv-rate CEA'!Y180*'Unit cost and utilities'!$H$12+('Surv-rate CEA'!X179-'Surv-rate CEA'!X180)*'Unit cost and utilities'!$G$14</f>
        <v>66.092164724577827</v>
      </c>
      <c r="AF182" s="12">
        <f t="shared" si="73"/>
        <v>48.995916691430729</v>
      </c>
      <c r="AG182" s="12">
        <f>AE182-'Surv-rate CEA'!Y180*'Unit cost and utilities'!$H$12-('Surv-rate CEA'!X179-'Surv-rate CEA'!X180)*'Unit cost and utilities'!$G$14</f>
        <v>21.498413798022952</v>
      </c>
      <c r="AH182" s="12">
        <f t="shared" si="74"/>
        <v>15.937358018690102</v>
      </c>
      <c r="AI182" s="12">
        <f>'Surv-rate CEA'!AC180*'Unit cost and utilities'!$H$5+'Surv-rate CEA'!AB180*'Unit cost and utilities'!$H$5+('Surv-rate CEA'!AA179-'Surv-rate CEA'!AA180)*'Unit cost and utilities'!$G$14</f>
        <v>54.12951169285121</v>
      </c>
      <c r="AJ182" s="12">
        <f t="shared" si="75"/>
        <v>40.127677108214193</v>
      </c>
      <c r="AK182" s="12">
        <f>AI182-'Surv-rate CEA'!AB180*'Unit cost and utilities'!$H$5-('Surv-rate CEA'!AA179-'Surv-rate CEA'!AA180)*'Unit cost and utilities'!$G$14</f>
        <v>5.2171229238630268E-2</v>
      </c>
      <c r="AL182" s="12">
        <f t="shared" si="76"/>
        <v>3.8675949140381125E-2</v>
      </c>
      <c r="AM182" s="12">
        <f>'Surv-rate CEA'!AF180*'Unit cost and utilities'!$H$9+'Surv-rate CEA'!AE180*'Unit cost and utilities'!$H$9+('Surv-rate CEA'!AD179-'Surv-rate CEA'!AD180)*'Unit cost and utilities'!G189</f>
        <v>82.233944615391337</v>
      </c>
      <c r="AN182" s="12">
        <f t="shared" si="77"/>
        <v>60.962256515183</v>
      </c>
      <c r="AO182" s="12">
        <f>AM182-'Surv-rate CEA'!AE180*'Unit cost and utilities'!$H$9-('Surv-rate CEA'!AD179-'Surv-rate CEA'!AD180)*'Unit cost and utilities'!G189</f>
        <v>31.540703628720557</v>
      </c>
      <c r="AP182" s="12">
        <f t="shared" si="78"/>
        <v>23.381980206304561</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33.147087913554024</v>
      </c>
      <c r="AV182" s="12">
        <f t="shared" si="81"/>
        <v>24.572836504053505</v>
      </c>
      <c r="AW182" s="12">
        <f>AU182-'Surv-rate CEA'!AK180*'Unit cost and utilities'!$H$8-('Surv-rate CEA'!AJ179-'Surv-rate CEA'!AJ180)*'Unit cost and utilities'!$G$14</f>
        <v>0.99606141578223584</v>
      </c>
      <c r="AX182" s="12">
        <f t="shared" si="82"/>
        <v>0.73840737931022138</v>
      </c>
      <c r="AY182" s="12">
        <f>'Surv-rate CEA'!AO180*'Unit cost and utilities'!$H$5+'Surv-rate CEA'!AN180*'Unit cost and utilities'!$H$5+('Surv-rate CEA'!AM179-'Surv-rate CEA'!AM180)*'Unit cost and utilities'!$G$14</f>
        <v>54.12951169285121</v>
      </c>
      <c r="AZ182" s="12">
        <f t="shared" si="83"/>
        <v>40.127677108214193</v>
      </c>
      <c r="BA182" s="12">
        <f>AY182-'Surv-rate CEA'!AN180*'Unit cost and utilities'!$H$5-('Surv-rate CEA'!AM179-'Surv-rate CEA'!AM180)*'Unit cost and utilities'!$G$14</f>
        <v>5.2171229238630268E-2</v>
      </c>
      <c r="BB182" s="12">
        <f t="shared" si="84"/>
        <v>3.8675949140381125E-2</v>
      </c>
    </row>
    <row r="183" spans="1:54">
      <c r="A183" s="12">
        <v>178</v>
      </c>
      <c r="B183" s="12">
        <f t="shared" si="85"/>
        <v>10.183561643835617</v>
      </c>
      <c r="C183" s="12">
        <f>'Surv-rate CEA'!D181*'Unit cost and utilities'!$H$7+'Surv-rate CEA'!E181*'Unit cost and utilities'!$H$7+'Unit cost and utilities'!$G$14*('Surv-rate CEA'!C180-'Surv-rate CEA'!C181)</f>
        <v>51.848534492901223</v>
      </c>
      <c r="D183" s="12">
        <f t="shared" si="59"/>
        <v>38.371415146684797</v>
      </c>
      <c r="E183" s="12">
        <f>C183-'Surv-rate CEA'!E181*'Unit cost and utilities'!$H$7-'Unit cost and utilities'!$G$14*('Surv-rate CEA'!C180-'Surv-rate CEA'!C181)</f>
        <v>23.489867221744092</v>
      </c>
      <c r="F183" s="12">
        <f t="shared" si="60"/>
        <v>17.384087240295131</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65.362883969781507</v>
      </c>
      <c r="L183" s="12">
        <f t="shared" si="63"/>
        <v>48.372945937989122</v>
      </c>
      <c r="M183" s="12">
        <f>K183-'Surv-rate CEA'!J181*'Unit cost and utilities'!$H$10-('Surv-rate CEA'!I180-'Surv-rate CEA'!I181)*'Unit cost and utilities'!$G$14</f>
        <v>21.265612860298639</v>
      </c>
      <c r="N183" s="12">
        <f t="shared" si="64"/>
        <v>15.737988882268576</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65.362883969781507</v>
      </c>
      <c r="T183" s="12">
        <f t="shared" si="67"/>
        <v>48.372945937989122</v>
      </c>
      <c r="U183" s="12">
        <f>S183-'Surv-rate CEA'!P181*'Unit cost and utilities'!$H$11-('Surv-rate CEA'!O180-'Surv-rate CEA'!O181)*'Unit cost and utilities'!$G$14</f>
        <v>21.265612860298639</v>
      </c>
      <c r="V183" s="12">
        <f t="shared" si="68"/>
        <v>15.737988882268576</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59.482810190216782</v>
      </c>
      <c r="AB183" s="12">
        <f t="shared" si="71"/>
        <v>44.021294453611965</v>
      </c>
      <c r="AC183" s="12">
        <f>AA183-'Surv-rate CEA'!V181*'Unit cost and utilities'!$H$6-('Surv-rate CEA'!U180-'Surv-rate CEA'!U181)*'Unit cost and utilities'!$G$14</f>
        <v>37.429421908773506</v>
      </c>
      <c r="AD183" s="12">
        <f t="shared" si="72"/>
        <v>27.700298587197405</v>
      </c>
      <c r="AE183" s="12">
        <f>'Surv-rate CEA'!Z181*'Unit cost and utilities'!$H$12+'Surv-rate CEA'!Y181*'Unit cost and utilities'!$H$12+('Surv-rate CEA'!X180-'Surv-rate CEA'!X181)*'Unit cost and utilities'!$G$14</f>
        <v>65.362883969781507</v>
      </c>
      <c r="AF183" s="12">
        <f t="shared" si="73"/>
        <v>48.372945937989122</v>
      </c>
      <c r="AG183" s="12">
        <f>AE183-'Surv-rate CEA'!Y181*'Unit cost and utilities'!$H$12-('Surv-rate CEA'!X180-'Surv-rate CEA'!X181)*'Unit cost and utilities'!$G$14</f>
        <v>21.265612860298639</v>
      </c>
      <c r="AH183" s="12">
        <f t="shared" si="74"/>
        <v>15.737988882268576</v>
      </c>
      <c r="AI183" s="12">
        <f>'Surv-rate CEA'!AC181*'Unit cost and utilities'!$H$5+'Surv-rate CEA'!AB181*'Unit cost and utilities'!$H$5+('Surv-rate CEA'!AA180-'Surv-rate CEA'!AA181)*'Unit cost and utilities'!$G$14</f>
        <v>53.263141139953596</v>
      </c>
      <c r="AJ183" s="12">
        <f t="shared" si="75"/>
        <v>39.418319547246753</v>
      </c>
      <c r="AK183" s="12">
        <f>AI183-'Surv-rate CEA'!AB181*'Unit cost and utilities'!$H$5-('Surv-rate CEA'!AA180-'Surv-rate CEA'!AA181)*'Unit cost and utilities'!$G$14</f>
        <v>4.9661863720461774E-2</v>
      </c>
      <c r="AL183" s="12">
        <f t="shared" si="76"/>
        <v>3.6753131181303217E-2</v>
      </c>
      <c r="AM183" s="12">
        <f>'Surv-rate CEA'!AF181*'Unit cost and utilities'!$H$9+'Surv-rate CEA'!AE181*'Unit cost and utilities'!$H$9+('Surv-rate CEA'!AD180-'Surv-rate CEA'!AD181)*'Unit cost and utilities'!G190</f>
        <v>81.225465737824521</v>
      </c>
      <c r="AN183" s="12">
        <f t="shared" si="77"/>
        <v>60.112327123452467</v>
      </c>
      <c r="AO183" s="12">
        <f>AM183-'Surv-rate CEA'!AE181*'Unit cost and utilities'!$H$9-('Surv-rate CEA'!AD180-'Surv-rate CEA'!AD181)*'Unit cost and utilities'!G190</f>
        <v>31.197315011341445</v>
      </c>
      <c r="AP183" s="12">
        <f t="shared" si="78"/>
        <v>23.088118834409517</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32.629866517390248</v>
      </c>
      <c r="AV183" s="12">
        <f t="shared" si="81"/>
        <v>24.14830364185346</v>
      </c>
      <c r="AW183" s="12">
        <f>AU183-'Surv-rate CEA'!AK181*'Unit cost and utilities'!$H$8-('Surv-rate CEA'!AJ180-'Surv-rate CEA'!AJ181)*'Unit cost and utilities'!$G$14</f>
        <v>0.96149522977170943</v>
      </c>
      <c r="AX183" s="12">
        <f t="shared" si="82"/>
        <v>0.71157136810064781</v>
      </c>
      <c r="AY183" s="12">
        <f>'Surv-rate CEA'!AO181*'Unit cost and utilities'!$H$5+'Surv-rate CEA'!AN181*'Unit cost and utilities'!$H$5+('Surv-rate CEA'!AM180-'Surv-rate CEA'!AM181)*'Unit cost and utilities'!$G$14</f>
        <v>53.263141139953596</v>
      </c>
      <c r="AZ183" s="12">
        <f t="shared" si="83"/>
        <v>39.418319547246753</v>
      </c>
      <c r="BA183" s="12">
        <f>AY183-'Surv-rate CEA'!AN181*'Unit cost and utilities'!$H$5-('Surv-rate CEA'!AM180-'Surv-rate CEA'!AM181)*'Unit cost and utilities'!$G$14</f>
        <v>4.9661863720461774E-2</v>
      </c>
      <c r="BB183" s="12">
        <f t="shared" si="84"/>
        <v>3.6753131181303217E-2</v>
      </c>
    </row>
    <row r="184" spans="1:54">
      <c r="A184" s="12">
        <v>179</v>
      </c>
      <c r="B184" s="12">
        <f t="shared" si="85"/>
        <v>10.241095890410959</v>
      </c>
      <c r="C184" s="12">
        <f>'Surv-rate CEA'!D182*'Unit cost and utilities'!$H$7+'Surv-rate CEA'!E182*'Unit cost and utilities'!$H$7+'Unit cost and utilities'!$G$14*('Surv-rate CEA'!C181-'Surv-rate CEA'!C182)</f>
        <v>51.156518776843406</v>
      </c>
      <c r="D184" s="12">
        <f t="shared" si="59"/>
        <v>37.794946394987811</v>
      </c>
      <c r="E184" s="12">
        <f>C184-'Surv-rate CEA'!E182*'Unit cost and utilities'!$H$7-'Unit cost and utilities'!$G$14*('Surv-rate CEA'!C181-'Surv-rate CEA'!C182)</f>
        <v>23.292695826112148</v>
      </c>
      <c r="F184" s="12">
        <f t="shared" si="60"/>
        <v>17.208876037537642</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64.644210923393643</v>
      </c>
      <c r="L184" s="12">
        <f t="shared" si="63"/>
        <v>47.759787902180364</v>
      </c>
      <c r="M184" s="12">
        <f>K184-'Surv-rate CEA'!J182*'Unit cost and utilities'!$H$10-('Surv-rate CEA'!I181-'Surv-rate CEA'!I182)*'Unit cost and utilities'!$G$14</f>
        <v>21.036367759006065</v>
      </c>
      <c r="N184" s="12">
        <f t="shared" si="64"/>
        <v>15.541878353082561</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64.644210923393643</v>
      </c>
      <c r="T184" s="12">
        <f t="shared" si="67"/>
        <v>47.759787902180364</v>
      </c>
      <c r="U184" s="12">
        <f>S184-'Surv-rate CEA'!P182*'Unit cost and utilities'!$H$11-('Surv-rate CEA'!O181-'Surv-rate CEA'!O182)*'Unit cost and utilities'!$G$14</f>
        <v>21.036367759006065</v>
      </c>
      <c r="V184" s="12">
        <f t="shared" si="68"/>
        <v>15.541878353082561</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58.766945289939301</v>
      </c>
      <c r="AB184" s="12">
        <f t="shared" si="71"/>
        <v>43.417605422279856</v>
      </c>
      <c r="AC184" s="12">
        <f>AA184-'Surv-rate CEA'!V182*'Unit cost and utilities'!$H$6-('Surv-rate CEA'!U181-'Surv-rate CEA'!U182)*'Unit cost and utilities'!$G$14</f>
        <v>37.009436909484535</v>
      </c>
      <c r="AD184" s="12">
        <f t="shared" si="72"/>
        <v>27.342941184180436</v>
      </c>
      <c r="AE184" s="12">
        <f>'Surv-rate CEA'!Z182*'Unit cost and utilities'!$H$12+'Surv-rate CEA'!Y182*'Unit cost and utilities'!$H$12+('Surv-rate CEA'!X181-'Surv-rate CEA'!X182)*'Unit cost and utilities'!$G$14</f>
        <v>64.644210923393643</v>
      </c>
      <c r="AF184" s="12">
        <f t="shared" si="73"/>
        <v>47.759787902180364</v>
      </c>
      <c r="AG184" s="12">
        <f>AE184-'Surv-rate CEA'!Y182*'Unit cost and utilities'!$H$12-('Surv-rate CEA'!X181-'Surv-rate CEA'!X182)*'Unit cost and utilities'!$G$14</f>
        <v>21.036367759006065</v>
      </c>
      <c r="AH184" s="12">
        <f t="shared" si="74"/>
        <v>15.541878353082561</v>
      </c>
      <c r="AI184" s="12">
        <f>'Surv-rate CEA'!AC182*'Unit cost and utilities'!$H$5+'Surv-rate CEA'!AB182*'Unit cost and utilities'!$H$5+('Surv-rate CEA'!AA181-'Surv-rate CEA'!AA182)*'Unit cost and utilities'!$G$14</f>
        <v>52.413227785734726</v>
      </c>
      <c r="AJ184" s="12">
        <f t="shared" si="75"/>
        <v>38.723415547322823</v>
      </c>
      <c r="AK184" s="12">
        <f>AI184-'Surv-rate CEA'!AB182*'Unit cost and utilities'!$H$5-('Surv-rate CEA'!AA181-'Surv-rate CEA'!AA182)*'Unit cost and utilities'!$G$14</f>
        <v>4.7278047337186546E-2</v>
      </c>
      <c r="AL184" s="12">
        <f t="shared" si="76"/>
        <v>3.4929493004858453E-2</v>
      </c>
      <c r="AM184" s="12">
        <f>'Surv-rate CEA'!AF182*'Unit cost and utilities'!$H$9+'Surv-rate CEA'!AE182*'Unit cost and utilities'!$H$9+('Surv-rate CEA'!AD181-'Surv-rate CEA'!AD182)*'Unit cost and utilities'!G191</f>
        <v>80.231814866803887</v>
      </c>
      <c r="AN184" s="12">
        <f t="shared" si="77"/>
        <v>59.276065193006666</v>
      </c>
      <c r="AO184" s="12">
        <f>AM184-'Surv-rate CEA'!AE182*'Unit cost and utilities'!$H$9-('Surv-rate CEA'!AD181-'Surv-rate CEA'!AD182)*'Unit cost and utilities'!G191</f>
        <v>30.859064064146359</v>
      </c>
      <c r="AP184" s="12">
        <f t="shared" si="78"/>
        <v>22.798984371701486</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32.122144473262516</v>
      </c>
      <c r="AV184" s="12">
        <f t="shared" si="81"/>
        <v>23.732160778081852</v>
      </c>
      <c r="AW184" s="12">
        <f>AU184-'Surv-rate CEA'!AK182*'Unit cost and utilities'!$H$8-('Surv-rate CEA'!AJ181-'Surv-rate CEA'!AJ182)*'Unit cost and utilities'!$G$14</f>
        <v>0.92818209264017382</v>
      </c>
      <c r="AX184" s="12">
        <f t="shared" si="82"/>
        <v>0.68575018931903198</v>
      </c>
      <c r="AY184" s="12">
        <f>'Surv-rate CEA'!AO182*'Unit cost and utilities'!$H$5+'Surv-rate CEA'!AN182*'Unit cost and utilities'!$H$5+('Surv-rate CEA'!AM181-'Surv-rate CEA'!AM182)*'Unit cost and utilities'!$G$14</f>
        <v>52.413227785734726</v>
      </c>
      <c r="AZ184" s="12">
        <f t="shared" si="83"/>
        <v>38.723415547322823</v>
      </c>
      <c r="BA184" s="12">
        <f>AY184-'Surv-rate CEA'!AN182*'Unit cost and utilities'!$H$5-('Surv-rate CEA'!AM181-'Surv-rate CEA'!AM182)*'Unit cost and utilities'!$G$14</f>
        <v>4.7278047337186546E-2</v>
      </c>
      <c r="BB184" s="12">
        <f t="shared" si="84"/>
        <v>3.4929493004858453E-2</v>
      </c>
    </row>
    <row r="185" spans="1:54">
      <c r="A185" s="12">
        <v>180</v>
      </c>
      <c r="B185" s="12">
        <f t="shared" si="85"/>
        <v>10.298630136986301</v>
      </c>
      <c r="C185" s="12">
        <f>'Surv-rate CEA'!D183*'Unit cost and utilities'!$H$7+'Surv-rate CEA'!E183*'Unit cost and utilities'!$H$7+'Unit cost and utilities'!$G$14*('Surv-rate CEA'!C182-'Surv-rate CEA'!C183)</f>
        <v>50.475749741953415</v>
      </c>
      <c r="D185" s="12">
        <f t="shared" si="59"/>
        <v>37.228620965083472</v>
      </c>
      <c r="E185" s="12">
        <f>C185-'Surv-rate CEA'!E183*'Unit cost and utilities'!$H$7-'Unit cost and utilities'!$G$14*('Surv-rate CEA'!C182-'Surv-rate CEA'!C183)</f>
        <v>23.098219962030207</v>
      </c>
      <c r="F185" s="12">
        <f t="shared" si="60"/>
        <v>17.036198180922128</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63.935950686804603</v>
      </c>
      <c r="L185" s="12">
        <f t="shared" si="63"/>
        <v>47.156253970071312</v>
      </c>
      <c r="M185" s="12">
        <f>K185-'Surv-rate CEA'!J183*'Unit cost and utilities'!$H$10-('Surv-rate CEA'!I182-'Surv-rate CEA'!I183)*'Unit cost and utilities'!$G$14</f>
        <v>20.810607898938191</v>
      </c>
      <c r="N185" s="12">
        <f t="shared" si="64"/>
        <v>15.348959400965583</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63.935950686804603</v>
      </c>
      <c r="T185" s="12">
        <f t="shared" si="67"/>
        <v>47.156253970071312</v>
      </c>
      <c r="U185" s="12">
        <f>S185-'Surv-rate CEA'!P183*'Unit cost and utilities'!$H$11-('Surv-rate CEA'!O182-'Surv-rate CEA'!O183)*'Unit cost and utilities'!$G$14</f>
        <v>20.810607898938191</v>
      </c>
      <c r="V185" s="12">
        <f t="shared" si="68"/>
        <v>15.348959400965583</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58.061992499458526</v>
      </c>
      <c r="AB185" s="12">
        <f t="shared" si="71"/>
        <v>42.823889140635238</v>
      </c>
      <c r="AC185" s="12">
        <f>AA185-'Surv-rate CEA'!V183*'Unit cost and utilities'!$H$6-('Surv-rate CEA'!U182-'Surv-rate CEA'!U183)*'Unit cost and utilities'!$G$14</f>
        <v>36.595732777938736</v>
      </c>
      <c r="AD185" s="12">
        <f t="shared" si="72"/>
        <v>26.99135072771357</v>
      </c>
      <c r="AE185" s="12">
        <f>'Surv-rate CEA'!Z183*'Unit cost and utilities'!$H$12+'Surv-rate CEA'!Y183*'Unit cost and utilities'!$H$12+('Surv-rate CEA'!X182-'Surv-rate CEA'!X183)*'Unit cost and utilities'!$G$14</f>
        <v>63.935950686804603</v>
      </c>
      <c r="AF185" s="12">
        <f t="shared" si="73"/>
        <v>47.156253970071312</v>
      </c>
      <c r="AG185" s="12">
        <f>AE185-'Surv-rate CEA'!Y183*'Unit cost and utilities'!$H$12-('Surv-rate CEA'!X182-'Surv-rate CEA'!X183)*'Unit cost and utilities'!$G$14</f>
        <v>20.810607898938191</v>
      </c>
      <c r="AH185" s="12">
        <f t="shared" si="74"/>
        <v>15.348959400965583</v>
      </c>
      <c r="AI185" s="12">
        <f>'Surv-rate CEA'!AC183*'Unit cost and utilities'!$H$5+'Surv-rate CEA'!AB183*'Unit cost and utilities'!$H$5+('Surv-rate CEA'!AA182-'Surv-rate CEA'!AA183)*'Unit cost and utilities'!$G$14</f>
        <v>51.579405621564788</v>
      </c>
      <c r="AJ185" s="12">
        <f t="shared" si="75"/>
        <v>38.04262742616605</v>
      </c>
      <c r="AK185" s="12">
        <f>AI185-'Surv-rate CEA'!AB183*'Unit cost and utilities'!$H$5-('Surv-rate CEA'!AA182-'Surv-rate CEA'!AA183)*'Unit cost and utilities'!$G$14</f>
        <v>4.5013245537768753E-2</v>
      </c>
      <c r="AL185" s="12">
        <f t="shared" si="76"/>
        <v>3.3199725909984566E-2</v>
      </c>
      <c r="AM185" s="12">
        <f>'Surv-rate CEA'!AF183*'Unit cost and utilities'!$H$9+'Surv-rate CEA'!AE183*'Unit cost and utilities'!$H$9+('Surv-rate CEA'!AD182-'Surv-rate CEA'!AD183)*'Unit cost and utilities'!G192</f>
        <v>79.252732892966208</v>
      </c>
      <c r="AN185" s="12">
        <f t="shared" si="77"/>
        <v>58.453217008224641</v>
      </c>
      <c r="AO185" s="12">
        <f>AM185-'Surv-rate CEA'!AE183*'Unit cost and utilities'!$H$9-('Surv-rate CEA'!AD182-'Surv-rate CEA'!AD183)*'Unit cost and utilities'!G192</f>
        <v>30.525851851267333</v>
      </c>
      <c r="AP185" s="12">
        <f t="shared" si="78"/>
        <v>22.514482182372888</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31.623718451472026</v>
      </c>
      <c r="AV185" s="12">
        <f t="shared" si="81"/>
        <v>23.324218733849492</v>
      </c>
      <c r="AW185" s="12">
        <f>AU185-'Surv-rate CEA'!AK183*'Unit cost and utilities'!$H$8-('Surv-rate CEA'!AJ182-'Surv-rate CEA'!AJ183)*'Unit cost and utilities'!$G$14</f>
        <v>0.89607451446214892</v>
      </c>
      <c r="AX185" s="12">
        <f t="shared" si="82"/>
        <v>0.66090387217478763</v>
      </c>
      <c r="AY185" s="12">
        <f>'Surv-rate CEA'!AO183*'Unit cost and utilities'!$H$5+'Surv-rate CEA'!AN183*'Unit cost and utilities'!$H$5+('Surv-rate CEA'!AM182-'Surv-rate CEA'!AM183)*'Unit cost and utilities'!$G$14</f>
        <v>51.579405621564788</v>
      </c>
      <c r="AZ185" s="12">
        <f t="shared" si="83"/>
        <v>38.04262742616605</v>
      </c>
      <c r="BA185" s="12">
        <f>AY185-'Surv-rate CEA'!AN183*'Unit cost and utilities'!$H$5-('Surv-rate CEA'!AM182-'Surv-rate CEA'!AM183)*'Unit cost and utilities'!$G$14</f>
        <v>4.5013245537768753E-2</v>
      </c>
      <c r="BB185" s="12">
        <f t="shared" si="84"/>
        <v>3.3199725909984566E-2</v>
      </c>
    </row>
    <row r="186" spans="1:54">
      <c r="A186" s="12">
        <v>181</v>
      </c>
      <c r="B186" s="12">
        <f t="shared" si="85"/>
        <v>10.356164383561644</v>
      </c>
      <c r="C186" s="12">
        <f>'Surv-rate CEA'!D184*'Unit cost and utilities'!$H$7+'Surv-rate CEA'!E184*'Unit cost and utilities'!$H$7+'Unit cost and utilities'!$G$14*('Surv-rate CEA'!C183-'Surv-rate CEA'!C184)</f>
        <v>49.806008434108406</v>
      </c>
      <c r="D186" s="12">
        <f t="shared" si="59"/>
        <v>36.672230739235282</v>
      </c>
      <c r="E186" s="12">
        <f>C186-'Surv-rate CEA'!E184*'Unit cost and utilities'!$H$7-'Unit cost and utilities'!$G$14*('Surv-rate CEA'!C183-'Surv-rate CEA'!C184)</f>
        <v>22.906388930915028</v>
      </c>
      <c r="F186" s="12">
        <f t="shared" si="60"/>
        <v>16.866004859403837</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63.237912732619883</v>
      </c>
      <c r="L186" s="12">
        <f t="shared" si="63"/>
        <v>46.562159870054955</v>
      </c>
      <c r="M186" s="12">
        <f>K186-'Surv-rate CEA'!J184*'Unit cost and utilities'!$H$10-('Surv-rate CEA'!I183-'Surv-rate CEA'!I184)*'Unit cost and utilities'!$G$14</f>
        <v>20.588264414800868</v>
      </c>
      <c r="N186" s="12">
        <f t="shared" si="64"/>
        <v>15.159166672407125</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63.237912732619883</v>
      </c>
      <c r="T186" s="12">
        <f t="shared" si="67"/>
        <v>46.562159870054955</v>
      </c>
      <c r="U186" s="12">
        <f>S186-'Surv-rate CEA'!P184*'Unit cost and utilities'!$H$11-('Surv-rate CEA'!O183-'Surv-rate CEA'!O184)*'Unit cost and utilities'!$G$14</f>
        <v>20.588264414800868</v>
      </c>
      <c r="V186" s="12">
        <f t="shared" si="68"/>
        <v>15.159166672407125</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57.367746971080457</v>
      </c>
      <c r="AB186" s="12">
        <f t="shared" si="71"/>
        <v>42.239948955090149</v>
      </c>
      <c r="AC186" s="12">
        <f>AA186-'Surv-rate CEA'!V184*'Unit cost and utilities'!$H$6-('Surv-rate CEA'!U183-'Surv-rate CEA'!U184)*'Unit cost and utilities'!$G$14</f>
        <v>36.188190415827179</v>
      </c>
      <c r="AD186" s="12">
        <f t="shared" si="72"/>
        <v>26.645413087465258</v>
      </c>
      <c r="AE186" s="12">
        <f>'Surv-rate CEA'!Z184*'Unit cost and utilities'!$H$12+'Surv-rate CEA'!Y184*'Unit cost and utilities'!$H$12+('Surv-rate CEA'!X183-'Surv-rate CEA'!X184)*'Unit cost and utilities'!$G$14</f>
        <v>63.237912732619883</v>
      </c>
      <c r="AF186" s="12">
        <f t="shared" si="73"/>
        <v>46.562159870054955</v>
      </c>
      <c r="AG186" s="12">
        <f>AE186-'Surv-rate CEA'!Y184*'Unit cost and utilities'!$H$12-('Surv-rate CEA'!X183-'Surv-rate CEA'!X184)*'Unit cost and utilities'!$G$14</f>
        <v>20.588264414800868</v>
      </c>
      <c r="AH186" s="12">
        <f t="shared" si="74"/>
        <v>15.159166672407125</v>
      </c>
      <c r="AI186" s="12">
        <f>'Surv-rate CEA'!AC184*'Unit cost and utilities'!$H$5+'Surv-rate CEA'!AB184*'Unit cost and utilities'!$H$5+('Surv-rate CEA'!AA183-'Surv-rate CEA'!AA184)*'Unit cost and utilities'!$G$14</f>
        <v>50.761318045486306</v>
      </c>
      <c r="AJ186" s="12">
        <f t="shared" si="75"/>
        <v>37.375626485999597</v>
      </c>
      <c r="AK186" s="12">
        <f>AI186-'Surv-rate CEA'!AB184*'Unit cost and utilities'!$H$5-('Surv-rate CEA'!AA183-'Surv-rate CEA'!AA184)*'Unit cost and utilities'!$G$14</f>
        <v>4.2861277587268098E-2</v>
      </c>
      <c r="AL186" s="12">
        <f t="shared" si="76"/>
        <v>3.1558816112280313E-2</v>
      </c>
      <c r="AM186" s="12">
        <f>'Surv-rate CEA'!AF184*'Unit cost and utilities'!$H$9+'Surv-rate CEA'!AE184*'Unit cost and utilities'!$H$9+('Surv-rate CEA'!AD183-'Surv-rate CEA'!AD184)*'Unit cost and utilities'!G193</f>
        <v>78.287966030730402</v>
      </c>
      <c r="AN186" s="12">
        <f t="shared" si="77"/>
        <v>57.643534277246559</v>
      </c>
      <c r="AO186" s="12">
        <f>AM186-'Surv-rate CEA'!AE184*'Unit cost and utilities'!$H$9-('Surv-rate CEA'!AD183-'Surv-rate CEA'!AD184)*'Unit cost and utilities'!G193</f>
        <v>30.19758178042315</v>
      </c>
      <c r="AP186" s="12">
        <f t="shared" si="78"/>
        <v>22.234519923106731</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31.134390141938759</v>
      </c>
      <c r="AV186" s="12">
        <f t="shared" si="81"/>
        <v>22.924293174809797</v>
      </c>
      <c r="AW186" s="12">
        <f>AU186-'Surv-rate CEA'!AK184*'Unit cost and utilities'!$H$8-('Surv-rate CEA'!AJ183-'Surv-rate CEA'!AJ184)*'Unit cost and utilities'!$G$14</f>
        <v>0.86512688842386254</v>
      </c>
      <c r="AX186" s="12">
        <f t="shared" si="82"/>
        <v>0.63699408702805604</v>
      </c>
      <c r="AY186" s="12">
        <f>'Surv-rate CEA'!AO184*'Unit cost and utilities'!$H$5+'Surv-rate CEA'!AN184*'Unit cost and utilities'!$H$5+('Surv-rate CEA'!AM183-'Surv-rate CEA'!AM184)*'Unit cost and utilities'!$G$14</f>
        <v>50.761318045486306</v>
      </c>
      <c r="AZ186" s="12">
        <f t="shared" si="83"/>
        <v>37.375626485999597</v>
      </c>
      <c r="BA186" s="12">
        <f>AY186-'Surv-rate CEA'!AN184*'Unit cost and utilities'!$H$5-('Surv-rate CEA'!AM183-'Surv-rate CEA'!AM184)*'Unit cost and utilities'!$G$14</f>
        <v>4.2861277587268098E-2</v>
      </c>
      <c r="BB186" s="12">
        <f t="shared" si="84"/>
        <v>3.1558816112280313E-2</v>
      </c>
    </row>
    <row r="187" spans="1:54">
      <c r="A187" s="12">
        <v>182</v>
      </c>
      <c r="B187" s="12">
        <f t="shared" si="85"/>
        <v>10.413698630136986</v>
      </c>
      <c r="C187" s="12">
        <f>'Surv-rate CEA'!D185*'Unit cost and utilities'!$H$7+'Surv-rate CEA'!E185*'Unit cost and utilities'!$H$7+'Unit cost and utilities'!$G$14*('Surv-rate CEA'!C184-'Surv-rate CEA'!C185)</f>
        <v>49.147080923504326</v>
      </c>
      <c r="D187" s="12">
        <f t="shared" si="59"/>
        <v>36.125572542640029</v>
      </c>
      <c r="E187" s="12">
        <f>C187-'Surv-rate CEA'!E185*'Unit cost and utilities'!$H$7-'Unit cost and utilities'!$G$14*('Surv-rate CEA'!C184-'Surv-rate CEA'!C185)</f>
        <v>22.717153244874112</v>
      </c>
      <c r="F187" s="12">
        <f t="shared" si="60"/>
        <v>16.69824844302175</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62.549910788200584</v>
      </c>
      <c r="L187" s="12">
        <f t="shared" si="63"/>
        <v>45.977325555344152</v>
      </c>
      <c r="M187" s="12">
        <f>K187-'Surv-rate CEA'!J185*'Unit cost and utilities'!$H$10-('Surv-rate CEA'!I184-'Surv-rate CEA'!I185)*'Unit cost and utilities'!$G$14</f>
        <v>20.36927012071261</v>
      </c>
      <c r="N187" s="12">
        <f t="shared" si="64"/>
        <v>14.972436440971135</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62.549910788200584</v>
      </c>
      <c r="T187" s="12">
        <f t="shared" si="67"/>
        <v>45.977325555344152</v>
      </c>
      <c r="U187" s="12">
        <f>S187-'Surv-rate CEA'!P185*'Unit cost and utilities'!$H$11-('Surv-rate CEA'!O184-'Surv-rate CEA'!O185)*'Unit cost and utilities'!$G$14</f>
        <v>20.36927012071261</v>
      </c>
      <c r="V187" s="12">
        <f t="shared" si="68"/>
        <v>14.972436440971135</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56.684008476773172</v>
      </c>
      <c r="AB187" s="12">
        <f t="shared" si="71"/>
        <v>41.665592783069442</v>
      </c>
      <c r="AC187" s="12">
        <f>AA187-'Surv-rate CEA'!V185*'Unit cost and utilities'!$H$6-('Surv-rate CEA'!U184-'Surv-rate CEA'!U185)*'Unit cost and utilities'!$G$14</f>
        <v>35.786693482415629</v>
      </c>
      <c r="AD187" s="12">
        <f t="shared" si="72"/>
        <v>26.30501684265743</v>
      </c>
      <c r="AE187" s="12">
        <f>'Surv-rate CEA'!Z185*'Unit cost and utilities'!$H$12+'Surv-rate CEA'!Y185*'Unit cost and utilities'!$H$12+('Surv-rate CEA'!X184-'Surv-rate CEA'!X185)*'Unit cost and utilities'!$G$14</f>
        <v>62.549910788200584</v>
      </c>
      <c r="AF187" s="12">
        <f t="shared" si="73"/>
        <v>45.977325555344152</v>
      </c>
      <c r="AG187" s="12">
        <f>AE187-'Surv-rate CEA'!Y185*'Unit cost and utilities'!$H$12-('Surv-rate CEA'!X184-'Surv-rate CEA'!X185)*'Unit cost and utilities'!$G$14</f>
        <v>20.36927012071261</v>
      </c>
      <c r="AH187" s="12">
        <f t="shared" si="74"/>
        <v>14.972436440971135</v>
      </c>
      <c r="AI187" s="12">
        <f>'Surv-rate CEA'!AC185*'Unit cost and utilities'!$H$5+'Surv-rate CEA'!AB185*'Unit cost and utilities'!$H$5+('Surv-rate CEA'!AA184-'Surv-rate CEA'!AA185)*'Unit cost and utilities'!$G$14</f>
        <v>49.958617586222836</v>
      </c>
      <c r="AJ187" s="12">
        <f t="shared" si="75"/>
        <v>36.722092743416162</v>
      </c>
      <c r="AK187" s="12">
        <f>AI187-'Surv-rate CEA'!AB185*'Unit cost and utilities'!$H$5-('Surv-rate CEA'!AA184-'Surv-rate CEA'!AA185)*'Unit cost and utilities'!$G$14</f>
        <v>4.0816296638240601E-2</v>
      </c>
      <c r="AL187" s="12">
        <f t="shared" si="76"/>
        <v>3.0002027738365595E-2</v>
      </c>
      <c r="AM187" s="12">
        <f>'Surv-rate CEA'!AF185*'Unit cost and utilities'!$H$9+'Surv-rate CEA'!AE185*'Unit cost and utilities'!$H$9+('Surv-rate CEA'!AD184-'Surv-rate CEA'!AD185)*'Unit cost and utilities'!G194</f>
        <v>77.337265691182779</v>
      </c>
      <c r="AN187" s="12">
        <f t="shared" si="77"/>
        <v>56.84677399914721</v>
      </c>
      <c r="AO187" s="12">
        <f>AM187-'Surv-rate CEA'!AE185*'Unit cost and utilities'!$H$9-('Surv-rate CEA'!AD184-'Surv-rate CEA'!AD185)*'Unit cost and utilities'!G194</f>
        <v>29.874159536827229</v>
      </c>
      <c r="AP187" s="12">
        <f t="shared" si="78"/>
        <v>21.959007477531017</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30.653966112758177</v>
      </c>
      <c r="AV187" s="12">
        <f t="shared" si="81"/>
        <v>22.532204471099533</v>
      </c>
      <c r="AW187" s="12">
        <f>AU187-'Surv-rate CEA'!AK185*'Unit cost and utilities'!$H$8-('Surv-rate CEA'!AJ184-'Surv-rate CEA'!AJ185)*'Unit cost and utilities'!$G$14</f>
        <v>0.83529541264899398</v>
      </c>
      <c r="AX187" s="12">
        <f t="shared" si="82"/>
        <v>0.61398407508988784</v>
      </c>
      <c r="AY187" s="12">
        <f>'Surv-rate CEA'!AO185*'Unit cost and utilities'!$H$5+'Surv-rate CEA'!AN185*'Unit cost and utilities'!$H$5+('Surv-rate CEA'!AM184-'Surv-rate CEA'!AM185)*'Unit cost and utilities'!$G$14</f>
        <v>49.958617586222836</v>
      </c>
      <c r="AZ187" s="12">
        <f t="shared" si="83"/>
        <v>36.722092743416162</v>
      </c>
      <c r="BA187" s="12">
        <f>AY187-'Surv-rate CEA'!AN185*'Unit cost and utilities'!$H$5-('Surv-rate CEA'!AM184-'Surv-rate CEA'!AM185)*'Unit cost and utilities'!$G$14</f>
        <v>4.0816296638240601E-2</v>
      </c>
      <c r="BB187" s="12">
        <f t="shared" si="84"/>
        <v>3.0002027738365595E-2</v>
      </c>
    </row>
    <row r="188" spans="1:54">
      <c r="A188" s="12">
        <v>183</v>
      </c>
      <c r="B188" s="12">
        <f t="shared" si="85"/>
        <v>10.471232876712328</v>
      </c>
      <c r="C188" s="12">
        <f>'Surv-rate CEA'!D186*'Unit cost and utilities'!$H$7+'Surv-rate CEA'!E186*'Unit cost and utilities'!$H$7+'Unit cost and utilities'!$G$14*('Surv-rate CEA'!C185-'Surv-rate CEA'!C186)</f>
        <v>48.498758170828069</v>
      </c>
      <c r="D188" s="12">
        <f t="shared" si="59"/>
        <v>35.588448008764374</v>
      </c>
      <c r="E188" s="12">
        <f>C188-'Surv-rate CEA'!E186*'Unit cost and utilities'!$H$7-'Unit cost and utilities'!$G$14*('Surv-rate CEA'!C185-'Surv-rate CEA'!C186)</f>
        <v>22.530464591714818</v>
      </c>
      <c r="F188" s="12">
        <f t="shared" si="60"/>
        <v>16.532882448479796</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61.871762722820378</v>
      </c>
      <c r="L188" s="12">
        <f t="shared" si="63"/>
        <v>45.401575090146338</v>
      </c>
      <c r="M188" s="12">
        <f>K188-'Surv-rate CEA'!J186*'Unit cost and utilities'!$H$10-('Surv-rate CEA'!I185-'Surv-rate CEA'!I186)*'Unit cost and utilities'!$G$14</f>
        <v>20.153559461415412</v>
      </c>
      <c r="N188" s="12">
        <f t="shared" si="64"/>
        <v>14.788706559409162</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61.871762722820378</v>
      </c>
      <c r="T188" s="12">
        <f t="shared" si="67"/>
        <v>45.401575090146338</v>
      </c>
      <c r="U188" s="12">
        <f>S188-'Surv-rate CEA'!P186*'Unit cost and utilities'!$H$11-('Surv-rate CEA'!O185-'Surv-rate CEA'!O186)*'Unit cost and utilities'!$G$14</f>
        <v>20.153559461415412</v>
      </c>
      <c r="V188" s="12">
        <f t="shared" si="68"/>
        <v>14.788706559409162</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56.010581285667442</v>
      </c>
      <c r="AB188" s="12">
        <f t="shared" si="71"/>
        <v>41.100632989498514</v>
      </c>
      <c r="AC188" s="12">
        <f>AA188-'Surv-rate CEA'!V186*'Unit cost and utilities'!$H$6-('Surv-rate CEA'!U185-'Surv-rate CEA'!U186)*'Unit cost and utilities'!$G$14</f>
        <v>35.391128318798565</v>
      </c>
      <c r="AD188" s="12">
        <f t="shared" si="72"/>
        <v>25.970053206489478</v>
      </c>
      <c r="AE188" s="12">
        <f>'Surv-rate CEA'!Z186*'Unit cost and utilities'!$H$12+'Surv-rate CEA'!Y186*'Unit cost and utilities'!$H$12+('Surv-rate CEA'!X185-'Surv-rate CEA'!X186)*'Unit cost and utilities'!$G$14</f>
        <v>61.871762722820378</v>
      </c>
      <c r="AF188" s="12">
        <f t="shared" si="73"/>
        <v>45.401575090146338</v>
      </c>
      <c r="AG188" s="12">
        <f>AE188-'Surv-rate CEA'!Y186*'Unit cost and utilities'!$H$12-('Surv-rate CEA'!X185-'Surv-rate CEA'!X186)*'Unit cost and utilities'!$G$14</f>
        <v>20.153559461415412</v>
      </c>
      <c r="AH188" s="12">
        <f t="shared" si="74"/>
        <v>14.788706559409162</v>
      </c>
      <c r="AI188" s="12">
        <f>'Surv-rate CEA'!AC186*'Unit cost and utilities'!$H$5+'Surv-rate CEA'!AB186*'Unit cost and utilities'!$H$5+('Surv-rate CEA'!AA185-'Surv-rate CEA'!AA186)*'Unit cost and utilities'!$G$14</f>
        <v>49.170965636336099</v>
      </c>
      <c r="AJ188" s="12">
        <f t="shared" si="75"/>
        <v>36.081714668357428</v>
      </c>
      <c r="AK188" s="12">
        <f>AI188-'Surv-rate CEA'!AB186*'Unit cost and utilities'!$H$5-('Surv-rate CEA'!AA185-'Surv-rate CEA'!AA186)*'Unit cost and utilities'!$G$14</f>
        <v>3.8872770969561543E-2</v>
      </c>
      <c r="AL188" s="12">
        <f t="shared" si="76"/>
        <v>2.8524886838009227E-2</v>
      </c>
      <c r="AM188" s="12">
        <f>'Surv-rate CEA'!AF186*'Unit cost and utilities'!$H$9+'Surv-rate CEA'!AE186*'Unit cost and utilities'!$H$9+('Surv-rate CEA'!AD185-'Surv-rate CEA'!AD186)*'Unit cost and utilities'!G195</f>
        <v>76.400388358446264</v>
      </c>
      <c r="AN188" s="12">
        <f t="shared" si="77"/>
        <v>56.062698334808687</v>
      </c>
      <c r="AO188" s="12">
        <f>AM188-'Surv-rate CEA'!AE186*'Unit cost and utilities'!$H$9-('Surv-rate CEA'!AD185-'Surv-rate CEA'!AD186)*'Unit cost and utilities'!G195</f>
        <v>29.555493019259984</v>
      </c>
      <c r="AP188" s="12">
        <f t="shared" si="78"/>
        <v>21.687856892839147</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30.182257673271518</v>
      </c>
      <c r="AV188" s="12">
        <f t="shared" si="81"/>
        <v>22.147777561827272</v>
      </c>
      <c r="AW188" s="12">
        <f>AU188-'Surv-rate CEA'!AK186*'Unit cost and utilities'!$H$8-('Surv-rate CEA'!AJ185-'Surv-rate CEA'!AJ186)*'Unit cost and utilities'!$G$14</f>
        <v>0.80653801542355552</v>
      </c>
      <c r="AX188" s="12">
        <f t="shared" si="82"/>
        <v>0.59183858126615452</v>
      </c>
      <c r="AY188" s="12">
        <f>'Surv-rate CEA'!AO186*'Unit cost and utilities'!$H$5+'Surv-rate CEA'!AN186*'Unit cost and utilities'!$H$5+('Surv-rate CEA'!AM185-'Surv-rate CEA'!AM186)*'Unit cost and utilities'!$G$14</f>
        <v>49.170965636336099</v>
      </c>
      <c r="AZ188" s="12">
        <f t="shared" si="83"/>
        <v>36.081714668357428</v>
      </c>
      <c r="BA188" s="12">
        <f>AY188-'Surv-rate CEA'!AN186*'Unit cost and utilities'!$H$5-('Surv-rate CEA'!AM185-'Surv-rate CEA'!AM186)*'Unit cost and utilities'!$G$14</f>
        <v>3.8872770969561543E-2</v>
      </c>
      <c r="BB188" s="12">
        <f t="shared" si="84"/>
        <v>2.8524886838009227E-2</v>
      </c>
    </row>
    <row r="189" spans="1:54">
      <c r="A189" s="12">
        <v>184</v>
      </c>
      <c r="B189" s="12">
        <f t="shared" si="85"/>
        <v>10.528767123287672</v>
      </c>
      <c r="C189" s="12">
        <f>'Surv-rate CEA'!D187*'Unit cost and utilities'!$H$7+'Surv-rate CEA'!E187*'Unit cost and utilities'!$H$7+'Unit cost and utilities'!$G$14*('Surv-rate CEA'!C186-'Surv-rate CEA'!C187)</f>
        <v>47.860835897501168</v>
      </c>
      <c r="D189" s="12">
        <f t="shared" si="59"/>
        <v>35.060663448842135</v>
      </c>
      <c r="E189" s="12">
        <f>C189-'Surv-rate CEA'!E187*'Unit cost and utilities'!$H$7-'Unit cost and utilities'!$G$14*('Surv-rate CEA'!C186-'Surv-rate CEA'!C187)</f>
        <v>22.346275801139637</v>
      </c>
      <c r="F189" s="12">
        <f t="shared" si="60"/>
        <v>16.36986150590127</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61.203290438293827</v>
      </c>
      <c r="L189" s="12">
        <f t="shared" si="63"/>
        <v>44.834736539375662</v>
      </c>
      <c r="M189" s="12">
        <f>K189-'Surv-rate CEA'!J187*'Unit cost and utilities'!$H$10-('Surv-rate CEA'!I186-'Surv-rate CEA'!I187)*'Unit cost and utilities'!$G$14</f>
        <v>19.941068465131842</v>
      </c>
      <c r="N189" s="12">
        <f t="shared" si="64"/>
        <v>14.607916413403245</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61.203290438293827</v>
      </c>
      <c r="T189" s="12">
        <f t="shared" si="67"/>
        <v>44.834736539375662</v>
      </c>
      <c r="U189" s="12">
        <f>S189-'Surv-rate CEA'!P187*'Unit cost and utilities'!$H$11-('Surv-rate CEA'!O186-'Surv-rate CEA'!O187)*'Unit cost and utilities'!$G$14</f>
        <v>19.941068465131842</v>
      </c>
      <c r="V189" s="12">
        <f t="shared" si="68"/>
        <v>14.607916413403245</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55.347274045298171</v>
      </c>
      <c r="AB189" s="12">
        <f t="shared" si="71"/>
        <v>40.544886267110712</v>
      </c>
      <c r="AC189" s="12">
        <f>AA189-'Surv-rate CEA'!V187*'Unit cost and utilities'!$H$6-('Surv-rate CEA'!U186-'Surv-rate CEA'!U187)*'Unit cost and utilities'!$G$14</f>
        <v>35.001383874567075</v>
      </c>
      <c r="AD189" s="12">
        <f t="shared" si="72"/>
        <v>25.6404159529942</v>
      </c>
      <c r="AE189" s="12">
        <f>'Surv-rate CEA'!Z187*'Unit cost and utilities'!$H$12+'Surv-rate CEA'!Y187*'Unit cost and utilities'!$H$12+('Surv-rate CEA'!X186-'Surv-rate CEA'!X187)*'Unit cost and utilities'!$G$14</f>
        <v>61.203290438293827</v>
      </c>
      <c r="AF189" s="12">
        <f t="shared" si="73"/>
        <v>44.834736539375662</v>
      </c>
      <c r="AG189" s="12">
        <f>AE189-'Surv-rate CEA'!Y187*'Unit cost and utilities'!$H$12-('Surv-rate CEA'!X186-'Surv-rate CEA'!X187)*'Unit cost and utilities'!$G$14</f>
        <v>19.941068465131842</v>
      </c>
      <c r="AH189" s="12">
        <f t="shared" si="74"/>
        <v>14.607916413403245</v>
      </c>
      <c r="AI189" s="12">
        <f>'Surv-rate CEA'!AC187*'Unit cost and utilities'!$H$5+'Surv-rate CEA'!AB187*'Unit cost and utilities'!$H$5+('Surv-rate CEA'!AA186-'Surv-rate CEA'!AA187)*'Unit cost and utilities'!$G$14</f>
        <v>48.398032194183578</v>
      </c>
      <c r="AJ189" s="12">
        <f t="shared" si="75"/>
        <v>35.454188931854638</v>
      </c>
      <c r="AK189" s="12">
        <f>AI189-'Surv-rate CEA'!AB187*'Unit cost and utilities'!$H$5-('Surv-rate CEA'!AA186-'Surv-rate CEA'!AA187)*'Unit cost and utilities'!$G$14</f>
        <v>3.7025466321680467E-2</v>
      </c>
      <c r="AL189" s="12">
        <f t="shared" si="76"/>
        <v>2.7123166350896392E-2</v>
      </c>
      <c r="AM189" s="12">
        <f>'Surv-rate CEA'!AF187*'Unit cost and utilities'!$H$9+'Surv-rate CEA'!AE187*'Unit cost and utilities'!$H$9+('Surv-rate CEA'!AD186-'Surv-rate CEA'!AD187)*'Unit cost and utilities'!G196</f>
        <v>75.477095469427013</v>
      </c>
      <c r="AN189" s="12">
        <f t="shared" si="77"/>
        <v>55.291074481377187</v>
      </c>
      <c r="AO189" s="12">
        <f>AM189-'Surv-rate CEA'!AE187*'Unit cost and utilities'!$H$9-('Surv-rate CEA'!AD186-'Surv-rate CEA'!AD187)*'Unit cost and utilities'!G196</f>
        <v>29.2414922782269</v>
      </c>
      <c r="AP189" s="12">
        <f t="shared" si="78"/>
        <v>21.420982318496382</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29.719080741471842</v>
      </c>
      <c r="AV189" s="12">
        <f t="shared" si="81"/>
        <v>21.770841823932951</v>
      </c>
      <c r="AW189" s="12">
        <f>AU189-'Surv-rate CEA'!AK187*'Unit cost and utilities'!$H$8-('Surv-rate CEA'!AJ186-'Surv-rate CEA'!AJ187)*'Unit cost and utilities'!$G$14</f>
        <v>0.77881428366514394</v>
      </c>
      <c r="AX189" s="12">
        <f t="shared" si="82"/>
        <v>0.57052378999841757</v>
      </c>
      <c r="AY189" s="12">
        <f>'Surv-rate CEA'!AO187*'Unit cost and utilities'!$H$5+'Surv-rate CEA'!AN187*'Unit cost and utilities'!$H$5+('Surv-rate CEA'!AM186-'Surv-rate CEA'!AM187)*'Unit cost and utilities'!$G$14</f>
        <v>48.398032194183578</v>
      </c>
      <c r="AZ189" s="12">
        <f t="shared" si="83"/>
        <v>35.454188931854638</v>
      </c>
      <c r="BA189" s="12">
        <f>AY189-'Surv-rate CEA'!AN187*'Unit cost and utilities'!$H$5-('Surv-rate CEA'!AM186-'Surv-rate CEA'!AM187)*'Unit cost and utilities'!$G$14</f>
        <v>3.7025466321680467E-2</v>
      </c>
      <c r="BB189" s="12">
        <f t="shared" si="84"/>
        <v>2.7123166350896392E-2</v>
      </c>
    </row>
    <row r="190" spans="1:54">
      <c r="A190" s="12">
        <v>185</v>
      </c>
      <c r="B190" s="12">
        <f t="shared" si="85"/>
        <v>10.586301369863014</v>
      </c>
      <c r="C190" s="12">
        <f>'Surv-rate CEA'!D188*'Unit cost and utilities'!$H$7+'Surv-rate CEA'!E188*'Unit cost and utilities'!$H$7+'Unit cost and utilities'!$G$14*('Surv-rate CEA'!C187-'Surv-rate CEA'!C188)</f>
        <v>47.233114459870706</v>
      </c>
      <c r="D190" s="12">
        <f t="shared" si="59"/>
        <v>34.542029725399267</v>
      </c>
      <c r="E190" s="12">
        <f>C190-'Surv-rate CEA'!E188*'Unit cost and utilities'!$H$7-'Unit cost and utilities'!$G$14*('Surv-rate CEA'!C187-'Surv-rate CEA'!C188)</f>
        <v>22.164540812080325</v>
      </c>
      <c r="F190" s="12">
        <f t="shared" si="60"/>
        <v>16.209141326709783</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60.544319762967859</v>
      </c>
      <c r="L190" s="12">
        <f t="shared" si="63"/>
        <v>44.276641861787546</v>
      </c>
      <c r="M190" s="12">
        <f>K190-'Surv-rate CEA'!J188*'Unit cost and utilities'!$H$10-('Surv-rate CEA'!I187-'Surv-rate CEA'!I188)*'Unit cost and utilities'!$G$14</f>
        <v>19.731734698004193</v>
      </c>
      <c r="N190" s="12">
        <f t="shared" si="64"/>
        <v>14.430006876874886</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60.544319762967859</v>
      </c>
      <c r="T190" s="12">
        <f t="shared" si="67"/>
        <v>44.276641861787546</v>
      </c>
      <c r="U190" s="12">
        <f>S190-'Surv-rate CEA'!P188*'Unit cost and utilities'!$H$11-('Surv-rate CEA'!O187-'Surv-rate CEA'!O188)*'Unit cost and utilities'!$G$14</f>
        <v>19.731734698004193</v>
      </c>
      <c r="V190" s="12">
        <f t="shared" si="68"/>
        <v>14.430006876874886</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54.693899666476931</v>
      </c>
      <c r="AB190" s="12">
        <f t="shared" si="71"/>
        <v>39.998173520455644</v>
      </c>
      <c r="AC190" s="12">
        <f>AA190-'Surv-rate CEA'!V188*'Unit cost and utilities'!$H$6-('Surv-rate CEA'!U187-'Surv-rate CEA'!U188)*'Unit cost and utilities'!$G$14</f>
        <v>34.617351636802503</v>
      </c>
      <c r="AD190" s="12">
        <f t="shared" si="72"/>
        <v>25.316001346236533</v>
      </c>
      <c r="AE190" s="12">
        <f>'Surv-rate CEA'!Z188*'Unit cost and utilities'!$H$12+'Surv-rate CEA'!Y188*'Unit cost and utilities'!$H$12+('Surv-rate CEA'!X187-'Surv-rate CEA'!X188)*'Unit cost and utilities'!$G$14</f>
        <v>60.544319762967859</v>
      </c>
      <c r="AF190" s="12">
        <f t="shared" si="73"/>
        <v>44.276641861787546</v>
      </c>
      <c r="AG190" s="12">
        <f>AE190-'Surv-rate CEA'!Y188*'Unit cost and utilities'!$H$12-('Surv-rate CEA'!X187-'Surv-rate CEA'!X188)*'Unit cost and utilities'!$G$14</f>
        <v>19.731734698004193</v>
      </c>
      <c r="AH190" s="12">
        <f t="shared" si="74"/>
        <v>14.430006876874886</v>
      </c>
      <c r="AI190" s="12">
        <f>'Surv-rate CEA'!AC188*'Unit cost and utilities'!$H$5+'Surv-rate CEA'!AB188*'Unit cost and utilities'!$H$5+('Surv-rate CEA'!AA187-'Surv-rate CEA'!AA188)*'Unit cost and utilities'!$G$14</f>
        <v>47.639495614353493</v>
      </c>
      <c r="AJ190" s="12">
        <f t="shared" si="75"/>
        <v>34.839220162204199</v>
      </c>
      <c r="AK190" s="12">
        <f>AI190-'Surv-rate CEA'!AB188*'Unit cost and utilities'!$H$5-('Surv-rate CEA'!AA187-'Surv-rate CEA'!AA188)*'Unit cost and utilities'!$G$14</f>
        <v>3.5269429261681307E-2</v>
      </c>
      <c r="AL190" s="12">
        <f t="shared" si="76"/>
        <v>2.5792871968879208E-2</v>
      </c>
      <c r="AM190" s="12">
        <f>'Surv-rate CEA'!AF188*'Unit cost and utilities'!$H$9+'Surv-rate CEA'!AE188*'Unit cost and utilities'!$H$9+('Surv-rate CEA'!AD187-'Surv-rate CEA'!AD188)*'Unit cost and utilities'!G197</f>
        <v>74.567153296832203</v>
      </c>
      <c r="AN190" s="12">
        <f t="shared" si="77"/>
        <v>54.531674550190829</v>
      </c>
      <c r="AO190" s="12">
        <f>AM190-'Surv-rate CEA'!AE188*'Unit cost and utilities'!$H$9-('Surv-rate CEA'!AD187-'Surv-rate CEA'!AD188)*'Unit cost and utilities'!G197</f>
        <v>28.932069456122612</v>
      </c>
      <c r="AP190" s="12">
        <f t="shared" si="78"/>
        <v>21.158299946952916</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29.264255715601504</v>
      </c>
      <c r="AV190" s="12">
        <f t="shared" si="81"/>
        <v>21.401230945268466</v>
      </c>
      <c r="AW190" s="12">
        <f>AU190-'Surv-rate CEA'!AK188*'Unit cost and utilities'!$H$8-('Surv-rate CEA'!AJ187-'Surv-rate CEA'!AJ188)*'Unit cost and utilities'!$G$14</f>
        <v>0.7520853944890038</v>
      </c>
      <c r="AX190" s="12">
        <f t="shared" si="82"/>
        <v>0.55000726396200705</v>
      </c>
      <c r="AY190" s="12">
        <f>'Surv-rate CEA'!AO188*'Unit cost and utilities'!$H$5+'Surv-rate CEA'!AN188*'Unit cost and utilities'!$H$5+('Surv-rate CEA'!AM187-'Surv-rate CEA'!AM188)*'Unit cost and utilities'!$G$14</f>
        <v>47.639495614353493</v>
      </c>
      <c r="AZ190" s="12">
        <f t="shared" si="83"/>
        <v>34.839220162204199</v>
      </c>
      <c r="BA190" s="12">
        <f>AY190-'Surv-rate CEA'!AN188*'Unit cost and utilities'!$H$5-('Surv-rate CEA'!AM187-'Surv-rate CEA'!AM188)*'Unit cost and utilities'!$G$14</f>
        <v>3.5269429261681307E-2</v>
      </c>
      <c r="BB190" s="12">
        <f t="shared" si="84"/>
        <v>2.5792871968879208E-2</v>
      </c>
    </row>
    <row r="191" spans="1:54">
      <c r="A191" s="12">
        <v>186</v>
      </c>
      <c r="B191" s="12">
        <f t="shared" si="85"/>
        <v>10.643835616438356</v>
      </c>
      <c r="C191" s="12">
        <f>'Surv-rate CEA'!D189*'Unit cost and utilities'!$H$7+'Surv-rate CEA'!E189*'Unit cost and utilities'!$H$7+'Unit cost and utilities'!$G$14*('Surv-rate CEA'!C188-'Surv-rate CEA'!C189)</f>
        <v>46.615398727196478</v>
      </c>
      <c r="D191" s="12">
        <f t="shared" si="59"/>
        <v>34.03236212965539</v>
      </c>
      <c r="E191" s="12">
        <f>C191-'Surv-rate CEA'!E189*'Unit cost and utilities'!$H$7-'Unit cost and utilities'!$G$14*('Surv-rate CEA'!C188-'Surv-rate CEA'!C189)</f>
        <v>21.985214641127559</v>
      </c>
      <c r="F191" s="12">
        <f t="shared" si="60"/>
        <v>16.050678672593502</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59.894680348940035</v>
      </c>
      <c r="L191" s="12">
        <f t="shared" si="63"/>
        <v>43.72712680640138</v>
      </c>
      <c r="M191" s="12">
        <f>K191-'Surv-rate CEA'!J189*'Unit cost and utilities'!$H$10-('Surv-rate CEA'!I188-'Surv-rate CEA'!I189)*'Unit cost and utilities'!$G$14</f>
        <v>19.525497220055655</v>
      </c>
      <c r="N191" s="12">
        <f t="shared" si="64"/>
        <v>14.254920268800149</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59.894680348940035</v>
      </c>
      <c r="T191" s="12">
        <f t="shared" si="67"/>
        <v>43.72712680640138</v>
      </c>
      <c r="U191" s="12">
        <f>S191-'Surv-rate CEA'!P189*'Unit cost and utilities'!$H$11-('Surv-rate CEA'!O188-'Surv-rate CEA'!O189)*'Unit cost and utilities'!$G$14</f>
        <v>19.525497220055655</v>
      </c>
      <c r="V191" s="12">
        <f t="shared" si="68"/>
        <v>14.254920268800149</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54.050275211647268</v>
      </c>
      <c r="AB191" s="12">
        <f t="shared" si="71"/>
        <v>39.460319753462372</v>
      </c>
      <c r="AC191" s="12">
        <f>AA191-'Surv-rate CEA'!V189*'Unit cost and utilities'!$H$6-('Surv-rate CEA'!U188-'Surv-rate CEA'!U189)*'Unit cost and utilities'!$G$14</f>
        <v>34.238925561311753</v>
      </c>
      <c r="AD191" s="12">
        <f t="shared" si="72"/>
        <v>24.996708071769717</v>
      </c>
      <c r="AE191" s="12">
        <f>'Surv-rate CEA'!Z189*'Unit cost and utilities'!$H$12+'Surv-rate CEA'!Y189*'Unit cost and utilities'!$H$12+('Surv-rate CEA'!X188-'Surv-rate CEA'!X189)*'Unit cost and utilities'!$G$14</f>
        <v>59.894680348940035</v>
      </c>
      <c r="AF191" s="12">
        <f t="shared" si="73"/>
        <v>43.72712680640138</v>
      </c>
      <c r="AG191" s="12">
        <f>AE191-'Surv-rate CEA'!Y189*'Unit cost and utilities'!$H$12-('Surv-rate CEA'!X188-'Surv-rate CEA'!X189)*'Unit cost and utilities'!$G$14</f>
        <v>19.525497220055655</v>
      </c>
      <c r="AH191" s="12">
        <f t="shared" si="74"/>
        <v>14.254920268800149</v>
      </c>
      <c r="AI191" s="12">
        <f>'Surv-rate CEA'!AC189*'Unit cost and utilities'!$H$5+'Surv-rate CEA'!AB189*'Unit cost and utilities'!$H$5+('Surv-rate CEA'!AA188-'Surv-rate CEA'!AA189)*'Unit cost and utilities'!$G$14</f>
        <v>46.895042366266857</v>
      </c>
      <c r="AJ191" s="12">
        <f t="shared" si="75"/>
        <v>34.236520709265385</v>
      </c>
      <c r="AK191" s="12">
        <f>AI191-'Surv-rate CEA'!AB189*'Unit cost and utilities'!$H$5-('Surv-rate CEA'!AA188-'Surv-rate CEA'!AA189)*'Unit cost and utilities'!$G$14</f>
        <v>3.3599971515626992E-2</v>
      </c>
      <c r="AL191" s="12">
        <f t="shared" si="76"/>
        <v>2.4530228838282746E-2</v>
      </c>
      <c r="AM191" s="12">
        <f>'Surv-rate CEA'!AF189*'Unit cost and utilities'!$H$9+'Surv-rate CEA'!AE189*'Unit cost and utilities'!$H$9+('Surv-rate CEA'!AD188-'Surv-rate CEA'!AD189)*'Unit cost and utilities'!G198</f>
        <v>73.670332835359844</v>
      </c>
      <c r="AN191" s="12">
        <f t="shared" si="77"/>
        <v>53.78427544807132</v>
      </c>
      <c r="AO191" s="12">
        <f>AM191-'Surv-rate CEA'!AE189*'Unit cost and utilities'!$H$9-('Surv-rate CEA'!AD188-'Surv-rate CEA'!AD189)*'Unit cost and utilities'!G198</f>
        <v>28.627138729328337</v>
      </c>
      <c r="AP191" s="12">
        <f t="shared" si="78"/>
        <v>20.899727956289816</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28.817607349788759</v>
      </c>
      <c r="AV191" s="12">
        <f t="shared" si="81"/>
        <v>21.038782801745061</v>
      </c>
      <c r="AW191" s="12">
        <f>AU191-'Surv-rate CEA'!AK189*'Unit cost and utilities'!$H$8-('Surv-rate CEA'!AJ188-'Surv-rate CEA'!AJ189)*'Unit cost and utilities'!$G$14</f>
        <v>0.72631404973048896</v>
      </c>
      <c r="AX191" s="12">
        <f t="shared" si="82"/>
        <v>0.53025788548845743</v>
      </c>
      <c r="AY191" s="12">
        <f>'Surv-rate CEA'!AO189*'Unit cost and utilities'!$H$5+'Surv-rate CEA'!AN189*'Unit cost and utilities'!$H$5+('Surv-rate CEA'!AM188-'Surv-rate CEA'!AM189)*'Unit cost and utilities'!$G$14</f>
        <v>46.895042366266857</v>
      </c>
      <c r="AZ191" s="12">
        <f t="shared" si="83"/>
        <v>34.236520709265385</v>
      </c>
      <c r="BA191" s="12">
        <f>AY191-'Surv-rate CEA'!AN189*'Unit cost and utilities'!$H$5-('Surv-rate CEA'!AM188-'Surv-rate CEA'!AM189)*'Unit cost and utilities'!$G$14</f>
        <v>3.3599971515626992E-2</v>
      </c>
      <c r="BB191" s="12">
        <f t="shared" si="84"/>
        <v>2.4530228838282746E-2</v>
      </c>
    </row>
    <row r="192" spans="1:54">
      <c r="A192" s="12">
        <v>187</v>
      </c>
      <c r="B192" s="12">
        <f t="shared" si="85"/>
        <v>10.701369863013699</v>
      </c>
      <c r="C192" s="12">
        <f>'Surv-rate CEA'!D190*'Unit cost and utilities'!$H$7+'Surv-rate CEA'!E190*'Unit cost and utilities'!$H$7+'Unit cost and utilities'!$G$14*('Surv-rate CEA'!C189-'Surv-rate CEA'!C190)</f>
        <v>46.007497963321789</v>
      </c>
      <c r="D192" s="12">
        <f t="shared" si="59"/>
        <v>33.53148026268083</v>
      </c>
      <c r="E192" s="12">
        <f>C192-'Surv-rate CEA'!E190*'Unit cost and utilities'!$H$7-'Unit cost and utilities'!$G$14*('Surv-rate CEA'!C189-'Surv-rate CEA'!C190)</f>
        <v>21.808253352013935</v>
      </c>
      <c r="F192" s="12">
        <f t="shared" si="60"/>
        <v>15.894431325510846</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59.254205572411109</v>
      </c>
      <c r="L192" s="12">
        <f t="shared" si="63"/>
        <v>43.186030812110708</v>
      </c>
      <c r="M192" s="12">
        <f>K192-'Surv-rate CEA'!J190*'Unit cost and utilities'!$H$10-('Surv-rate CEA'!I189-'Surv-rate CEA'!I190)*'Unit cost and utilities'!$G$14</f>
        <v>19.322296542615614</v>
      </c>
      <c r="N192" s="12">
        <f t="shared" si="64"/>
        <v>14.082600311473275</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59.254205572411109</v>
      </c>
      <c r="T192" s="12">
        <f t="shared" si="67"/>
        <v>43.186030812110708</v>
      </c>
      <c r="U192" s="12">
        <f>S192-'Surv-rate CEA'!P190*'Unit cost and utilities'!$H$11-('Surv-rate CEA'!O189-'Surv-rate CEA'!O190)*'Unit cost and utilities'!$G$14</f>
        <v>19.322296542615614</v>
      </c>
      <c r="V192" s="12">
        <f t="shared" si="68"/>
        <v>14.082600311473275</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53.416221786623339</v>
      </c>
      <c r="AB192" s="12">
        <f t="shared" si="71"/>
        <v>38.931153960449386</v>
      </c>
      <c r="AC192" s="12">
        <f>AA192-'Surv-rate CEA'!V190*'Unit cost and utilities'!$H$6-('Surv-rate CEA'!U189-'Surv-rate CEA'!U190)*'Unit cost and utilities'!$G$14</f>
        <v>33.866002006023784</v>
      </c>
      <c r="AD192" s="12">
        <f t="shared" si="72"/>
        <v>24.682437170267409</v>
      </c>
      <c r="AE192" s="12">
        <f>'Surv-rate CEA'!Z190*'Unit cost and utilities'!$H$12+'Surv-rate CEA'!Y190*'Unit cost and utilities'!$H$12+('Surv-rate CEA'!X189-'Surv-rate CEA'!X190)*'Unit cost and utilities'!$G$14</f>
        <v>59.254205572411109</v>
      </c>
      <c r="AF192" s="12">
        <f t="shared" si="73"/>
        <v>43.186030812110708</v>
      </c>
      <c r="AG192" s="12">
        <f>AE192-'Surv-rate CEA'!Y190*'Unit cost and utilities'!$H$12-('Surv-rate CEA'!X189-'Surv-rate CEA'!X190)*'Unit cost and utilities'!$G$14</f>
        <v>19.322296542615614</v>
      </c>
      <c r="AH192" s="12">
        <f t="shared" si="74"/>
        <v>14.082600311473275</v>
      </c>
      <c r="AI192" s="12">
        <f>'Surv-rate CEA'!AC190*'Unit cost and utilities'!$H$5+'Surv-rate CEA'!AB190*'Unit cost and utilities'!$H$5+('Surv-rate CEA'!AA189-'Surv-rate CEA'!AA190)*'Unit cost and utilities'!$G$14</f>
        <v>46.164366800647414</v>
      </c>
      <c r="AJ192" s="12">
        <f t="shared" si="75"/>
        <v>33.645810416578946</v>
      </c>
      <c r="AK192" s="12">
        <f>AI192-'Surv-rate CEA'!AB190*'Unit cost and utilities'!$H$5-('Surv-rate CEA'!AA189-'Surv-rate CEA'!AA190)*'Unit cost and utilities'!$G$14</f>
        <v>3.2012655209830099E-2</v>
      </c>
      <c r="AL192" s="12">
        <f t="shared" si="76"/>
        <v>2.3331669050557551E-2</v>
      </c>
      <c r="AM192" s="12">
        <f>'Surv-rate CEA'!AF190*'Unit cost and utilities'!$H$9+'Surv-rate CEA'!AE190*'Unit cost and utilities'!$H$9+('Surv-rate CEA'!AD189-'Surv-rate CEA'!AD190)*'Unit cost and utilities'!G199</f>
        <v>72.78640969096142</v>
      </c>
      <c r="AN192" s="12">
        <f t="shared" si="77"/>
        <v>53.048658761874059</v>
      </c>
      <c r="AO192" s="12">
        <f>AM192-'Surv-rate CEA'!AE190*'Unit cost and utilities'!$H$9-('Surv-rate CEA'!AD189-'Surv-rate CEA'!AD190)*'Unit cost and utilities'!G199</f>
        <v>28.326616252170659</v>
      </c>
      <c r="AP192" s="12">
        <f t="shared" si="78"/>
        <v>20.645186454725771</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28.378964633580729</v>
      </c>
      <c r="AV192" s="12">
        <f t="shared" si="81"/>
        <v>20.683339338402131</v>
      </c>
      <c r="AW192" s="12">
        <f>AU192-'Surv-rate CEA'!AK190*'Unit cost and utilities'!$H$8-('Surv-rate CEA'!AJ189-'Surv-rate CEA'!AJ190)*'Unit cost and utilities'!$G$14</f>
        <v>0.70146441329016618</v>
      </c>
      <c r="AX192" s="12">
        <f t="shared" si="82"/>
        <v>0.51124580058589097</v>
      </c>
      <c r="AY192" s="12">
        <f>'Surv-rate CEA'!AO190*'Unit cost and utilities'!$H$5+'Surv-rate CEA'!AN190*'Unit cost and utilities'!$H$5+('Surv-rate CEA'!AM189-'Surv-rate CEA'!AM190)*'Unit cost and utilities'!$G$14</f>
        <v>46.164366800647414</v>
      </c>
      <c r="AZ192" s="12">
        <f t="shared" si="83"/>
        <v>33.645810416578946</v>
      </c>
      <c r="BA192" s="12">
        <f>AY192-'Surv-rate CEA'!AN190*'Unit cost and utilities'!$H$5-('Surv-rate CEA'!AM189-'Surv-rate CEA'!AM190)*'Unit cost and utilities'!$G$14</f>
        <v>3.2012655209830099E-2</v>
      </c>
      <c r="BB192" s="12">
        <f t="shared" si="84"/>
        <v>2.3331669050557551E-2</v>
      </c>
    </row>
    <row r="193" spans="1:54">
      <c r="A193" s="12">
        <v>188</v>
      </c>
      <c r="B193" s="12">
        <f t="shared" si="85"/>
        <v>10.758904109589041</v>
      </c>
      <c r="C193" s="12">
        <f>'Surv-rate CEA'!D191*'Unit cost and utilities'!$H$7+'Surv-rate CEA'!E191*'Unit cost and utilities'!$H$7+'Unit cost and utilities'!$G$14*('Surv-rate CEA'!C190-'Surv-rate CEA'!C191)</f>
        <v>45.40922571189418</v>
      </c>
      <c r="D193" s="12">
        <f t="shared" si="59"/>
        <v>33.039207920173695</v>
      </c>
      <c r="E193" s="12">
        <f>C193-'Surv-rate CEA'!E191*'Unit cost and utilities'!$H$7-'Unit cost and utilities'!$G$14*('Surv-rate CEA'!C190-'Surv-rate CEA'!C191)</f>
        <v>21.63361402610964</v>
      </c>
      <c r="F193" s="12">
        <f t="shared" si="60"/>
        <v>15.740358058697392</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58.622732437057586</v>
      </c>
      <c r="L193" s="12">
        <f t="shared" si="63"/>
        <v>42.653196910365544</v>
      </c>
      <c r="M193" s="12">
        <f>K193-'Surv-rate CEA'!J191*'Unit cost and utilities'!$H$10-('Surv-rate CEA'!I190-'Surv-rate CEA'!I191)*'Unit cost and utilities'!$G$14</f>
        <v>19.122074587153467</v>
      </c>
      <c r="N193" s="12">
        <f t="shared" si="64"/>
        <v>13.912992090163504</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58.622732437057586</v>
      </c>
      <c r="T193" s="12">
        <f t="shared" si="67"/>
        <v>42.653196910365544</v>
      </c>
      <c r="U193" s="12">
        <f>S193-'Surv-rate CEA'!P191*'Unit cost and utilities'!$H$11-('Surv-rate CEA'!O190-'Surv-rate CEA'!O191)*'Unit cost and utilities'!$G$14</f>
        <v>19.122074587153467</v>
      </c>
      <c r="V193" s="12">
        <f t="shared" si="68"/>
        <v>13.912992090163504</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52.791564435591617</v>
      </c>
      <c r="AB193" s="12">
        <f t="shared" si="71"/>
        <v>38.410509020458747</v>
      </c>
      <c r="AC193" s="12">
        <f>AA193-'Surv-rate CEA'!V191*'Unit cost and utilities'!$H$6-('Surv-rate CEA'!U190-'Surv-rate CEA'!U191)*'Unit cost and utilities'!$G$14</f>
        <v>33.498479666469862</v>
      </c>
      <c r="AD193" s="12">
        <f t="shared" si="72"/>
        <v>24.37309197325315</v>
      </c>
      <c r="AE193" s="12">
        <f>'Surv-rate CEA'!Z191*'Unit cost and utilities'!$H$12+'Surv-rate CEA'!Y191*'Unit cost and utilities'!$H$12+('Surv-rate CEA'!X190-'Surv-rate CEA'!X191)*'Unit cost and utilities'!$G$14</f>
        <v>58.622732437057586</v>
      </c>
      <c r="AF193" s="12">
        <f t="shared" si="73"/>
        <v>42.653196910365544</v>
      </c>
      <c r="AG193" s="12">
        <f>AE193-'Surv-rate CEA'!Y191*'Unit cost and utilities'!$H$12-('Surv-rate CEA'!X190-'Surv-rate CEA'!X191)*'Unit cost and utilities'!$G$14</f>
        <v>19.122074587153467</v>
      </c>
      <c r="AH193" s="12">
        <f t="shared" si="74"/>
        <v>13.912992090163504</v>
      </c>
      <c r="AI193" s="12">
        <f>'Surv-rate CEA'!AC191*'Unit cost and utilities'!$H$5+'Surv-rate CEA'!AB191*'Unit cost and utilities'!$H$5+('Surv-rate CEA'!AA190-'Surv-rate CEA'!AA191)*'Unit cost and utilities'!$G$14</f>
        <v>45.447170923578277</v>
      </c>
      <c r="AJ193" s="12">
        <f t="shared" si="75"/>
        <v>33.066816401022059</v>
      </c>
      <c r="AK193" s="12">
        <f>AI193-'Surv-rate CEA'!AB191*'Unit cost and utilities'!$H$5-('Surv-rate CEA'!AA190-'Surv-rate CEA'!AA191)*'Unit cost and utilities'!$G$14</f>
        <v>3.0503278966141467E-2</v>
      </c>
      <c r="AL193" s="12">
        <f t="shared" si="76"/>
        <v>2.2193819872718762E-2</v>
      </c>
      <c r="AM193" s="12">
        <f>'Surv-rate CEA'!AF191*'Unit cost and utilities'!$H$9+'Surv-rate CEA'!AE191*'Unit cost and utilities'!$H$9+('Surv-rate CEA'!AD190-'Surv-rate CEA'!AD191)*'Unit cost and utilities'!G200</f>
        <v>71.915163973082485</v>
      </c>
      <c r="AN193" s="12">
        <f t="shared" si="77"/>
        <v>52.324610646195154</v>
      </c>
      <c r="AO193" s="12">
        <f>AM193-'Surv-rate CEA'!AE191*'Unit cost and utilities'!$H$9-('Surv-rate CEA'!AD190-'Surv-rate CEA'!AD191)*'Unit cost and utilities'!G200</f>
        <v>28.030420102673688</v>
      </c>
      <c r="AP193" s="12">
        <f t="shared" si="78"/>
        <v>20.394597426916167</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27.948160675246193</v>
      </c>
      <c r="AV193" s="12">
        <f t="shared" si="81"/>
        <v>20.334746454265478</v>
      </c>
      <c r="AW193" s="12">
        <f>AU193-'Surv-rate CEA'!AK191*'Unit cost and utilities'!$H$8-('Surv-rate CEA'!AJ190-'Surv-rate CEA'!AJ191)*'Unit cost and utilities'!$G$14</f>
        <v>0.67750205117412055</v>
      </c>
      <c r="AX193" s="12">
        <f t="shared" si="82"/>
        <v>0.49294236543704778</v>
      </c>
      <c r="AY193" s="12">
        <f>'Surv-rate CEA'!AO191*'Unit cost and utilities'!$H$5+'Surv-rate CEA'!AN191*'Unit cost and utilities'!$H$5+('Surv-rate CEA'!AM190-'Surv-rate CEA'!AM191)*'Unit cost and utilities'!$G$14</f>
        <v>45.447170923578277</v>
      </c>
      <c r="AZ193" s="12">
        <f t="shared" si="83"/>
        <v>33.066816401022059</v>
      </c>
      <c r="BA193" s="12">
        <f>AY193-'Surv-rate CEA'!AN191*'Unit cost and utilities'!$H$5-('Surv-rate CEA'!AM190-'Surv-rate CEA'!AM191)*'Unit cost and utilities'!$G$14</f>
        <v>3.0503278966141467E-2</v>
      </c>
      <c r="BB193" s="12">
        <f t="shared" si="84"/>
        <v>2.2193819872718762E-2</v>
      </c>
    </row>
    <row r="194" spans="1:54">
      <c r="A194" s="12">
        <v>189</v>
      </c>
      <c r="B194" s="12">
        <f t="shared" si="85"/>
        <v>10.816438356164383</v>
      </c>
      <c r="C194" s="12">
        <f>'Surv-rate CEA'!D192*'Unit cost and utilities'!$H$7+'Surv-rate CEA'!E192*'Unit cost and utilities'!$H$7+'Unit cost and utilities'!$G$14*('Surv-rate CEA'!C191-'Surv-rate CEA'!C192)</f>
        <v>44.820399685001824</v>
      </c>
      <c r="D194" s="12">
        <f t="shared" si="59"/>
        <v>32.555372980723106</v>
      </c>
      <c r="E194" s="12">
        <f>C194-'Surv-rate CEA'!E192*'Unit cost and utilities'!$H$7-'Unit cost and utilities'!$G$14*('Surv-rate CEA'!C191-'Surv-rate CEA'!C192)</f>
        <v>21.461254733893064</v>
      </c>
      <c r="F194" s="12">
        <f t="shared" si="60"/>
        <v>15.588418608636278</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58.000101480298227</v>
      </c>
      <c r="L194" s="12">
        <f t="shared" si="63"/>
        <v>42.128471630804071</v>
      </c>
      <c r="M194" s="12">
        <f>K194-'Surv-rate CEA'!J192*'Unit cost and utilities'!$H$10-('Surv-rate CEA'!I191-'Surv-rate CEA'!I192)*'Unit cost and utilities'!$G$14</f>
        <v>18.92477464546803</v>
      </c>
      <c r="N194" s="12">
        <f t="shared" si="64"/>
        <v>13.746042014112362</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58.000101480298227</v>
      </c>
      <c r="T194" s="12">
        <f t="shared" si="67"/>
        <v>42.128471630804071</v>
      </c>
      <c r="U194" s="12">
        <f>S194-'Surv-rate CEA'!P192*'Unit cost and utilities'!$H$11-('Surv-rate CEA'!O191-'Surv-rate CEA'!O192)*'Unit cost and utilities'!$G$14</f>
        <v>18.92477464546803</v>
      </c>
      <c r="V194" s="12">
        <f t="shared" si="68"/>
        <v>13.746042014112362</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52.176132039239008</v>
      </c>
      <c r="AB194" s="12">
        <f t="shared" si="71"/>
        <v>37.898221594781688</v>
      </c>
      <c r="AC194" s="12">
        <f>AA194-'Surv-rate CEA'!V192*'Unit cost and utilities'!$H$6-('Surv-rate CEA'!U191-'Surv-rate CEA'!U192)*'Unit cost and utilities'!$G$14</f>
        <v>33.136259513273146</v>
      </c>
      <c r="AD194" s="12">
        <f t="shared" si="72"/>
        <v>24.068578040851925</v>
      </c>
      <c r="AE194" s="12">
        <f>'Surv-rate CEA'!Z192*'Unit cost and utilities'!$H$12+'Surv-rate CEA'!Y192*'Unit cost and utilities'!$H$12+('Surv-rate CEA'!X191-'Surv-rate CEA'!X192)*'Unit cost and utilities'!$G$14</f>
        <v>58.000101480298227</v>
      </c>
      <c r="AF194" s="12">
        <f t="shared" si="73"/>
        <v>42.128471630804071</v>
      </c>
      <c r="AG194" s="12">
        <f>AE194-'Surv-rate CEA'!Y192*'Unit cost and utilities'!$H$12-('Surv-rate CEA'!X191-'Surv-rate CEA'!X192)*'Unit cost and utilities'!$G$14</f>
        <v>18.92477464546803</v>
      </c>
      <c r="AH194" s="12">
        <f t="shared" si="74"/>
        <v>13.746042014112362</v>
      </c>
      <c r="AI194" s="12">
        <f>'Surv-rate CEA'!AC192*'Unit cost and utilities'!$H$5+'Surv-rate CEA'!AB192*'Unit cost and utilities'!$H$5+('Surv-rate CEA'!AA191-'Surv-rate CEA'!AA192)*'Unit cost and utilities'!$G$14</f>
        <v>44.743164177854091</v>
      </c>
      <c r="AJ194" s="12">
        <f t="shared" si="75"/>
        <v>32.499272839710947</v>
      </c>
      <c r="AK194" s="12">
        <f>AI194-'Surv-rate CEA'!AB192*'Unit cost and utilities'!$H$5-('Surv-rate CEA'!AA191-'Surv-rate CEA'!AA192)*'Unit cost and utilities'!$G$14</f>
        <v>2.9067864799943388E-2</v>
      </c>
      <c r="AL194" s="12">
        <f t="shared" si="76"/>
        <v>2.1113492672222935E-2</v>
      </c>
      <c r="AM194" s="12">
        <f>'Surv-rate CEA'!AF192*'Unit cost and utilities'!$H$9+'Surv-rate CEA'!AE192*'Unit cost and utilities'!$H$9+('Surv-rate CEA'!AD191-'Surv-rate CEA'!AD192)*'Unit cost and utilities'!G201</f>
        <v>71.056380189794552</v>
      </c>
      <c r="AN194" s="12">
        <f t="shared" si="77"/>
        <v>51.61192171414104</v>
      </c>
      <c r="AO194" s="12">
        <f>AM194-'Surv-rate CEA'!AE192*'Unit cost and utilities'!$H$9-('Surv-rate CEA'!AD191-'Surv-rate CEA'!AD192)*'Unit cost and utilities'!G201</f>
        <v>27.738470230039326</v>
      </c>
      <c r="AP194" s="12">
        <f t="shared" si="78"/>
        <v>20.147884681978773</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27.525032588692834</v>
      </c>
      <c r="AV194" s="12">
        <f t="shared" si="81"/>
        <v>19.992853890843591</v>
      </c>
      <c r="AW194" s="12">
        <f>AU194-'Surv-rate CEA'!AK192*'Unit cost and utilities'!$H$8-('Surv-rate CEA'!AJ191-'Surv-rate CEA'!AJ192)*'Unit cost and utilities'!$G$14</f>
        <v>0.65439387410802974</v>
      </c>
      <c r="AX194" s="12">
        <f t="shared" si="82"/>
        <v>0.47532009526046687</v>
      </c>
      <c r="AY194" s="12">
        <f>'Surv-rate CEA'!AO192*'Unit cost and utilities'!$H$5+'Surv-rate CEA'!AN192*'Unit cost and utilities'!$H$5+('Surv-rate CEA'!AM191-'Surv-rate CEA'!AM192)*'Unit cost and utilities'!$G$14</f>
        <v>44.743164177854091</v>
      </c>
      <c r="AZ194" s="12">
        <f t="shared" si="83"/>
        <v>32.499272839710947</v>
      </c>
      <c r="BA194" s="12">
        <f>AY194-'Surv-rate CEA'!AN192*'Unit cost and utilities'!$H$5-('Surv-rate CEA'!AM191-'Surv-rate CEA'!AM192)*'Unit cost and utilities'!$G$14</f>
        <v>2.9067864799943388E-2</v>
      </c>
      <c r="BB194" s="12">
        <f t="shared" si="84"/>
        <v>2.1113492672222935E-2</v>
      </c>
    </row>
    <row r="195" spans="1:54">
      <c r="A195" s="12">
        <v>190</v>
      </c>
      <c r="B195" s="12">
        <f t="shared" si="85"/>
        <v>10.873972602739727</v>
      </c>
      <c r="C195" s="12">
        <f>'Surv-rate CEA'!D193*'Unit cost and utilities'!$H$7+'Surv-rate CEA'!E193*'Unit cost and utilities'!$H$7+'Unit cost and utilities'!$G$14*('Surv-rate CEA'!C192-'Surv-rate CEA'!C193)</f>
        <v>44.240841655141502</v>
      </c>
      <c r="D195" s="12">
        <f t="shared" si="59"/>
        <v>32.079807297462253</v>
      </c>
      <c r="E195" s="12">
        <f>C195-'Surv-rate CEA'!E193*'Unit cost and utilities'!$H$7-'Unit cost and utilities'!$G$14*('Surv-rate CEA'!C192-'Surv-rate CEA'!C193)</f>
        <v>21.291134507358734</v>
      </c>
      <c r="F195" s="12">
        <f t="shared" si="60"/>
        <v>15.438573647954994</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57.386156682394535</v>
      </c>
      <c r="L195" s="12">
        <f t="shared" si="63"/>
        <v>41.611704909760597</v>
      </c>
      <c r="M195" s="12">
        <f>K195-'Surv-rate CEA'!J193*'Unit cost and utilities'!$H$10-('Surv-rate CEA'!I192-'Surv-rate CEA'!I193)*'Unit cost and utilities'!$G$14</f>
        <v>18.730341341181777</v>
      </c>
      <c r="N195" s="12">
        <f t="shared" si="64"/>
        <v>13.581697778820892</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57.386156682394535</v>
      </c>
      <c r="T195" s="12">
        <f t="shared" si="67"/>
        <v>41.611704909760597</v>
      </c>
      <c r="U195" s="12">
        <f>S195-'Surv-rate CEA'!P193*'Unit cost and utilities'!$H$11-('Surv-rate CEA'!O192-'Surv-rate CEA'!O193)*'Unit cost and utilities'!$G$14</f>
        <v>18.730341341181777</v>
      </c>
      <c r="V195" s="12">
        <f t="shared" si="68"/>
        <v>13.581697778820892</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51.5697572159443</v>
      </c>
      <c r="AB195" s="12">
        <f t="shared" si="71"/>
        <v>37.394132027597735</v>
      </c>
      <c r="AC195" s="12">
        <f>AA195-'Surv-rate CEA'!V193*'Unit cost and utilities'!$H$6-('Surv-rate CEA'!U192-'Surv-rate CEA'!U193)*'Unit cost and utilities'!$G$14</f>
        <v>32.779244731576874</v>
      </c>
      <c r="AD195" s="12">
        <f t="shared" si="72"/>
        <v>23.768803101491937</v>
      </c>
      <c r="AE195" s="12">
        <f>'Surv-rate CEA'!Z193*'Unit cost and utilities'!$H$12+'Surv-rate CEA'!Y193*'Unit cost and utilities'!$H$12+('Surv-rate CEA'!X192-'Surv-rate CEA'!X193)*'Unit cost and utilities'!$G$14</f>
        <v>57.386156682394535</v>
      </c>
      <c r="AF195" s="12">
        <f t="shared" si="73"/>
        <v>41.611704909760597</v>
      </c>
      <c r="AG195" s="12">
        <f>AE195-'Surv-rate CEA'!Y193*'Unit cost and utilities'!$H$12-('Surv-rate CEA'!X192-'Surv-rate CEA'!X193)*'Unit cost and utilities'!$G$14</f>
        <v>18.730341341181777</v>
      </c>
      <c r="AH195" s="12">
        <f t="shared" si="74"/>
        <v>13.581697778820892</v>
      </c>
      <c r="AI195" s="12">
        <f>'Surv-rate CEA'!AC193*'Unit cost and utilities'!$H$5+'Surv-rate CEA'!AB193*'Unit cost and utilities'!$H$5+('Surv-rate CEA'!AA192-'Surv-rate CEA'!AA193)*'Unit cost and utilities'!$G$14</f>
        <v>44.052063231389297</v>
      </c>
      <c r="AJ195" s="12">
        <f t="shared" si="75"/>
        <v>31.942920763903608</v>
      </c>
      <c r="AK195" s="12">
        <f>AI195-'Surv-rate CEA'!AB193*'Unit cost and utilities'!$H$5-('Surv-rate CEA'!AA192-'Surv-rate CEA'!AA193)*'Unit cost and utilities'!$G$14</f>
        <v>2.7702645772655465E-2</v>
      </c>
      <c r="AL195" s="12">
        <f t="shared" si="76"/>
        <v>2.0087672493756998E-2</v>
      </c>
      <c r="AM195" s="12">
        <f>'Surv-rate CEA'!AF193*'Unit cost and utilities'!$H$9+'Surv-rate CEA'!AE193*'Unit cost and utilities'!$H$9+('Surv-rate CEA'!AD192-'Surv-rate CEA'!AD193)*'Unit cost and utilities'!G202</f>
        <v>70.209847145724922</v>
      </c>
      <c r="AN195" s="12">
        <f t="shared" si="77"/>
        <v>50.910386931062831</v>
      </c>
      <c r="AO195" s="12">
        <f>AM195-'Surv-rate CEA'!AE193*'Unit cost and utilities'!$H$9-('Surv-rate CEA'!AD192-'Surv-rate CEA'!AD193)*'Unit cost and utilities'!G202</f>
        <v>27.45068840379281</v>
      </c>
      <c r="AP195" s="12">
        <f t="shared" si="78"/>
        <v>19.904973803182916</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27.109421383903996</v>
      </c>
      <c r="AV195" s="12">
        <f t="shared" si="81"/>
        <v>19.657515124156181</v>
      </c>
      <c r="AW195" s="12">
        <f>AU195-'Surv-rate CEA'!AK193*'Unit cost and utilities'!$H$8-('Surv-rate CEA'!AJ192-'Surv-rate CEA'!AJ193)*'Unit cost and utilities'!$G$14</f>
        <v>0.63210808260941409</v>
      </c>
      <c r="AX195" s="12">
        <f t="shared" si="82"/>
        <v>0.45835261542592592</v>
      </c>
      <c r="AY195" s="12">
        <f>'Surv-rate CEA'!AO193*'Unit cost and utilities'!$H$5+'Surv-rate CEA'!AN193*'Unit cost and utilities'!$H$5+('Surv-rate CEA'!AM192-'Surv-rate CEA'!AM193)*'Unit cost and utilities'!$G$14</f>
        <v>44.052063231389297</v>
      </c>
      <c r="AZ195" s="12">
        <f t="shared" si="83"/>
        <v>31.942920763903608</v>
      </c>
      <c r="BA195" s="12">
        <f>AY195-'Surv-rate CEA'!AN193*'Unit cost and utilities'!$H$5-('Surv-rate CEA'!AM192-'Surv-rate CEA'!AM193)*'Unit cost and utilities'!$G$14</f>
        <v>2.7702645772655465E-2</v>
      </c>
      <c r="BB195" s="12">
        <f t="shared" si="84"/>
        <v>2.0087672493756998E-2</v>
      </c>
    </row>
    <row r="196" spans="1:54">
      <c r="A196" s="12">
        <v>191</v>
      </c>
      <c r="B196" s="12">
        <f t="shared" si="85"/>
        <v>10.931506849315069</v>
      </c>
      <c r="C196" s="12">
        <f>'Surv-rate CEA'!D194*'Unit cost and utilities'!$H$7+'Surv-rate CEA'!E194*'Unit cost and utilities'!$H$7+'Unit cost and utilities'!$G$14*('Surv-rate CEA'!C193-'Surv-rate CEA'!C194)</f>
        <v>43.670377350376839</v>
      </c>
      <c r="D196" s="12">
        <f t="shared" si="59"/>
        <v>31.612346592975001</v>
      </c>
      <c r="E196" s="12">
        <f>C196-'Surv-rate CEA'!E194*'Unit cost and utilities'!$H$7-'Unit cost and utilities'!$G$14*('Surv-rate CEA'!C193-'Surv-rate CEA'!C194)</f>
        <v>21.123213313327398</v>
      </c>
      <c r="F196" s="12">
        <f t="shared" si="60"/>
        <v>15.290784759213613</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56.78074537825249</v>
      </c>
      <c r="L196" s="12">
        <f t="shared" si="63"/>
        <v>41.102750001524591</v>
      </c>
      <c r="M196" s="12">
        <f>K196-'Surv-rate CEA'!J194*'Unit cost and utilities'!$H$10-('Surv-rate CEA'!I193-'Surv-rate CEA'!I194)*'Unit cost and utilities'!$G$14</f>
        <v>18.538720592490868</v>
      </c>
      <c r="N196" s="12">
        <f t="shared" si="64"/>
        <v>13.419908329578176</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56.78074537825249</v>
      </c>
      <c r="T196" s="12">
        <f t="shared" si="67"/>
        <v>41.102750001524591</v>
      </c>
      <c r="U196" s="12">
        <f>S196-'Surv-rate CEA'!P194*'Unit cost and utilities'!$H$11-('Surv-rate CEA'!O193-'Surv-rate CEA'!O194)*'Unit cost and utilities'!$G$14</f>
        <v>18.538720592490868</v>
      </c>
      <c r="V196" s="12">
        <f t="shared" si="68"/>
        <v>13.419908329578176</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50.972276225891648</v>
      </c>
      <c r="AB196" s="12">
        <f t="shared" si="71"/>
        <v>36.898084249593552</v>
      </c>
      <c r="AC196" s="12">
        <f>AA196-'Surv-rate CEA'!V194*'Unit cost and utilities'!$H$6-('Surv-rate CEA'!U193-'Surv-rate CEA'!U194)*'Unit cost and utilities'!$G$14</f>
        <v>32.427340662341429</v>
      </c>
      <c r="AD196" s="12">
        <f t="shared" si="72"/>
        <v>23.473676993486364</v>
      </c>
      <c r="AE196" s="12">
        <f>'Surv-rate CEA'!Z194*'Unit cost and utilities'!$H$12+'Surv-rate CEA'!Y194*'Unit cost and utilities'!$H$12+('Surv-rate CEA'!X193-'Surv-rate CEA'!X194)*'Unit cost and utilities'!$G$14</f>
        <v>56.78074537825249</v>
      </c>
      <c r="AF196" s="12">
        <f t="shared" si="73"/>
        <v>41.102750001524591</v>
      </c>
      <c r="AG196" s="12">
        <f>AE196-'Surv-rate CEA'!Y194*'Unit cost and utilities'!$H$12-('Surv-rate CEA'!X193-'Surv-rate CEA'!X194)*'Unit cost and utilities'!$G$14</f>
        <v>18.538720592490868</v>
      </c>
      <c r="AH196" s="12">
        <f t="shared" si="74"/>
        <v>13.419908329578176</v>
      </c>
      <c r="AI196" s="12">
        <f>'Surv-rate CEA'!AC194*'Unit cost and utilities'!$H$5+'Surv-rate CEA'!AB194*'Unit cost and utilities'!$H$5+('Surv-rate CEA'!AA193-'Surv-rate CEA'!AA194)*'Unit cost and utilities'!$G$14</f>
        <v>43.373591772405753</v>
      </c>
      <c r="AJ196" s="12">
        <f t="shared" si="75"/>
        <v>31.397507859630799</v>
      </c>
      <c r="AK196" s="12">
        <f>AI196-'Surv-rate CEA'!AB194*'Unit cost and utilities'!$H$5-('Surv-rate CEA'!AA193-'Surv-rate CEA'!AA194)*'Unit cost and utilities'!$G$14</f>
        <v>2.6404054353630135E-2</v>
      </c>
      <c r="AL196" s="12">
        <f t="shared" si="76"/>
        <v>1.9113508248160434E-2</v>
      </c>
      <c r="AM196" s="12">
        <f>'Surv-rate CEA'!AF194*'Unit cost and utilities'!$H$9+'Surv-rate CEA'!AE194*'Unit cost and utilities'!$H$9+('Surv-rate CEA'!AD193-'Surv-rate CEA'!AD194)*'Unit cost and utilities'!G203</f>
        <v>69.375357842704204</v>
      </c>
      <c r="AN196" s="12">
        <f t="shared" si="77"/>
        <v>50.219805511167792</v>
      </c>
      <c r="AO196" s="12">
        <f>AM196-'Surv-rate CEA'!AE194*'Unit cost and utilities'!$H$9-('Surv-rate CEA'!AD193-'Surv-rate CEA'!AD194)*'Unit cost and utilities'!G203</f>
        <v>27.166998164532679</v>
      </c>
      <c r="AP196" s="12">
        <f t="shared" si="78"/>
        <v>19.665792099241202</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26.701171860747124</v>
      </c>
      <c r="AV196" s="12">
        <f t="shared" si="81"/>
        <v>19.328587260152116</v>
      </c>
      <c r="AW196" s="12">
        <f>AU196-'Surv-rate CEA'!AK194*'Unit cost and utilities'!$H$8-('Surv-rate CEA'!AJ193-'Surv-rate CEA'!AJ194)*'Unit cost and utilities'!$G$14</f>
        <v>0.61061411440768953</v>
      </c>
      <c r="AX196" s="12">
        <f t="shared" si="82"/>
        <v>0.44201461472033293</v>
      </c>
      <c r="AY196" s="12">
        <f>'Surv-rate CEA'!AO194*'Unit cost and utilities'!$H$5+'Surv-rate CEA'!AN194*'Unit cost and utilities'!$H$5+('Surv-rate CEA'!AM193-'Surv-rate CEA'!AM194)*'Unit cost and utilities'!$G$14</f>
        <v>43.373591772405753</v>
      </c>
      <c r="AZ196" s="12">
        <f t="shared" si="83"/>
        <v>31.397507859630799</v>
      </c>
      <c r="BA196" s="12">
        <f>AY196-'Surv-rate CEA'!AN194*'Unit cost and utilities'!$H$5-('Surv-rate CEA'!AM193-'Surv-rate CEA'!AM194)*'Unit cost and utilities'!$G$14</f>
        <v>2.6404054353630135E-2</v>
      </c>
      <c r="BB196" s="12">
        <f t="shared" si="84"/>
        <v>1.9113508248160434E-2</v>
      </c>
    </row>
    <row r="197" spans="1:54">
      <c r="A197" s="12">
        <v>192</v>
      </c>
      <c r="B197" s="12">
        <f t="shared" si="85"/>
        <v>10.989041095890411</v>
      </c>
      <c r="C197" s="12">
        <f>'Surv-rate CEA'!D195*'Unit cost and utilities'!$H$7+'Surv-rate CEA'!E195*'Unit cost and utilities'!$H$7+'Unit cost and utilities'!$G$14*('Surv-rate CEA'!C194-'Surv-rate CEA'!C195)</f>
        <v>43.108836352599333</v>
      </c>
      <c r="D197" s="12">
        <f t="shared" si="59"/>
        <v>31.152830357359719</v>
      </c>
      <c r="E197" s="12">
        <f>C197-'Surv-rate CEA'!E195*'Unit cost and utilities'!$H$7-'Unit cost and utilities'!$G$14*('Surv-rate CEA'!C194-'Surv-rate CEA'!C195)</f>
        <v>20.957452027625148</v>
      </c>
      <c r="F197" s="12">
        <f t="shared" si="60"/>
        <v>15.145014409551415</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56.183718171858452</v>
      </c>
      <c r="L197" s="12">
        <f t="shared" si="63"/>
        <v>40.601463392274518</v>
      </c>
      <c r="M197" s="12">
        <f>K197-'Surv-rate CEA'!J195*'Unit cost and utilities'!$H$10-('Surv-rate CEA'!I194-'Surv-rate CEA'!I195)*'Unit cost and utilities'!$G$14</f>
        <v>18.34985957612496</v>
      </c>
      <c r="N197" s="12">
        <f t="shared" si="64"/>
        <v>13.260623826185112</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56.183718171858452</v>
      </c>
      <c r="T197" s="12">
        <f t="shared" si="67"/>
        <v>40.601463392274518</v>
      </c>
      <c r="U197" s="12">
        <f>S197-'Surv-rate CEA'!P195*'Unit cost and utilities'!$H$11-('Surv-rate CEA'!O194-'Surv-rate CEA'!O195)*'Unit cost and utilities'!$G$14</f>
        <v>18.34985957612496</v>
      </c>
      <c r="V197" s="12">
        <f t="shared" si="68"/>
        <v>13.260623826185112</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50.383528878030802</v>
      </c>
      <c r="AB197" s="12">
        <f t="shared" si="71"/>
        <v>36.409925684477138</v>
      </c>
      <c r="AC197" s="12">
        <f>AA197-'Surv-rate CEA'!V195*'Unit cost and utilities'!$H$6-('Surv-rate CEA'!U194-'Surv-rate CEA'!U195)*'Unit cost and utilities'!$G$14</f>
        <v>32.080454745446445</v>
      </c>
      <c r="AD197" s="12">
        <f t="shared" si="72"/>
        <v>23.183111608429858</v>
      </c>
      <c r="AE197" s="12">
        <f>'Surv-rate CEA'!Z195*'Unit cost and utilities'!$H$12+'Surv-rate CEA'!Y195*'Unit cost and utilities'!$H$12+('Surv-rate CEA'!X194-'Surv-rate CEA'!X195)*'Unit cost and utilities'!$G$14</f>
        <v>56.183718171858452</v>
      </c>
      <c r="AF197" s="12">
        <f t="shared" si="73"/>
        <v>40.601463392274518</v>
      </c>
      <c r="AG197" s="12">
        <f>AE197-'Surv-rate CEA'!Y195*'Unit cost and utilities'!$H$12-('Surv-rate CEA'!X194-'Surv-rate CEA'!X195)*'Unit cost and utilities'!$G$14</f>
        <v>18.34985957612496</v>
      </c>
      <c r="AH197" s="12">
        <f t="shared" si="74"/>
        <v>13.260623826185112</v>
      </c>
      <c r="AI197" s="12">
        <f>'Surv-rate CEA'!AC195*'Unit cost and utilities'!$H$5+'Surv-rate CEA'!AB195*'Unit cost and utilities'!$H$5+('Surv-rate CEA'!AA194-'Surv-rate CEA'!AA195)*'Unit cost and utilities'!$G$14</f>
        <v>42.707480311174656</v>
      </c>
      <c r="AJ197" s="12">
        <f t="shared" si="75"/>
        <v>30.862788274823885</v>
      </c>
      <c r="AK197" s="12">
        <f>AI197-'Surv-rate CEA'!AB195*'Unit cost and utilities'!$H$5-('Surv-rate CEA'!AA194-'Surv-rate CEA'!AA195)*'Unit cost and utilities'!$G$14</f>
        <v>2.5168711448990244E-2</v>
      </c>
      <c r="AL197" s="12">
        <f t="shared" si="76"/>
        <v>1.8188303476126023E-2</v>
      </c>
      <c r="AM197" s="12">
        <f>'Surv-rate CEA'!AF195*'Unit cost and utilities'!$H$9+'Surv-rate CEA'!AE195*'Unit cost and utilities'!$H$9+('Surv-rate CEA'!AD194-'Surv-rate CEA'!AD195)*'Unit cost and utilities'!G204</f>
        <v>68.552709383045581</v>
      </c>
      <c r="AN197" s="12">
        <f t="shared" si="77"/>
        <v>49.539980816917364</v>
      </c>
      <c r="AO197" s="12">
        <f>AM197-'Surv-rate CEA'!AE195*'Unit cost and utilities'!$H$9-('Surv-rate CEA'!AD194-'Surv-rate CEA'!AD195)*'Unit cost and utilities'!G204</f>
        <v>26.887324776229171</v>
      </c>
      <c r="AP197" s="12">
        <f t="shared" si="78"/>
        <v>19.430268557146903</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26.300132506055753</v>
      </c>
      <c r="AV197" s="12">
        <f t="shared" si="81"/>
        <v>19.005930933411385</v>
      </c>
      <c r="AW197" s="12">
        <f>AU197-'Surv-rate CEA'!AK195*'Unit cost and utilities'!$H$8-('Surv-rate CEA'!AJ194-'Surv-rate CEA'!AJ195)*'Unit cost and utilities'!$G$14</f>
        <v>0.58988259410712818</v>
      </c>
      <c r="AX197" s="12">
        <f t="shared" si="82"/>
        <v>0.42628180066545907</v>
      </c>
      <c r="AY197" s="12">
        <f>'Surv-rate CEA'!AO195*'Unit cost and utilities'!$H$5+'Surv-rate CEA'!AN195*'Unit cost and utilities'!$H$5+('Surv-rate CEA'!AM194-'Surv-rate CEA'!AM195)*'Unit cost and utilities'!$G$14</f>
        <v>42.707480311174656</v>
      </c>
      <c r="AZ197" s="12">
        <f t="shared" si="83"/>
        <v>30.862788274823885</v>
      </c>
      <c r="BA197" s="12">
        <f>AY197-'Surv-rate CEA'!AN195*'Unit cost and utilities'!$H$5-('Surv-rate CEA'!AM194-'Surv-rate CEA'!AM195)*'Unit cost and utilities'!$G$14</f>
        <v>2.5168711448990244E-2</v>
      </c>
      <c r="BB197" s="12">
        <f t="shared" si="84"/>
        <v>1.8188303476126023E-2</v>
      </c>
    </row>
    <row r="198" spans="1:54">
      <c r="A198" s="12">
        <v>193</v>
      </c>
      <c r="B198" s="12">
        <f t="shared" si="85"/>
        <v>11.046575342465754</v>
      </c>
      <c r="C198" s="12">
        <f>'Surv-rate CEA'!D196*'Unit cost and utilities'!$H$7+'Surv-rate CEA'!E196*'Unit cost and utilities'!$H$7+'Unit cost and utilities'!$G$14*('Surv-rate CEA'!C195-'Surv-rate CEA'!C196)</f>
        <v>42.556051998772489</v>
      </c>
      <c r="D198" s="12">
        <f t="shared" ref="D198:D261" si="86">C198/(1+DISC)^($B198)</f>
        <v>30.701101749332548</v>
      </c>
      <c r="E198" s="12">
        <f>C198-'Surv-rate CEA'!E196*'Unit cost and utilities'!$H$7-'Unit cost and utilities'!$G$14*('Surv-rate CEA'!C195-'Surv-rate CEA'!C196)</f>
        <v>20.793812410098329</v>
      </c>
      <c r="F198" s="12">
        <f t="shared" ref="F198:F261" si="87">E198/(1+DISC)^($B198)</f>
        <v>15.001225926159147</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55.594928853235679</v>
      </c>
      <c r="L198" s="12">
        <f t="shared" ref="L198:L261" si="90">K198/(1+DISC)^($B198)</f>
        <v>40.107704716577679</v>
      </c>
      <c r="M198" s="12">
        <f>K198-'Surv-rate CEA'!J196*'Unit cost and utilities'!$H$10-('Surv-rate CEA'!I195-'Surv-rate CEA'!I196)*'Unit cost and utilities'!$G$14</f>
        <v>18.163706692471472</v>
      </c>
      <c r="N198" s="12">
        <f t="shared" ref="N198:N261" si="91">M198/(1+DISC)^($B198)</f>
        <v>13.103795608828664</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55.594928853235679</v>
      </c>
      <c r="T198" s="12">
        <f t="shared" ref="T198:T261" si="94">S198/(1+DISC)^($B198)</f>
        <v>40.107704716577679</v>
      </c>
      <c r="U198" s="12">
        <f>S198-'Surv-rate CEA'!P196*'Unit cost and utilities'!$H$11-('Surv-rate CEA'!O195-'Surv-rate CEA'!O196)*'Unit cost and utilities'!$G$14</f>
        <v>18.163706692471472</v>
      </c>
      <c r="V198" s="12">
        <f t="shared" ref="V198:V261" si="95">U198/(1+DISC)^($B198)</f>
        <v>13.103795608828664</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49.803358439767784</v>
      </c>
      <c r="AB198" s="12">
        <f t="shared" ref="AB198:AB261" si="98">AA198/(1+DISC)^($B198)</f>
        <v>35.929507158274326</v>
      </c>
      <c r="AC198" s="12">
        <f>AA198-'Surv-rate CEA'!V196*'Unit cost and utilities'!$H$6-('Surv-rate CEA'!U195-'Surv-rate CEA'!U196)*'Unit cost and utilities'!$G$14</f>
        <v>31.738496464533121</v>
      </c>
      <c r="AD198" s="12">
        <f t="shared" ref="AD198:AD261" si="99">AC198/(1+DISC)^($B198)</f>
        <v>22.897020836344712</v>
      </c>
      <c r="AE198" s="12">
        <f>'Surv-rate CEA'!Z196*'Unit cost and utilities'!$H$12+'Surv-rate CEA'!Y196*'Unit cost and utilities'!$H$12+('Surv-rate CEA'!X195-'Surv-rate CEA'!X196)*'Unit cost and utilities'!$G$14</f>
        <v>55.594928853235679</v>
      </c>
      <c r="AF198" s="12">
        <f t="shared" ref="AF198:AF261" si="100">AE198/(1+DISC)^($B198)</f>
        <v>40.107704716577679</v>
      </c>
      <c r="AG198" s="12">
        <f>AE198-'Surv-rate CEA'!Y196*'Unit cost and utilities'!$H$12-('Surv-rate CEA'!X195-'Surv-rate CEA'!X196)*'Unit cost and utilities'!$G$14</f>
        <v>18.163706692471472</v>
      </c>
      <c r="AH198" s="12">
        <f t="shared" ref="AH198:AH261" si="101">AG198/(1+DISC)^($B198)</f>
        <v>13.103795608828664</v>
      </c>
      <c r="AI198" s="12">
        <f>'Surv-rate CEA'!AC196*'Unit cost and utilities'!$H$5+'Surv-rate CEA'!AB196*'Unit cost and utilities'!$H$5+('Surv-rate CEA'!AA195-'Surv-rate CEA'!AA196)*'Unit cost and utilities'!$G$14</f>
        <v>42.053465988063223</v>
      </c>
      <c r="AJ198" s="12">
        <f t="shared" ref="AJ198:AJ261" si="102">AI198/(1+DISC)^($B198)</f>
        <v>30.33852243269337</v>
      </c>
      <c r="AK198" s="12">
        <f>AI198-'Surv-rate CEA'!AB196*'Unit cost and utilities'!$H$5-('Surv-rate CEA'!AA195-'Surv-rate CEA'!AA196)*'Unit cost and utilities'!$G$14</f>
        <v>2.3993416057847883E-2</v>
      </c>
      <c r="AL198" s="12">
        <f t="shared" ref="AL198:AL261" si="103">AK198/(1+DISC)^($B198)</f>
        <v>1.730950765186829E-2</v>
      </c>
      <c r="AM198" s="12">
        <f>'Surv-rate CEA'!AF196*'Unit cost and utilities'!$H$9+'Surv-rate CEA'!AE196*'Unit cost and utilities'!$H$9+('Surv-rate CEA'!AD195-'Surv-rate CEA'!AD196)*'Unit cost and utilities'!G205</f>
        <v>67.741702875381108</v>
      </c>
      <c r="AN198" s="12">
        <f t="shared" ref="AN198:AN261" si="104">AM198/(1+DISC)^($B198)</f>
        <v>48.87072026113038</v>
      </c>
      <c r="AO198" s="12">
        <f>AM198-'Surv-rate CEA'!AE196*'Unit cost and utilities'!$H$9-('Surv-rate CEA'!AD195-'Surv-rate CEA'!AD196)*'Unit cost and utilities'!G205</f>
        <v>26.611595180013715</v>
      </c>
      <c r="AP198" s="12">
        <f t="shared" ref="AP198:AP261" si="105">AO198/(1+DISC)^($B198)</f>
        <v>19.19833379650008</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25.906155393855723</v>
      </c>
      <c r="AV198" s="12">
        <f t="shared" ref="AV198:AV261" si="108">AU198/(1+DISC)^($B198)</f>
        <v>18.689410209004496</v>
      </c>
      <c r="AW198" s="12">
        <f>AU198-'Surv-rate CEA'!AK196*'Unit cost and utilities'!$H$8-('Surv-rate CEA'!AJ195-'Surv-rate CEA'!AJ196)*'Unit cost and utilities'!$G$14</f>
        <v>0.56988528499245961</v>
      </c>
      <c r="AX198" s="12">
        <f t="shared" ref="AX198:AX261" si="109">AW198/(1+DISC)^($B198)</f>
        <v>0.41113085679342498</v>
      </c>
      <c r="AY198" s="12">
        <f>'Surv-rate CEA'!AO196*'Unit cost and utilities'!$H$5+'Surv-rate CEA'!AN196*'Unit cost and utilities'!$H$5+('Surv-rate CEA'!AM195-'Surv-rate CEA'!AM196)*'Unit cost and utilities'!$G$14</f>
        <v>42.053465988063223</v>
      </c>
      <c r="AZ198" s="12">
        <f t="shared" ref="AZ198:AZ261" si="110">AY198/(1+DISC)^($B198)</f>
        <v>30.33852243269337</v>
      </c>
      <c r="BA198" s="12">
        <f>AY198-'Surv-rate CEA'!AN196*'Unit cost and utilities'!$H$5-('Surv-rate CEA'!AM195-'Surv-rate CEA'!AM196)*'Unit cost and utilities'!$G$14</f>
        <v>2.3993416057847883E-2</v>
      </c>
      <c r="BB198" s="12">
        <f t="shared" ref="BB198:BB261" si="111">BA198/(1+DISC)^($B198)</f>
        <v>1.730950765186829E-2</v>
      </c>
    </row>
    <row r="199" spans="1:54">
      <c r="A199" s="12">
        <v>194</v>
      </c>
      <c r="B199" s="12">
        <f t="shared" ref="B199:B262" si="112">A198*21/365</f>
        <v>11.104109589041096</v>
      </c>
      <c r="C199" s="12">
        <f>'Surv-rate CEA'!D197*'Unit cost and utilities'!$H$7+'Surv-rate CEA'!E197*'Unit cost and utilities'!$H$7+'Unit cost and utilities'!$G$14*('Surv-rate CEA'!C196-'Surv-rate CEA'!C197)</f>
        <v>42.011861285080066</v>
      </c>
      <c r="D199" s="12">
        <f t="shared" si="86"/>
        <v>30.257007500282338</v>
      </c>
      <c r="E199" s="12">
        <f>C199-'Surv-rate CEA'!E197*'Unit cost and utilities'!$H$7-'Unit cost and utilities'!$G$14*('Surv-rate CEA'!C196-'Surv-rate CEA'!C197)</f>
        <v>20.632257080433227</v>
      </c>
      <c r="F199" s="12">
        <f t="shared" si="87"/>
        <v>14.859383472546183</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55.01423431786705</v>
      </c>
      <c r="L199" s="12">
        <f t="shared" si="90"/>
        <v>39.621336676390989</v>
      </c>
      <c r="M199" s="12">
        <f>K199-'Surv-rate CEA'!J197*'Unit cost and utilities'!$H$10-('Surv-rate CEA'!I196-'Surv-rate CEA'!I197)*'Unit cost and utilities'!$G$14</f>
        <v>17.980211531821539</v>
      </c>
      <c r="N199" s="12">
        <f t="shared" si="91"/>
        <v>12.949376165063915</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55.01423431786705</v>
      </c>
      <c r="T199" s="12">
        <f t="shared" si="94"/>
        <v>39.621336676390989</v>
      </c>
      <c r="U199" s="12">
        <f>S199-'Surv-rate CEA'!P197*'Unit cost and utilities'!$H$11-('Surv-rate CEA'!O196-'Surv-rate CEA'!O197)*'Unit cost and utilities'!$G$14</f>
        <v>17.980211531821539</v>
      </c>
      <c r="V199" s="12">
        <f t="shared" si="95"/>
        <v>12.949376165063915</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49.231611549321002</v>
      </c>
      <c r="AB199" s="12">
        <f t="shared" si="98"/>
        <v>35.456682811332705</v>
      </c>
      <c r="AC199" s="12">
        <f>AA199-'Surv-rate CEA'!V197*'Unit cost and utilities'!$H$6-('Surv-rate CEA'!U196-'Surv-rate CEA'!U197)*'Unit cost and utilities'!$G$14</f>
        <v>31.401377293526586</v>
      </c>
      <c r="AD199" s="12">
        <f t="shared" si="99"/>
        <v>22.615320512515559</v>
      </c>
      <c r="AE199" s="12">
        <f>'Surv-rate CEA'!Z197*'Unit cost and utilities'!$H$12+'Surv-rate CEA'!Y197*'Unit cost and utilities'!$H$12+('Surv-rate CEA'!X196-'Surv-rate CEA'!X197)*'Unit cost and utilities'!$G$14</f>
        <v>55.01423431786705</v>
      </c>
      <c r="AF199" s="12">
        <f t="shared" si="100"/>
        <v>39.621336676390989</v>
      </c>
      <c r="AG199" s="12">
        <f>AE199-'Surv-rate CEA'!Y197*'Unit cost and utilities'!$H$12-('Surv-rate CEA'!X196-'Surv-rate CEA'!X197)*'Unit cost and utilities'!$G$14</f>
        <v>17.980211531821539</v>
      </c>
      <c r="AH199" s="12">
        <f t="shared" si="101"/>
        <v>12.949376165063915</v>
      </c>
      <c r="AI199" s="12">
        <f>'Surv-rate CEA'!AC197*'Unit cost and utilities'!$H$5+'Surv-rate CEA'!AB197*'Unit cost and utilities'!$H$5+('Surv-rate CEA'!AA196-'Surv-rate CEA'!AA197)*'Unit cost and utilities'!$G$14</f>
        <v>41.411292387677697</v>
      </c>
      <c r="AJ199" s="12">
        <f t="shared" si="102"/>
        <v>29.824476851144137</v>
      </c>
      <c r="AK199" s="12">
        <f>AI199-'Surv-rate CEA'!AB197*'Unit cost and utilities'!$H$5-('Surv-rate CEA'!AA196-'Surv-rate CEA'!AA197)*'Unit cost and utilities'!$G$14</f>
        <v>2.287513551848952E-2</v>
      </c>
      <c r="AL199" s="12">
        <f t="shared" si="103"/>
        <v>1.6474707993923466E-2</v>
      </c>
      <c r="AM199" s="12">
        <f>'Surv-rate CEA'!AF197*'Unit cost and utilities'!$H$9+'Surv-rate CEA'!AE197*'Unit cost and utilities'!$H$9+('Surv-rate CEA'!AD196-'Surv-rate CEA'!AD197)*'Unit cost and utilities'!G206</f>
        <v>66.942143342973878</v>
      </c>
      <c r="AN199" s="12">
        <f t="shared" si="104"/>
        <v>48.211835211706116</v>
      </c>
      <c r="AO199" s="12">
        <f>AM199-'Surv-rate CEA'!AE197*'Unit cost and utilities'!$H$9-('Surv-rate CEA'!AD196-'Surv-rate CEA'!AD197)*'Unit cost and utilities'!G206</f>
        <v>26.339737949407223</v>
      </c>
      <c r="AP199" s="12">
        <f t="shared" si="105"/>
        <v>18.969920025269523</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25.519096088648642</v>
      </c>
      <c r="AV199" s="12">
        <f t="shared" si="108"/>
        <v>18.378892487414728</v>
      </c>
      <c r="AW199" s="12">
        <f>AU199-'Surv-rate CEA'!AK197*'Unit cost and utilities'!$H$8-('Surv-rate CEA'!AJ196-'Surv-rate CEA'!AJ197)*'Unit cost and utilities'!$G$14</f>
        <v>0.55059504288171723</v>
      </c>
      <c r="AX199" s="12">
        <f t="shared" si="109"/>
        <v>0.3965394017904828</v>
      </c>
      <c r="AY199" s="12">
        <f>'Surv-rate CEA'!AO197*'Unit cost and utilities'!$H$5+'Surv-rate CEA'!AN197*'Unit cost and utilities'!$H$5+('Surv-rate CEA'!AM196-'Surv-rate CEA'!AM197)*'Unit cost and utilities'!$G$14</f>
        <v>41.411292387677697</v>
      </c>
      <c r="AZ199" s="12">
        <f t="shared" si="110"/>
        <v>29.824476851144137</v>
      </c>
      <c r="BA199" s="12">
        <f>AY199-'Surv-rate CEA'!AN197*'Unit cost and utilities'!$H$5-('Surv-rate CEA'!AM196-'Surv-rate CEA'!AM197)*'Unit cost and utilities'!$G$14</f>
        <v>2.287513551848952E-2</v>
      </c>
      <c r="BB199" s="12">
        <f t="shared" si="111"/>
        <v>1.6474707993923466E-2</v>
      </c>
    </row>
    <row r="200" spans="1:54">
      <c r="A200" s="12">
        <v>195</v>
      </c>
      <c r="B200" s="12">
        <f t="shared" si="112"/>
        <v>11.161643835616438</v>
      </c>
      <c r="C200" s="12">
        <f>'Surv-rate CEA'!D198*'Unit cost and utilities'!$H$7+'Surv-rate CEA'!E198*'Unit cost and utilities'!$H$7+'Unit cost and utilities'!$G$14*('Surv-rate CEA'!C197-'Surv-rate CEA'!C198)</f>
        <v>41.47610477385232</v>
      </c>
      <c r="D200" s="12">
        <f t="shared" si="86"/>
        <v>29.820397821157002</v>
      </c>
      <c r="E200" s="12">
        <f>C200-'Surv-rate CEA'!E198*'Unit cost and utilities'!$H$7-'Unit cost and utilities'!$G$14*('Surv-rate CEA'!C197-'Surv-rate CEA'!C198)</f>
        <v>20.472749494751952</v>
      </c>
      <c r="F200" s="12">
        <f t="shared" si="87"/>
        <v>14.719452025573862</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54.441494488459732</v>
      </c>
      <c r="L200" s="12">
        <f t="shared" si="90"/>
        <v>39.142224962448111</v>
      </c>
      <c r="M200" s="12">
        <f>K200-'Surv-rate CEA'!J198*'Unit cost and utilities'!$H$10-('Surv-rate CEA'!I197-'Surv-rate CEA'!I198)*'Unit cost and utilities'!$G$14</f>
        <v>17.799324841697079</v>
      </c>
      <c r="N200" s="12">
        <f t="shared" si="91"/>
        <v>12.797319097863536</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54.441494488459732</v>
      </c>
      <c r="T200" s="12">
        <f t="shared" si="94"/>
        <v>39.142224962448111</v>
      </c>
      <c r="U200" s="12">
        <f>S200-'Surv-rate CEA'!P198*'Unit cost and utilities'!$H$11-('Surv-rate CEA'!O197-'Surv-rate CEA'!O198)*'Unit cost and utilities'!$G$14</f>
        <v>17.799324841697079</v>
      </c>
      <c r="V200" s="12">
        <f t="shared" si="95"/>
        <v>12.797319097863536</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48.668138130618068</v>
      </c>
      <c r="AB200" s="12">
        <f t="shared" si="98"/>
        <v>34.991310012915982</v>
      </c>
      <c r="AC200" s="12">
        <f>AA200-'Surv-rate CEA'!V198*'Unit cost and utilities'!$H$6-('Surv-rate CEA'!U197-'Surv-rate CEA'!U198)*'Unit cost and utilities'!$G$14</f>
        <v>31.069010644780604</v>
      </c>
      <c r="AD200" s="12">
        <f t="shared" si="99"/>
        <v>22.337928365954081</v>
      </c>
      <c r="AE200" s="12">
        <f>'Surv-rate CEA'!Z198*'Unit cost and utilities'!$H$12+'Surv-rate CEA'!Y198*'Unit cost and utilities'!$H$12+('Surv-rate CEA'!X197-'Surv-rate CEA'!X198)*'Unit cost and utilities'!$G$14</f>
        <v>54.441494488459732</v>
      </c>
      <c r="AF200" s="12">
        <f t="shared" si="100"/>
        <v>39.142224962448111</v>
      </c>
      <c r="AG200" s="12">
        <f>AE200-'Surv-rate CEA'!Y198*'Unit cost and utilities'!$H$12-('Surv-rate CEA'!X197-'Surv-rate CEA'!X198)*'Unit cost and utilities'!$G$14</f>
        <v>17.799324841697079</v>
      </c>
      <c r="AH200" s="12">
        <f t="shared" si="101"/>
        <v>12.797319097863536</v>
      </c>
      <c r="AI200" s="12">
        <f>'Surv-rate CEA'!AC198*'Unit cost and utilities'!$H$5+'Surv-rate CEA'!AB198*'Unit cost and utilities'!$H$5+('Surv-rate CEA'!AA197-'Surv-rate CEA'!AA198)*'Unit cost and utilities'!$G$14</f>
        <v>40.780709358870332</v>
      </c>
      <c r="AJ200" s="12">
        <f t="shared" si="102"/>
        <v>29.320423967998916</v>
      </c>
      <c r="AK200" s="12">
        <f>AI200-'Surv-rate CEA'!AB198*'Unit cost and utilities'!$H$5-('Surv-rate CEA'!AA197-'Surv-rate CEA'!AA198)*'Unit cost and utilities'!$G$14</f>
        <v>2.1810996309605368E-2</v>
      </c>
      <c r="AL200" s="12">
        <f t="shared" si="103"/>
        <v>1.568162175244232E-2</v>
      </c>
      <c r="AM200" s="12">
        <f>'Surv-rate CEA'!AF198*'Unit cost and utilities'!$H$9+'Surv-rate CEA'!AE198*'Unit cost and utilities'!$H$9+('Surv-rate CEA'!AD197-'Surv-rate CEA'!AD198)*'Unit cost and utilities'!G207</f>
        <v>66.153839634437773</v>
      </c>
      <c r="AN200" s="12">
        <f t="shared" si="104"/>
        <v>47.563140898892314</v>
      </c>
      <c r="AO200" s="12">
        <f>AM200-'Surv-rate CEA'!AE198*'Unit cost and utilities'!$H$9-('Surv-rate CEA'!AD197-'Surv-rate CEA'!AD198)*'Unit cost and utilities'!G207</f>
        <v>26.071683246936402</v>
      </c>
      <c r="AP200" s="12">
        <f t="shared" si="105"/>
        <v>18.744960996939497</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25.138813551618814</v>
      </c>
      <c r="AV200" s="12">
        <f t="shared" si="108"/>
        <v>18.074248412395889</v>
      </c>
      <c r="AW200" s="12">
        <f>AU200-'Surv-rate CEA'!AK198*'Unit cost and utilities'!$H$8-('Surv-rate CEA'!AJ197-'Surv-rate CEA'!AJ198)*'Unit cost and utilities'!$G$14</f>
        <v>0.53198577193532159</v>
      </c>
      <c r="AX200" s="12">
        <f t="shared" si="109"/>
        <v>0.38248595042386213</v>
      </c>
      <c r="AY200" s="12">
        <f>'Surv-rate CEA'!AO198*'Unit cost and utilities'!$H$5+'Surv-rate CEA'!AN198*'Unit cost and utilities'!$H$5+('Surv-rate CEA'!AM197-'Surv-rate CEA'!AM198)*'Unit cost and utilities'!$G$14</f>
        <v>40.780709358870332</v>
      </c>
      <c r="AZ200" s="12">
        <f t="shared" si="110"/>
        <v>29.320423967998916</v>
      </c>
      <c r="BA200" s="12">
        <f>AY200-'Surv-rate CEA'!AN198*'Unit cost and utilities'!$H$5-('Surv-rate CEA'!AM197-'Surv-rate CEA'!AM198)*'Unit cost and utilities'!$G$14</f>
        <v>2.1810996309605368E-2</v>
      </c>
      <c r="BB200" s="12">
        <f t="shared" si="111"/>
        <v>1.568162175244232E-2</v>
      </c>
    </row>
    <row r="201" spans="1:54">
      <c r="A201" s="12">
        <v>196</v>
      </c>
      <c r="B201" s="12">
        <f t="shared" si="112"/>
        <v>11.219178082191782</v>
      </c>
      <c r="C201" s="12">
        <f>'Surv-rate CEA'!D199*'Unit cost and utilities'!$H$7+'Surv-rate CEA'!E199*'Unit cost and utilities'!$H$7+'Unit cost and utilities'!$G$14*('Surv-rate CEA'!C198-'Surv-rate CEA'!C199)</f>
        <v>40.94862650322753</v>
      </c>
      <c r="D201" s="12">
        <f t="shared" si="86"/>
        <v>29.391126312122143</v>
      </c>
      <c r="E201" s="12">
        <f>C201-'Surv-rate CEA'!E199*'Unit cost and utilities'!$H$7-'Unit cost and utilities'!$G$14*('Surv-rate CEA'!C198-'Surv-rate CEA'!C199)</f>
        <v>20.315253922954536</v>
      </c>
      <c r="F201" s="12">
        <f t="shared" si="87"/>
        <v>14.58139735322575</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53.876572239032633</v>
      </c>
      <c r="L201" s="12">
        <f t="shared" si="90"/>
        <v>38.670238177995351</v>
      </c>
      <c r="M201" s="12">
        <f>K201-'Surv-rate CEA'!J199*'Unit cost and utilities'!$H$10-('Surv-rate CEA'!I198-'Surv-rate CEA'!I199)*'Unit cost and utilities'!$G$14</f>
        <v>17.620998495219037</v>
      </c>
      <c r="N201" s="12">
        <f t="shared" si="91"/>
        <v>12.64757909469507</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53.876572239032633</v>
      </c>
      <c r="T201" s="12">
        <f t="shared" si="94"/>
        <v>38.670238177995351</v>
      </c>
      <c r="U201" s="12">
        <f>S201-'Surv-rate CEA'!P199*'Unit cost and utilities'!$H$11-('Surv-rate CEA'!O198-'Surv-rate CEA'!O199)*'Unit cost and utilities'!$G$14</f>
        <v>17.620998495219037</v>
      </c>
      <c r="V201" s="12">
        <f t="shared" si="95"/>
        <v>12.64757909469507</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48.112791310701724</v>
      </c>
      <c r="AB201" s="12">
        <f t="shared" si="98"/>
        <v>34.533249278340264</v>
      </c>
      <c r="AC201" s="12">
        <f>AA201-'Surv-rate CEA'!V199*'Unit cost and utilities'!$H$6-('Surv-rate CEA'!U198-'Surv-rate CEA'!U199)*'Unit cost and utilities'!$G$14</f>
        <v>30.741311818788162</v>
      </c>
      <c r="AD201" s="12">
        <f t="shared" si="99"/>
        <v>22.064763969436715</v>
      </c>
      <c r="AE201" s="12">
        <f>'Surv-rate CEA'!Z199*'Unit cost and utilities'!$H$12+'Surv-rate CEA'!Y199*'Unit cost and utilities'!$H$12+('Surv-rate CEA'!X198-'Surv-rate CEA'!X199)*'Unit cost and utilities'!$G$14</f>
        <v>53.876572239032633</v>
      </c>
      <c r="AF201" s="12">
        <f t="shared" si="100"/>
        <v>38.670238177995351</v>
      </c>
      <c r="AG201" s="12">
        <f>AE201-'Surv-rate CEA'!Y199*'Unit cost and utilities'!$H$12-('Surv-rate CEA'!X198-'Surv-rate CEA'!X199)*'Unit cost and utilities'!$G$14</f>
        <v>17.620998495219037</v>
      </c>
      <c r="AH201" s="12">
        <f t="shared" si="101"/>
        <v>12.64757909469507</v>
      </c>
      <c r="AI201" s="12">
        <f>'Surv-rate CEA'!AC199*'Unit cost and utilities'!$H$5+'Surv-rate CEA'!AB199*'Unit cost and utilities'!$H$5+('Surv-rate CEA'!AA198-'Surv-rate CEA'!AA199)*'Unit cost and utilities'!$G$14</f>
        <v>40.161472840423315</v>
      </c>
      <c r="AJ201" s="12">
        <f t="shared" si="102"/>
        <v>28.826141971836524</v>
      </c>
      <c r="AK201" s="12">
        <f>AI201-'Surv-rate CEA'!AB199*'Unit cost and utilities'!$H$5-('Surv-rate CEA'!AA198-'Surv-rate CEA'!AA199)*'Unit cost and utilities'!$G$14</f>
        <v>2.0798275373776764E-2</v>
      </c>
      <c r="AL201" s="12">
        <f t="shared" si="103"/>
        <v>1.4928088944248019E-2</v>
      </c>
      <c r="AM201" s="12">
        <f>'Surv-rate CEA'!AF199*'Unit cost and utilities'!$H$9+'Surv-rate CEA'!AE199*'Unit cost and utilities'!$H$9+('Surv-rate CEA'!AD198-'Surv-rate CEA'!AD199)*'Unit cost and utilities'!G208</f>
        <v>65.376604336785505</v>
      </c>
      <c r="AN201" s="12">
        <f t="shared" si="104"/>
        <v>46.924456325016052</v>
      </c>
      <c r="AO201" s="12">
        <f>AM201-'Surv-rate CEA'!AE199*'Unit cost and utilities'!$H$9-('Surv-rate CEA'!AD198-'Surv-rate CEA'!AD199)*'Unit cost and utilities'!G208</f>
        <v>25.807362782088724</v>
      </c>
      <c r="AP201" s="12">
        <f t="shared" si="105"/>
        <v>18.523391968991803</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24.765170049707422</v>
      </c>
      <c r="AV201" s="12">
        <f t="shared" si="108"/>
        <v>17.775351781695647</v>
      </c>
      <c r="AW201" s="12">
        <f>AU201-'Surv-rate CEA'!AK199*'Unit cost and utilities'!$H$8-('Surv-rate CEA'!AJ198-'Surv-rate CEA'!AJ199)*'Unit cost and utilities'!$G$14</f>
        <v>0.51403238233464288</v>
      </c>
      <c r="AX201" s="12">
        <f t="shared" si="109"/>
        <v>0.36894987617051711</v>
      </c>
      <c r="AY201" s="12">
        <f>'Surv-rate CEA'!AO199*'Unit cost and utilities'!$H$5+'Surv-rate CEA'!AN199*'Unit cost and utilities'!$H$5+('Surv-rate CEA'!AM198-'Surv-rate CEA'!AM199)*'Unit cost and utilities'!$G$14</f>
        <v>40.161472840423315</v>
      </c>
      <c r="AZ201" s="12">
        <f t="shared" si="110"/>
        <v>28.826141971836524</v>
      </c>
      <c r="BA201" s="12">
        <f>AY201-'Surv-rate CEA'!AN199*'Unit cost and utilities'!$H$5-('Surv-rate CEA'!AM198-'Surv-rate CEA'!AM199)*'Unit cost and utilities'!$G$14</f>
        <v>2.0798275373776764E-2</v>
      </c>
      <c r="BB201" s="12">
        <f t="shared" si="111"/>
        <v>1.4928088944248019E-2</v>
      </c>
    </row>
    <row r="202" spans="1:54">
      <c r="A202" s="12">
        <v>197</v>
      </c>
      <c r="B202" s="12">
        <f t="shared" si="112"/>
        <v>11.276712328767124</v>
      </c>
      <c r="C202" s="12">
        <f>'Surv-rate CEA'!D200*'Unit cost and utilities'!$H$7+'Surv-rate CEA'!E200*'Unit cost and utilities'!$H$7+'Unit cost and utilities'!$G$14*('Surv-rate CEA'!C199-'Surv-rate CEA'!C200)</f>
        <v>40.429273899390935</v>
      </c>
      <c r="D202" s="12">
        <f t="shared" si="86"/>
        <v>28.969049874850967</v>
      </c>
      <c r="E202" s="12">
        <f>C202-'Surv-rate CEA'!E200*'Unit cost and utilities'!$H$7-'Unit cost and utilities'!$G$14*('Surv-rate CEA'!C199-'Surv-rate CEA'!C200)</f>
        <v>20.159735426780674</v>
      </c>
      <c r="F202" s="12">
        <f t="shared" si="87"/>
        <v>14.445185993088224</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53.319333321169488</v>
      </c>
      <c r="L202" s="12">
        <f t="shared" si="90"/>
        <v>38.20524776473988</v>
      </c>
      <c r="M202" s="12">
        <f>K202-'Surv-rate CEA'!J200*'Unit cost and utilities'!$H$10-('Surv-rate CEA'!I199-'Surv-rate CEA'!I200)*'Unit cost and utilities'!$G$14</f>
        <v>17.445185460479035</v>
      </c>
      <c r="N202" s="12">
        <f t="shared" si="91"/>
        <v>12.50011189758853</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53.319333321169488</v>
      </c>
      <c r="T202" s="12">
        <f t="shared" si="94"/>
        <v>38.20524776473988</v>
      </c>
      <c r="U202" s="12">
        <f>S202-'Surv-rate CEA'!P200*'Unit cost and utilities'!$H$11-('Surv-rate CEA'!O199-'Surv-rate CEA'!O200)*'Unit cost and utilities'!$G$14</f>
        <v>17.445185460479035</v>
      </c>
      <c r="V202" s="12">
        <f t="shared" si="95"/>
        <v>12.50011189758853</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47.565427339490078</v>
      </c>
      <c r="AB202" s="12">
        <f t="shared" si="98"/>
        <v>34.082364188515541</v>
      </c>
      <c r="AC202" s="12">
        <f>AA202-'Surv-rate CEA'!V200*'Unit cost and utilities'!$H$6-('Surv-rate CEA'!U199-'Surv-rate CEA'!U200)*'Unit cost and utilities'!$G$14</f>
        <v>30.418197955403262</v>
      </c>
      <c r="AD202" s="12">
        <f t="shared" si="99"/>
        <v>21.795748691060261</v>
      </c>
      <c r="AE202" s="12">
        <f>'Surv-rate CEA'!Z200*'Unit cost and utilities'!$H$12+'Surv-rate CEA'!Y200*'Unit cost and utilities'!$H$12+('Surv-rate CEA'!X199-'Surv-rate CEA'!X200)*'Unit cost and utilities'!$G$14</f>
        <v>53.319333321169488</v>
      </c>
      <c r="AF202" s="12">
        <f t="shared" si="100"/>
        <v>38.20524776473988</v>
      </c>
      <c r="AG202" s="12">
        <f>AE202-'Surv-rate CEA'!Y200*'Unit cost and utilities'!$H$12-('Surv-rate CEA'!X199-'Surv-rate CEA'!X200)*'Unit cost and utilities'!$G$14</f>
        <v>17.445185460479035</v>
      </c>
      <c r="AH202" s="12">
        <f t="shared" si="101"/>
        <v>12.50011189758853</v>
      </c>
      <c r="AI202" s="12">
        <f>'Surv-rate CEA'!AC200*'Unit cost and utilities'!$H$5+'Surv-rate CEA'!AB200*'Unit cost and utilities'!$H$5+('Surv-rate CEA'!AA199-'Surv-rate CEA'!AA200)*'Unit cost and utilities'!$G$14</f>
        <v>39.55334469218564</v>
      </c>
      <c r="AJ202" s="12">
        <f t="shared" si="102"/>
        <v>28.34141463822726</v>
      </c>
      <c r="AK202" s="12">
        <f>AI202-'Surv-rate CEA'!AB200*'Unit cost and utilities'!$H$5-('Surv-rate CEA'!AA199-'Surv-rate CEA'!AA200)*'Unit cost and utilities'!$G$14</f>
        <v>1.9834391932431528E-2</v>
      </c>
      <c r="AL202" s="12">
        <f t="shared" si="103"/>
        <v>1.4212065508715619E-2</v>
      </c>
      <c r="AM202" s="12">
        <f>'Surv-rate CEA'!AF200*'Unit cost and utilities'!$H$9+'Surv-rate CEA'!AE200*'Unit cost and utilities'!$H$9+('Surv-rate CEA'!AD199-'Surv-rate CEA'!AD200)*'Unit cost and utilities'!G209</f>
        <v>64.610253690745623</v>
      </c>
      <c r="AN202" s="12">
        <f t="shared" si="104"/>
        <v>46.295604176610766</v>
      </c>
      <c r="AO202" s="12">
        <f>AM202-'Surv-rate CEA'!AE200*'Unit cost and utilities'!$H$9-('Surv-rate CEA'!AD199-'Surv-rate CEA'!AD200)*'Unit cost and utilities'!G209</f>
        <v>25.546709770558515</v>
      </c>
      <c r="AP202" s="12">
        <f t="shared" si="105"/>
        <v>18.305149662675518</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24.398031067403302</v>
      </c>
      <c r="AV202" s="12">
        <f t="shared" si="108"/>
        <v>17.482079460507386</v>
      </c>
      <c r="AW202" s="12">
        <f>AU202-'Surv-rate CEA'!AK200*'Unit cost and utilities'!$H$8-('Surv-rate CEA'!AJ199-'Surv-rate CEA'!AJ200)*'Unit cost and utilities'!$G$14</f>
        <v>0.49671074974724805</v>
      </c>
      <c r="AX202" s="12">
        <f t="shared" si="109"/>
        <v>0.35591137547042168</v>
      </c>
      <c r="AY202" s="12">
        <f>'Surv-rate CEA'!AO200*'Unit cost and utilities'!$H$5+'Surv-rate CEA'!AN200*'Unit cost and utilities'!$H$5+('Surv-rate CEA'!AM199-'Surv-rate CEA'!AM200)*'Unit cost and utilities'!$G$14</f>
        <v>39.55334469218564</v>
      </c>
      <c r="AZ202" s="12">
        <f t="shared" si="110"/>
        <v>28.34141463822726</v>
      </c>
      <c r="BA202" s="12">
        <f>AY202-'Surv-rate CEA'!AN200*'Unit cost and utilities'!$H$5-('Surv-rate CEA'!AM199-'Surv-rate CEA'!AM200)*'Unit cost and utilities'!$G$14</f>
        <v>1.9834391932431528E-2</v>
      </c>
      <c r="BB202" s="12">
        <f t="shared" si="111"/>
        <v>1.4212065508715619E-2</v>
      </c>
    </row>
    <row r="203" spans="1:54">
      <c r="A203" s="12">
        <v>198</v>
      </c>
      <c r="B203" s="12">
        <f t="shared" si="112"/>
        <v>11.334246575342465</v>
      </c>
      <c r="C203" s="12">
        <f>'Surv-rate CEA'!D201*'Unit cost and utilities'!$H$7+'Surv-rate CEA'!E201*'Unit cost and utilities'!$H$7+'Unit cost and utilities'!$G$14*('Surv-rate CEA'!C200-'Surv-rate CEA'!C201)</f>
        <v>39.91789769138142</v>
      </c>
      <c r="D203" s="12">
        <f t="shared" si="86"/>
        <v>28.554028627412134</v>
      </c>
      <c r="E203" s="12">
        <f>C203-'Surv-rate CEA'!E201*'Unit cost and utilities'!$H$7-'Unit cost and utilities'!$G$14*('Surv-rate CEA'!C200-'Surv-rate CEA'!C201)</f>
        <v>20.006159838565377</v>
      </c>
      <c r="F203" s="12">
        <f t="shared" si="87"/>
        <v>14.310785231515769</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52.769646292455228</v>
      </c>
      <c r="L203" s="12">
        <f t="shared" si="90"/>
        <v>37.747127931000875</v>
      </c>
      <c r="M203" s="12">
        <f>K203-'Surv-rate CEA'!J201*'Unit cost and utilities'!$H$10-('Surv-rate CEA'!I200-'Surv-rate CEA'!I201)*'Unit cost and utilities'!$G$14</f>
        <v>17.271839770878724</v>
      </c>
      <c r="N203" s="12">
        <f t="shared" si="91"/>
        <v>12.35487427415868</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52.769646292455228</v>
      </c>
      <c r="T203" s="12">
        <f t="shared" si="94"/>
        <v>37.747127931000875</v>
      </c>
      <c r="U203" s="12">
        <f>S203-'Surv-rate CEA'!P201*'Unit cost and utilities'!$H$11-('Surv-rate CEA'!O200-'Surv-rate CEA'!O201)*'Unit cost and utilities'!$G$14</f>
        <v>17.271839770878724</v>
      </c>
      <c r="V203" s="12">
        <f t="shared" si="95"/>
        <v>12.35487427415868</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47.025905511892532</v>
      </c>
      <c r="AB203" s="12">
        <f t="shared" si="98"/>
        <v>33.638521311869425</v>
      </c>
      <c r="AC203" s="12">
        <f>AA203-'Surv-rate CEA'!V201*'Unit cost and utilities'!$H$6-('Surv-rate CEA'!U200-'Surv-rate CEA'!U201)*'Unit cost and utilities'!$G$14</f>
        <v>30.09958798652417</v>
      </c>
      <c r="AD203" s="12">
        <f t="shared" si="99"/>
        <v>21.530805647264497</v>
      </c>
      <c r="AE203" s="12">
        <f>'Surv-rate CEA'!Z201*'Unit cost and utilities'!$H$12+'Surv-rate CEA'!Y201*'Unit cost and utilities'!$H$12+('Surv-rate CEA'!X200-'Surv-rate CEA'!X201)*'Unit cost and utilities'!$G$14</f>
        <v>52.769646292455228</v>
      </c>
      <c r="AF203" s="12">
        <f t="shared" si="100"/>
        <v>37.747127931000875</v>
      </c>
      <c r="AG203" s="12">
        <f>AE203-'Surv-rate CEA'!Y201*'Unit cost and utilities'!$H$12-('Surv-rate CEA'!X200-'Surv-rate CEA'!X201)*'Unit cost and utilities'!$G$14</f>
        <v>17.271839770878724</v>
      </c>
      <c r="AH203" s="12">
        <f t="shared" si="101"/>
        <v>12.35487427415868</v>
      </c>
      <c r="AI203" s="12">
        <f>'Surv-rate CEA'!AC201*'Unit cost and utilities'!$H$5+'Surv-rate CEA'!AB201*'Unit cost and utilities'!$H$5+('Surv-rate CEA'!AA200-'Surv-rate CEA'!AA201)*'Unit cost and utilities'!$G$14</f>
        <v>38.956092531499735</v>
      </c>
      <c r="AJ203" s="12">
        <f t="shared" si="102"/>
        <v>27.866031171193793</v>
      </c>
      <c r="AK203" s="12">
        <f>AI203-'Surv-rate CEA'!AB201*'Unit cost and utilities'!$H$5-('Surv-rate CEA'!AA200-'Surv-rate CEA'!AA201)*'Unit cost and utilities'!$G$14</f>
        <v>1.8916899763309569E-2</v>
      </c>
      <c r="AL203" s="12">
        <f t="shared" si="103"/>
        <v>1.3531616859172686E-2</v>
      </c>
      <c r="AM203" s="12">
        <f>'Surv-rate CEA'!AF201*'Unit cost and utilities'!$H$9+'Surv-rate CEA'!AE201*'Unit cost and utilities'!$H$9+('Surv-rate CEA'!AD200-'Surv-rate CEA'!AD201)*'Unit cost and utilities'!G210</f>
        <v>63.854607508271641</v>
      </c>
      <c r="AN203" s="12">
        <f t="shared" si="104"/>
        <v>45.676410738860625</v>
      </c>
      <c r="AO203" s="12">
        <f>AM203-'Surv-rate CEA'!AE201*'Unit cost and utilities'!$H$9-('Surv-rate CEA'!AD200-'Surv-rate CEA'!AD201)*'Unit cost and utilities'!G210</f>
        <v>25.289658894740221</v>
      </c>
      <c r="AP203" s="12">
        <f t="shared" si="105"/>
        <v>18.090172224019998</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24.037265221211232</v>
      </c>
      <c r="AV203" s="12">
        <f t="shared" si="108"/>
        <v>17.194311297595068</v>
      </c>
      <c r="AW203" s="12">
        <f>AU203-'Surv-rate CEA'!AK201*'Unit cost and utilities'!$H$8-('Surv-rate CEA'!AJ200-'Surv-rate CEA'!AJ201)*'Unit cost and utilities'!$G$14</f>
        <v>0.47999767649996139</v>
      </c>
      <c r="AX203" s="12">
        <f t="shared" si="109"/>
        <v>0.34335143353078956</v>
      </c>
      <c r="AY203" s="12">
        <f>'Surv-rate CEA'!AO201*'Unit cost and utilities'!$H$5+'Surv-rate CEA'!AN201*'Unit cost and utilities'!$H$5+('Surv-rate CEA'!AM200-'Surv-rate CEA'!AM201)*'Unit cost and utilities'!$G$14</f>
        <v>38.956092531499735</v>
      </c>
      <c r="AZ203" s="12">
        <f t="shared" si="110"/>
        <v>27.866031171193793</v>
      </c>
      <c r="BA203" s="12">
        <f>AY203-'Surv-rate CEA'!AN201*'Unit cost and utilities'!$H$5-('Surv-rate CEA'!AM200-'Surv-rate CEA'!AM201)*'Unit cost and utilities'!$G$14</f>
        <v>1.8916899763309569E-2</v>
      </c>
      <c r="BB203" s="12">
        <f t="shared" si="111"/>
        <v>1.3531616859172686E-2</v>
      </c>
    </row>
    <row r="204" spans="1:54">
      <c r="A204" s="12">
        <v>199</v>
      </c>
      <c r="B204" s="12">
        <f t="shared" si="112"/>
        <v>11.391780821917807</v>
      </c>
      <c r="C204" s="12">
        <f>'Surv-rate CEA'!D202*'Unit cost and utilities'!$H$7+'Surv-rate CEA'!E202*'Unit cost and utilities'!$H$7+'Unit cost and utilities'!$G$14*('Surv-rate CEA'!C201-'Surv-rate CEA'!C202)</f>
        <v>39.414351828318317</v>
      </c>
      <c r="D204" s="12">
        <f t="shared" si="86"/>
        <v>28.145925821624083</v>
      </c>
      <c r="E204" s="12">
        <f>C204-'Surv-rate CEA'!E202*'Unit cost and utilities'!$H$7-'Unit cost and utilities'!$G$14*('Surv-rate CEA'!C201-'Surv-rate CEA'!C202)</f>
        <v>19.854493740662331</v>
      </c>
      <c r="F204" s="12">
        <f t="shared" si="87"/>
        <v>14.178163083455299</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52.227382446942116</v>
      </c>
      <c r="L204" s="12">
        <f t="shared" si="90"/>
        <v>37.295755581931743</v>
      </c>
      <c r="M204" s="12">
        <f>K204-'Surv-rate CEA'!J202*'Unit cost and utilities'!$H$10-('Surv-rate CEA'!I201-'Surv-rate CEA'!I202)*'Unit cost and utilities'!$G$14</f>
        <v>17.100916496401243</v>
      </c>
      <c r="N204" s="12">
        <f t="shared" si="91"/>
        <v>12.21182398954684</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52.227382446942116</v>
      </c>
      <c r="T204" s="12">
        <f t="shared" si="94"/>
        <v>37.295755581931743</v>
      </c>
      <c r="U204" s="12">
        <f>S204-'Surv-rate CEA'!P202*'Unit cost and utilities'!$H$11-('Surv-rate CEA'!O201-'Surv-rate CEA'!O202)*'Unit cost and utilities'!$G$14</f>
        <v>17.100916496401243</v>
      </c>
      <c r="V204" s="12">
        <f t="shared" si="95"/>
        <v>12.21182398954684</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46.494088092136053</v>
      </c>
      <c r="AB204" s="12">
        <f t="shared" si="98"/>
        <v>33.201590128525311</v>
      </c>
      <c r="AC204" s="12">
        <f>AA204-'Surv-rate CEA'!V202*'Unit cost and utilities'!$H$6-('Surv-rate CEA'!U201-'Surv-rate CEA'!U202)*'Unit cost and utilities'!$G$14</f>
        <v>29.785402590186436</v>
      </c>
      <c r="AD204" s="12">
        <f t="shared" si="99"/>
        <v>21.269859657270086</v>
      </c>
      <c r="AE204" s="12">
        <f>'Surv-rate CEA'!Z202*'Unit cost and utilities'!$H$12+'Surv-rate CEA'!Y202*'Unit cost and utilities'!$H$12+('Surv-rate CEA'!X201-'Surv-rate CEA'!X202)*'Unit cost and utilities'!$G$14</f>
        <v>52.227382446942116</v>
      </c>
      <c r="AF204" s="12">
        <f t="shared" si="100"/>
        <v>37.295755581931743</v>
      </c>
      <c r="AG204" s="12">
        <f>AE204-'Surv-rate CEA'!Y202*'Unit cost and utilities'!$H$12-('Surv-rate CEA'!X201-'Surv-rate CEA'!X202)*'Unit cost and utilities'!$G$14</f>
        <v>17.100916496401243</v>
      </c>
      <c r="AH204" s="12">
        <f t="shared" si="101"/>
        <v>12.21182398954684</v>
      </c>
      <c r="AI204" s="12">
        <f>'Surv-rate CEA'!AC202*'Unit cost and utilities'!$H$5+'Surv-rate CEA'!AB202*'Unit cost and utilities'!$H$5+('Surv-rate CEA'!AA201-'Surv-rate CEA'!AA202)*'Unit cost and utilities'!$G$14</f>
        <v>38.369489574706321</v>
      </c>
      <c r="AJ204" s="12">
        <f t="shared" si="102"/>
        <v>27.399786049693372</v>
      </c>
      <c r="AK204" s="12">
        <f>AI204-'Surv-rate CEA'!AB202*'Unit cost and utilities'!$H$5-('Surv-rate CEA'!AA201-'Surv-rate CEA'!AA202)*'Unit cost and utilities'!$G$14</f>
        <v>1.8043479913257165E-2</v>
      </c>
      <c r="AL204" s="12">
        <f t="shared" si="103"/>
        <v>1.2884911806100571E-2</v>
      </c>
      <c r="AM204" s="12">
        <f>'Surv-rate CEA'!AF202*'Unit cost and utilities'!$H$9+'Surv-rate CEA'!AE202*'Unit cost and utilities'!$H$9+('Surv-rate CEA'!AD201-'Surv-rate CEA'!AD202)*'Unit cost and utilities'!G211</f>
        <v>63.109489092187204</v>
      </c>
      <c r="AN204" s="12">
        <f t="shared" si="104"/>
        <v>45.066705812299617</v>
      </c>
      <c r="AO204" s="12">
        <f>AM204-'Surv-rate CEA'!AE202*'Unit cost and utilities'!$H$9-('Surv-rate CEA'!AD201-'Surv-rate CEA'!AD202)*'Unit cost and utilities'!G211</f>
        <v>25.036146265424037</v>
      </c>
      <c r="AP204" s="12">
        <f t="shared" si="105"/>
        <v>17.878399186046479</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23.682744176666425</v>
      </c>
      <c r="AV204" s="12">
        <f t="shared" si="108"/>
        <v>16.911930043970315</v>
      </c>
      <c r="AW204" s="12">
        <f>AU204-'Surv-rate CEA'!AK202*'Unit cost and utilities'!$H$8-('Surv-rate CEA'!AJ201-'Surv-rate CEA'!AJ202)*'Unit cost and utilities'!$G$14</f>
        <v>0.46387085438451892</v>
      </c>
      <c r="AX204" s="12">
        <f t="shared" si="109"/>
        <v>0.3312517916110842</v>
      </c>
      <c r="AY204" s="12">
        <f>'Surv-rate CEA'!AO202*'Unit cost and utilities'!$H$5+'Surv-rate CEA'!AN202*'Unit cost and utilities'!$H$5+('Surv-rate CEA'!AM201-'Surv-rate CEA'!AM202)*'Unit cost and utilities'!$G$14</f>
        <v>38.369489574706321</v>
      </c>
      <c r="AZ204" s="12">
        <f t="shared" si="110"/>
        <v>27.399786049693372</v>
      </c>
      <c r="BA204" s="12">
        <f>AY204-'Surv-rate CEA'!AN202*'Unit cost and utilities'!$H$5-('Surv-rate CEA'!AM201-'Surv-rate CEA'!AM202)*'Unit cost and utilities'!$G$14</f>
        <v>1.8043479913257165E-2</v>
      </c>
      <c r="BB204" s="12">
        <f t="shared" si="111"/>
        <v>1.2884911806100571E-2</v>
      </c>
    </row>
    <row r="205" spans="1:54">
      <c r="A205" s="12">
        <v>200</v>
      </c>
      <c r="B205" s="12">
        <f t="shared" si="112"/>
        <v>11.449315068493151</v>
      </c>
      <c r="C205" s="12">
        <f>'Surv-rate CEA'!D203*'Unit cost and utilities'!$H$7+'Surv-rate CEA'!E203*'Unit cost and utilities'!$H$7+'Unit cost and utilities'!$G$14*('Surv-rate CEA'!C202-'Surv-rate CEA'!C203)</f>
        <v>38.918493399008469</v>
      </c>
      <c r="D205" s="12">
        <f t="shared" si="86"/>
        <v>27.744607762822632</v>
      </c>
      <c r="E205" s="12">
        <f>C205-'Surv-rate CEA'!E203*'Unit cost and utilities'!$H$7-'Unit cost and utilities'!$G$14*('Surv-rate CEA'!C202-'Surv-rate CEA'!C203)</f>
        <v>19.704704445511602</v>
      </c>
      <c r="F205" s="12">
        <f t="shared" si="87"/>
        <v>14.047288272906144</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51.692415747631479</v>
      </c>
      <c r="L205" s="12">
        <f t="shared" si="90"/>
        <v>36.851010251782519</v>
      </c>
      <c r="M205" s="12">
        <f>K205-'Surv-rate CEA'!J203*'Unit cost and utilities'!$H$10-('Surv-rate CEA'!I202-'Surv-rate CEA'!I203)*'Unit cost and utilities'!$G$14</f>
        <v>16.9323717157821</v>
      </c>
      <c r="N205" s="12">
        <f t="shared" si="91"/>
        <v>12.070919779249603</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51.692415747631479</v>
      </c>
      <c r="T205" s="12">
        <f t="shared" si="94"/>
        <v>36.851010251782519</v>
      </c>
      <c r="U205" s="12">
        <f>S205-'Surv-rate CEA'!P203*'Unit cost and utilities'!$H$11-('Surv-rate CEA'!O202-'Surv-rate CEA'!O203)*'Unit cost and utilities'!$G$14</f>
        <v>16.9323717157821</v>
      </c>
      <c r="V205" s="12">
        <f t="shared" si="95"/>
        <v>12.070919779249603</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45.969840240270734</v>
      </c>
      <c r="AB205" s="12">
        <f t="shared" si="98"/>
        <v>32.771442956690244</v>
      </c>
      <c r="AC205" s="12">
        <f>AA205-'Surv-rate CEA'!V203*'Unit cost and utilities'!$H$6-('Surv-rate CEA'!U202-'Surv-rate CEA'!U203)*'Unit cost and utilities'!$G$14</f>
        <v>29.475564146018193</v>
      </c>
      <c r="AD205" s="12">
        <f t="shared" si="99"/>
        <v>21.012837198883648</v>
      </c>
      <c r="AE205" s="12">
        <f>'Surv-rate CEA'!Z203*'Unit cost and utilities'!$H$12+'Surv-rate CEA'!Y203*'Unit cost and utilities'!$H$12+('Surv-rate CEA'!X202-'Surv-rate CEA'!X203)*'Unit cost and utilities'!$G$14</f>
        <v>51.692415747631479</v>
      </c>
      <c r="AF205" s="12">
        <f t="shared" si="100"/>
        <v>36.851010251782519</v>
      </c>
      <c r="AG205" s="12">
        <f>AE205-'Surv-rate CEA'!Y203*'Unit cost and utilities'!$H$12-('Surv-rate CEA'!X202-'Surv-rate CEA'!X203)*'Unit cost and utilities'!$G$14</f>
        <v>16.9323717157821</v>
      </c>
      <c r="AH205" s="12">
        <f t="shared" si="101"/>
        <v>12.070919779249603</v>
      </c>
      <c r="AI205" s="12">
        <f>'Surv-rate CEA'!AC203*'Unit cost and utilities'!$H$5+'Surv-rate CEA'!AB203*'Unit cost and utilities'!$H$5+('Surv-rate CEA'!AA202-'Surv-rate CEA'!AA203)*'Unit cost and utilities'!$G$14</f>
        <v>37.79331448357199</v>
      </c>
      <c r="AJ205" s="12">
        <f t="shared" si="102"/>
        <v>26.942478878959452</v>
      </c>
      <c r="AK205" s="12">
        <f>AI205-'Surv-rate CEA'!AB203*'Unit cost and utilities'!$H$5-('Surv-rate CEA'!AA202-'Surv-rate CEA'!AA203)*'Unit cost and utilities'!$G$14</f>
        <v>1.7211933821017045E-2</v>
      </c>
      <c r="AL205" s="12">
        <f t="shared" si="103"/>
        <v>1.2270216830026243E-2</v>
      </c>
      <c r="AM205" s="12">
        <f>'Surv-rate CEA'!AF203*'Unit cost and utilities'!$H$9+'Surv-rate CEA'!AE203*'Unit cost and utilities'!$H$9+('Surv-rate CEA'!AD202-'Surv-rate CEA'!AD203)*'Unit cost and utilities'!G212</f>
        <v>62.374725157900428</v>
      </c>
      <c r="AN205" s="12">
        <f t="shared" si="104"/>
        <v>44.466322631695249</v>
      </c>
      <c r="AO205" s="12">
        <f>AM205-'Surv-rate CEA'!AE203*'Unit cost and utilities'!$H$9-('Surv-rate CEA'!AD202-'Surv-rate CEA'!AD203)*'Unit cost and utilities'!G212</f>
        <v>24.786109384652761</v>
      </c>
      <c r="AP205" s="12">
        <f t="shared" si="105"/>
        <v>17.669771432136887</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23.334342567833843</v>
      </c>
      <c r="AV205" s="12">
        <f t="shared" si="108"/>
        <v>16.634821274052182</v>
      </c>
      <c r="AW205" s="12">
        <f>AU205-'Surv-rate CEA'!AK203*'Unit cost and utilities'!$H$8-('Surv-rate CEA'!AJ202-'Surv-rate CEA'!AJ203)*'Unit cost and utilities'!$G$14</f>
        <v>0.44830882902388325</v>
      </c>
      <c r="AX205" s="12">
        <f t="shared" si="109"/>
        <v>0.31959491572186205</v>
      </c>
      <c r="AY205" s="12">
        <f>'Surv-rate CEA'!AO203*'Unit cost and utilities'!$H$5+'Surv-rate CEA'!AN203*'Unit cost and utilities'!$H$5+('Surv-rate CEA'!AM202-'Surv-rate CEA'!AM203)*'Unit cost and utilities'!$G$14</f>
        <v>37.79331448357199</v>
      </c>
      <c r="AZ205" s="12">
        <f t="shared" si="110"/>
        <v>26.942478878959452</v>
      </c>
      <c r="BA205" s="12">
        <f>AY205-'Surv-rate CEA'!AN203*'Unit cost and utilities'!$H$5-('Surv-rate CEA'!AM202-'Surv-rate CEA'!AM203)*'Unit cost and utilities'!$G$14</f>
        <v>1.7211933821017045E-2</v>
      </c>
      <c r="BB205" s="12">
        <f t="shared" si="111"/>
        <v>1.2270216830026243E-2</v>
      </c>
    </row>
    <row r="206" spans="1:54">
      <c r="A206" s="12">
        <v>201</v>
      </c>
      <c r="B206" s="12">
        <f t="shared" si="112"/>
        <v>11.506849315068493</v>
      </c>
      <c r="C206" s="12">
        <f>'Surv-rate CEA'!D204*'Unit cost and utilities'!$H$7+'Surv-rate CEA'!E204*'Unit cost and utilities'!$H$7+'Unit cost and utilities'!$G$14*('Surv-rate CEA'!C203-'Surv-rate CEA'!C204)</f>
        <v>38.430182553852333</v>
      </c>
      <c r="D206" s="12">
        <f t="shared" si="86"/>
        <v>27.349943731959907</v>
      </c>
      <c r="E206" s="12">
        <f>C206-'Surv-rate CEA'!E204*'Unit cost and utilities'!$H$7-'Unit cost and utilities'!$G$14*('Surv-rate CEA'!C203-'Surv-rate CEA'!C204)</f>
        <v>19.556759976328763</v>
      </c>
      <c r="F206" s="12">
        <f t="shared" si="87"/>
        <v>13.91813021399296</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51.164622760895625</v>
      </c>
      <c r="L206" s="12">
        <f t="shared" si="90"/>
        <v>36.412774038128433</v>
      </c>
      <c r="M206" s="12">
        <f>K206-'Surv-rate CEA'!J204*'Unit cost and utilities'!$H$10-('Surv-rate CEA'!I203-'Surv-rate CEA'!I204)*'Unit cost and utilities'!$G$14</f>
        <v>16.766162489547266</v>
      </c>
      <c r="N206" s="12">
        <f t="shared" si="91"/>
        <v>11.932121322802514</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51.164622760895625</v>
      </c>
      <c r="T206" s="12">
        <f t="shared" si="94"/>
        <v>36.412774038128433</v>
      </c>
      <c r="U206" s="12">
        <f>S206-'Surv-rate CEA'!P204*'Unit cost and utilities'!$H$11-('Surv-rate CEA'!O203-'Surv-rate CEA'!O204)*'Unit cost and utilities'!$G$14</f>
        <v>16.766162489547266</v>
      </c>
      <c r="V206" s="12">
        <f t="shared" si="95"/>
        <v>11.932121322802514</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45.453029940779956</v>
      </c>
      <c r="AB206" s="12">
        <f t="shared" si="98"/>
        <v>32.347954881177259</v>
      </c>
      <c r="AC206" s="12">
        <f>AA206-'Surv-rate CEA'!V204*'Unit cost and utilities'!$H$6-('Surv-rate CEA'!U203-'Surv-rate CEA'!U204)*'Unit cost and utilities'!$G$14</f>
        <v>29.1699966920131</v>
      </c>
      <c r="AD206" s="12">
        <f t="shared" si="99"/>
        <v>20.759666365624426</v>
      </c>
      <c r="AE206" s="12">
        <f>'Surv-rate CEA'!Z204*'Unit cost and utilities'!$H$12+'Surv-rate CEA'!Y204*'Unit cost and utilities'!$H$12+('Surv-rate CEA'!X203-'Surv-rate CEA'!X204)*'Unit cost and utilities'!$G$14</f>
        <v>51.164622760895625</v>
      </c>
      <c r="AF206" s="12">
        <f t="shared" si="100"/>
        <v>36.412774038128433</v>
      </c>
      <c r="AG206" s="12">
        <f>AE206-'Surv-rate CEA'!Y204*'Unit cost and utilities'!$H$12-('Surv-rate CEA'!X203-'Surv-rate CEA'!X204)*'Unit cost and utilities'!$G$14</f>
        <v>16.766162489547266</v>
      </c>
      <c r="AH206" s="12">
        <f t="shared" si="101"/>
        <v>11.932121322802514</v>
      </c>
      <c r="AI206" s="12">
        <f>'Surv-rate CEA'!AC204*'Unit cost and utilities'!$H$5+'Surv-rate CEA'!AB204*'Unit cost and utilities'!$H$5+('Surv-rate CEA'!AA203-'Surv-rate CEA'!AA204)*'Unit cost and utilities'!$G$14</f>
        <v>37.227351216461273</v>
      </c>
      <c r="AJ206" s="12">
        <f t="shared" si="102"/>
        <v>26.493914246526568</v>
      </c>
      <c r="AK206" s="12">
        <f>AI206-'Surv-rate CEA'!AB204*'Unit cost and utilities'!$H$5-('Surv-rate CEA'!AA203-'Surv-rate CEA'!AA204)*'Unit cost and utilities'!$G$14</f>
        <v>1.6420176825866939E-2</v>
      </c>
      <c r="AL206" s="12">
        <f t="shared" si="103"/>
        <v>1.1685890683110349E-2</v>
      </c>
      <c r="AM206" s="12">
        <f>'Surv-rate CEA'!AF204*'Unit cost and utilities'!$H$9+'Surv-rate CEA'!AE204*'Unit cost and utilities'!$H$9+('Surv-rate CEA'!AD203-'Surv-rate CEA'!AD204)*'Unit cost and utilities'!G213</f>
        <v>61.650145757126367</v>
      </c>
      <c r="AN206" s="12">
        <f t="shared" si="104"/>
        <v>43.875097787052056</v>
      </c>
      <c r="AO206" s="12">
        <f>AM206-'Surv-rate CEA'!AE204*'Unit cost and utilities'!$H$9-('Surv-rate CEA'!AD203-'Surv-rate CEA'!AD204)*'Unit cost and utilities'!G213</f>
        <v>24.539487109700389</v>
      </c>
      <c r="AP206" s="12">
        <f t="shared" si="105"/>
        <v>17.464231160520029</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22.991937919206858</v>
      </c>
      <c r="AV206" s="12">
        <f t="shared" si="108"/>
        <v>16.362873309223655</v>
      </c>
      <c r="AW206" s="12">
        <f>AU206-'Surv-rate CEA'!AK204*'Unit cost and utilities'!$H$8-('Surv-rate CEA'!AJ203-'Surv-rate CEA'!AJ204)*'Unit cost and utilities'!$G$14</f>
        <v>0.43329096573091741</v>
      </c>
      <c r="AX206" s="12">
        <f t="shared" si="109"/>
        <v>0.30836396667387778</v>
      </c>
      <c r="AY206" s="12">
        <f>'Surv-rate CEA'!AO204*'Unit cost and utilities'!$H$5+'Surv-rate CEA'!AN204*'Unit cost and utilities'!$H$5+('Surv-rate CEA'!AM203-'Surv-rate CEA'!AM204)*'Unit cost and utilities'!$G$14</f>
        <v>37.227351216461273</v>
      </c>
      <c r="AZ206" s="12">
        <f t="shared" si="110"/>
        <v>26.493914246526568</v>
      </c>
      <c r="BA206" s="12">
        <f>AY206-'Surv-rate CEA'!AN204*'Unit cost and utilities'!$H$5-('Surv-rate CEA'!AM203-'Surv-rate CEA'!AM204)*'Unit cost and utilities'!$G$14</f>
        <v>1.6420176825866939E-2</v>
      </c>
      <c r="BB206" s="12">
        <f t="shared" si="111"/>
        <v>1.1685890683110349E-2</v>
      </c>
    </row>
    <row r="207" spans="1:54">
      <c r="A207" s="12">
        <v>202</v>
      </c>
      <c r="B207" s="12">
        <f t="shared" si="112"/>
        <v>11.564383561643835</v>
      </c>
      <c r="C207" s="12">
        <f>'Surv-rate CEA'!D205*'Unit cost and utilities'!$H$7+'Surv-rate CEA'!E205*'Unit cost and utilities'!$H$7+'Unit cost and utilities'!$G$14*('Surv-rate CEA'!C204-'Surv-rate CEA'!C205)</f>
        <v>37.949282428952507</v>
      </c>
      <c r="D207" s="12">
        <f t="shared" si="86"/>
        <v>26.961805909942559</v>
      </c>
      <c r="E207" s="12">
        <f>C207-'Surv-rate CEA'!E205*'Unit cost and utilities'!$H$7-'Unit cost and utilities'!$G$14*('Surv-rate CEA'!C204-'Surv-rate CEA'!C205)</f>
        <v>19.410629048392369</v>
      </c>
      <c r="F207" s="12">
        <f t="shared" si="87"/>
        <v>13.790658992628908</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50.643882592748227</v>
      </c>
      <c r="L207" s="12">
        <f t="shared" si="90"/>
        <v>35.9809315379797</v>
      </c>
      <c r="M207" s="12">
        <f>K207-'Surv-rate CEA'!J205*'Unit cost and utilities'!$H$10-('Surv-rate CEA'!I204-'Surv-rate CEA'!I205)*'Unit cost and utilities'!$G$14</f>
        <v>16.602246833887122</v>
      </c>
      <c r="N207" s="12">
        <f t="shared" si="91"/>
        <v>11.795389218287744</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50.643882592748227</v>
      </c>
      <c r="T207" s="12">
        <f t="shared" si="94"/>
        <v>35.9809315379797</v>
      </c>
      <c r="U207" s="12">
        <f>S207-'Surv-rate CEA'!P205*'Unit cost and utilities'!$H$11-('Surv-rate CEA'!O204-'Surv-rate CEA'!O205)*'Unit cost and utilities'!$G$14</f>
        <v>16.602246833887122</v>
      </c>
      <c r="V207" s="12">
        <f t="shared" si="95"/>
        <v>11.795389218287744</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44.943527933199903</v>
      </c>
      <c r="AB207" s="12">
        <f t="shared" si="98"/>
        <v>31.931003683973085</v>
      </c>
      <c r="AC207" s="12">
        <f>AA207-'Surv-rate CEA'!V205*'Unit cost and utilities'!$H$6-('Surv-rate CEA'!U204-'Surv-rate CEA'!U205)*'Unit cost and utilities'!$G$14</f>
        <v>28.868625882574321</v>
      </c>
      <c r="AD207" s="12">
        <f t="shared" si="99"/>
        <v>20.510276825126187</v>
      </c>
      <c r="AE207" s="12">
        <f>'Surv-rate CEA'!Z205*'Unit cost and utilities'!$H$12+'Surv-rate CEA'!Y205*'Unit cost and utilities'!$H$12+('Surv-rate CEA'!X204-'Surv-rate CEA'!X205)*'Unit cost and utilities'!$G$14</f>
        <v>50.643882592748227</v>
      </c>
      <c r="AF207" s="12">
        <f t="shared" si="100"/>
        <v>35.9809315379797</v>
      </c>
      <c r="AG207" s="12">
        <f>AE207-'Surv-rate CEA'!Y205*'Unit cost and utilities'!$H$12-('Surv-rate CEA'!X204-'Surv-rate CEA'!X205)*'Unit cost and utilities'!$G$14</f>
        <v>16.602246833887122</v>
      </c>
      <c r="AH207" s="12">
        <f t="shared" si="101"/>
        <v>11.795389218287744</v>
      </c>
      <c r="AI207" s="12">
        <f>'Surv-rate CEA'!AC205*'Unit cost and utilities'!$H$5+'Surv-rate CEA'!AB205*'Unit cost and utilities'!$H$5+('Surv-rate CEA'!AA204-'Surv-rate CEA'!AA205)*'Unit cost and utilities'!$G$14</f>
        <v>36.671388884084188</v>
      </c>
      <c r="AJ207" s="12">
        <f t="shared" si="102"/>
        <v>26.053901582770827</v>
      </c>
      <c r="AK207" s="12">
        <f>AI207-'Surv-rate CEA'!AB205*'Unit cost and utilities'!$H$5-('Surv-rate CEA'!AA204-'Surv-rate CEA'!AA205)*'Unit cost and utilities'!$G$14</f>
        <v>1.566623203979578E-2</v>
      </c>
      <c r="AL207" s="12">
        <f t="shared" si="103"/>
        <v>1.1130379300000806E-2</v>
      </c>
      <c r="AM207" s="12">
        <f>'Surv-rate CEA'!AF205*'Unit cost and utilities'!$H$9+'Surv-rate CEA'!AE205*'Unit cost and utilities'!$H$9+('Surv-rate CEA'!AD204-'Surv-rate CEA'!AD205)*'Unit cost and utilities'!G214</f>
        <v>60.93558420356247</v>
      </c>
      <c r="AN207" s="12">
        <f t="shared" si="104"/>
        <v>43.292871146674855</v>
      </c>
      <c r="AO207" s="12">
        <f>AM207-'Surv-rate CEA'!AE205*'Unit cost and utilities'!$H$9-('Surv-rate CEA'!AD204-'Surv-rate CEA'!AD205)*'Unit cost and utilities'!G214</f>
        <v>24.296219618132376</v>
      </c>
      <c r="AP207" s="12">
        <f t="shared" si="105"/>
        <v>17.261721849835393</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22.655410569910991</v>
      </c>
      <c r="AV207" s="12">
        <f t="shared" si="108"/>
        <v>16.095977143693826</v>
      </c>
      <c r="AW207" s="12">
        <f>AU207-'Surv-rate CEA'!AK205*'Unit cost and utilities'!$H$8-('Surv-rate CEA'!AJ204-'Surv-rate CEA'!AJ205)*'Unit cost and utilities'!$G$14</f>
        <v>0.41879741679388482</v>
      </c>
      <c r="AX207" s="12">
        <f t="shared" si="109"/>
        <v>0.29754277141660607</v>
      </c>
      <c r="AY207" s="12">
        <f>'Surv-rate CEA'!AO205*'Unit cost and utilities'!$H$5+'Surv-rate CEA'!AN205*'Unit cost and utilities'!$H$5+('Surv-rate CEA'!AM204-'Surv-rate CEA'!AM205)*'Unit cost and utilities'!$G$14</f>
        <v>36.671388884084188</v>
      </c>
      <c r="AZ207" s="12">
        <f t="shared" si="110"/>
        <v>26.053901582770827</v>
      </c>
      <c r="BA207" s="12">
        <f>AY207-'Surv-rate CEA'!AN205*'Unit cost and utilities'!$H$5-('Surv-rate CEA'!AM204-'Surv-rate CEA'!AM205)*'Unit cost and utilities'!$G$14</f>
        <v>1.566623203979578E-2</v>
      </c>
      <c r="BB207" s="12">
        <f t="shared" si="111"/>
        <v>1.1130379300000806E-2</v>
      </c>
    </row>
    <row r="208" spans="1:54">
      <c r="A208" s="12">
        <v>203</v>
      </c>
      <c r="B208" s="12">
        <f t="shared" si="112"/>
        <v>11.621917808219179</v>
      </c>
      <c r="C208" s="12">
        <f>'Surv-rate CEA'!D206*'Unit cost and utilities'!$H$7+'Surv-rate CEA'!E206*'Unit cost and utilities'!$H$7+'Unit cost and utilities'!$G$14*('Surv-rate CEA'!C205-'Surv-rate CEA'!C206)</f>
        <v>37.475659072381944</v>
      </c>
      <c r="D208" s="12">
        <f t="shared" si="86"/>
        <v>26.580069304156552</v>
      </c>
      <c r="E208" s="12">
        <f>C208-'Surv-rate CEA'!E206*'Unit cost and utilities'!$H$7-'Unit cost and utilities'!$G$14*('Surv-rate CEA'!C205-'Surv-rate CEA'!C206)</f>
        <v>19.266281050909686</v>
      </c>
      <c r="F208" s="12">
        <f t="shared" si="87"/>
        <v>13.664845348748891</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50.130076826943593</v>
      </c>
      <c r="L208" s="12">
        <f t="shared" si="90"/>
        <v>35.555369785739757</v>
      </c>
      <c r="M208" s="12">
        <f>K208-'Surv-rate CEA'!J206*'Unit cost and utilities'!$H$10-('Surv-rate CEA'!I205-'Surv-rate CEA'!I206)*'Unit cost and utilities'!$G$14</f>
        <v>16.440583695338063</v>
      </c>
      <c r="N208" s="12">
        <f t="shared" si="91"/>
        <v>11.660684957637406</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50.130076826943593</v>
      </c>
      <c r="T208" s="12">
        <f t="shared" si="94"/>
        <v>35.555369785739757</v>
      </c>
      <c r="U208" s="12">
        <f>S208-'Surv-rate CEA'!P206*'Unit cost and utilities'!$H$11-('Surv-rate CEA'!O205-'Surv-rate CEA'!O206)*'Unit cost and utilities'!$G$14</f>
        <v>16.440583695338063</v>
      </c>
      <c r="V208" s="12">
        <f t="shared" si="95"/>
        <v>11.660684957637406</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44.441207644717885</v>
      </c>
      <c r="AB208" s="12">
        <f t="shared" si="98"/>
        <v>31.520469776809009</v>
      </c>
      <c r="AC208" s="12">
        <f>AA208-'Surv-rate CEA'!V206*'Unit cost and utilities'!$H$6-('Surv-rate CEA'!U205-'Surv-rate CEA'!U206)*'Unit cost and utilities'!$G$14</f>
        <v>28.571378947789256</v>
      </c>
      <c r="AD208" s="12">
        <f t="shared" si="99"/>
        <v>20.264599778772851</v>
      </c>
      <c r="AE208" s="12">
        <f>'Surv-rate CEA'!Z206*'Unit cost and utilities'!$H$12+'Surv-rate CEA'!Y206*'Unit cost and utilities'!$H$12+('Surv-rate CEA'!X205-'Surv-rate CEA'!X206)*'Unit cost and utilities'!$G$14</f>
        <v>50.130076826943593</v>
      </c>
      <c r="AF208" s="12">
        <f t="shared" si="100"/>
        <v>35.555369785739757</v>
      </c>
      <c r="AG208" s="12">
        <f>AE208-'Surv-rate CEA'!Y206*'Unit cost and utilities'!$H$12-('Surv-rate CEA'!X205-'Surv-rate CEA'!X206)*'Unit cost and utilities'!$G$14</f>
        <v>16.440583695338063</v>
      </c>
      <c r="AH208" s="12">
        <f t="shared" si="101"/>
        <v>11.660684957637406</v>
      </c>
      <c r="AI208" s="12">
        <f>'Surv-rate CEA'!AC206*'Unit cost and utilities'!$H$5+'Surv-rate CEA'!AB206*'Unit cost and utilities'!$H$5+('Surv-rate CEA'!AA205-'Surv-rate CEA'!AA206)*'Unit cost and utilities'!$G$14</f>
        <v>36.125221609672721</v>
      </c>
      <c r="AJ208" s="12">
        <f t="shared" si="102"/>
        <v>25.622255025816255</v>
      </c>
      <c r="AK208" s="12">
        <f>AI208-'Surv-rate CEA'!AB206*'Unit cost and utilities'!$H$5-('Surv-rate CEA'!AA205-'Surv-rate CEA'!AA206)*'Unit cost and utilities'!$G$14</f>
        <v>1.4948224561962098E-2</v>
      </c>
      <c r="AL208" s="12">
        <f t="shared" si="103"/>
        <v>1.0602210999508751E-2</v>
      </c>
      <c r="AM208" s="12">
        <f>'Surv-rate CEA'!AF206*'Unit cost and utilities'!$H$9+'Surv-rate CEA'!AE206*'Unit cost and utilities'!$H$9+('Surv-rate CEA'!AD205-'Surv-rate CEA'!AD206)*'Unit cost and utilities'!G215</f>
        <v>60.230877000458214</v>
      </c>
      <c r="AN208" s="12">
        <f t="shared" si="104"/>
        <v>42.719485782229711</v>
      </c>
      <c r="AO208" s="12">
        <f>AM208-'Surv-rate CEA'!AE206*'Unit cost and utilities'!$H$9-('Surv-rate CEA'!AD205-'Surv-rate CEA'!AD206)*'Unit cost and utilities'!G215</f>
        <v>24.056248373912481</v>
      </c>
      <c r="AP208" s="12">
        <f t="shared" si="105"/>
        <v>17.062188225738812</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22.324643600155134</v>
      </c>
      <c r="AV208" s="12">
        <f t="shared" si="108"/>
        <v>15.834026372601503</v>
      </c>
      <c r="AW208" s="12">
        <f>AU208-'Surv-rate CEA'!AK206*'Unit cost and utilities'!$H$8-('Surv-rate CEA'!AJ205-'Surv-rate CEA'!AJ206)*'Unit cost and utilities'!$G$14</f>
        <v>0.40480909012657618</v>
      </c>
      <c r="AX208" s="12">
        <f t="shared" si="109"/>
        <v>0.28711579560842282</v>
      </c>
      <c r="AY208" s="12">
        <f>'Surv-rate CEA'!AO206*'Unit cost and utilities'!$H$5+'Surv-rate CEA'!AN206*'Unit cost and utilities'!$H$5+('Surv-rate CEA'!AM205-'Surv-rate CEA'!AM206)*'Unit cost and utilities'!$G$14</f>
        <v>36.125221609672721</v>
      </c>
      <c r="AZ208" s="12">
        <f t="shared" si="110"/>
        <v>25.622255025816255</v>
      </c>
      <c r="BA208" s="12">
        <f>AY208-'Surv-rate CEA'!AN206*'Unit cost and utilities'!$H$5-('Surv-rate CEA'!AM205-'Surv-rate CEA'!AM206)*'Unit cost and utilities'!$G$14</f>
        <v>1.4948224561962098E-2</v>
      </c>
      <c r="BB208" s="12">
        <f t="shared" si="111"/>
        <v>1.0602210999508751E-2</v>
      </c>
    </row>
    <row r="209" spans="1:54">
      <c r="A209" s="12">
        <v>204</v>
      </c>
      <c r="B209" s="12">
        <f t="shared" si="112"/>
        <v>11.67945205479452</v>
      </c>
      <c r="C209" s="12">
        <f>'Surv-rate CEA'!D207*'Unit cost and utilities'!$H$7+'Surv-rate CEA'!E207*'Unit cost and utilities'!$H$7+'Unit cost and utilities'!$G$14*('Surv-rate CEA'!C206-'Surv-rate CEA'!C207)</f>
        <v>37.009181372525951</v>
      </c>
      <c r="D209" s="12">
        <f t="shared" si="86"/>
        <v>26.204611677095851</v>
      </c>
      <c r="E209" s="12">
        <f>C209-'Surv-rate CEA'!E207*'Unit cost and utilities'!$H$7-'Unit cost and utilities'!$G$14*('Surv-rate CEA'!C206-'Surv-rate CEA'!C207)</f>
        <v>19.123686029438925</v>
      </c>
      <c r="F209" s="12">
        <f t="shared" si="87"/>
        <v>13.54066065909166</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49.62308946481599</v>
      </c>
      <c r="L209" s="12">
        <f t="shared" si="90"/>
        <v>35.135978192930708</v>
      </c>
      <c r="M209" s="12">
        <f>K209-'Surv-rate CEA'!J207*'Unit cost and utilities'!$H$10-('Surv-rate CEA'!I206-'Surv-rate CEA'!I207)*'Unit cost and utilities'!$G$14</f>
        <v>16.281132926241494</v>
      </c>
      <c r="N209" s="12">
        <f t="shared" si="91"/>
        <v>11.527970902703014</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49.62308946481599</v>
      </c>
      <c r="T209" s="12">
        <f t="shared" si="94"/>
        <v>35.135978192930708</v>
      </c>
      <c r="U209" s="12">
        <f>S209-'Surv-rate CEA'!P207*'Unit cost and utilities'!$H$11-('Surv-rate CEA'!O206-'Surv-rate CEA'!O207)*'Unit cost and utilities'!$G$14</f>
        <v>16.281132926241494</v>
      </c>
      <c r="V209" s="12">
        <f t="shared" si="95"/>
        <v>11.527970902703014</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43.945945124664448</v>
      </c>
      <c r="AB209" s="12">
        <f t="shared" si="98"/>
        <v>31.116236135654823</v>
      </c>
      <c r="AC209" s="12">
        <f>AA209-'Surv-rate CEA'!V207*'Unit cost and utilities'!$H$6-('Surv-rate CEA'!U206-'Surv-rate CEA'!U207)*'Unit cost and utilities'!$G$14</f>
        <v>28.27818465389155</v>
      </c>
      <c r="AD209" s="12">
        <f t="shared" si="99"/>
        <v>20.022567922524765</v>
      </c>
      <c r="AE209" s="12">
        <f>'Surv-rate CEA'!Z207*'Unit cost and utilities'!$H$12+'Surv-rate CEA'!Y207*'Unit cost and utilities'!$H$12+('Surv-rate CEA'!X206-'Surv-rate CEA'!X207)*'Unit cost and utilities'!$G$14</f>
        <v>49.62308946481599</v>
      </c>
      <c r="AF209" s="12">
        <f t="shared" si="100"/>
        <v>35.135978192930708</v>
      </c>
      <c r="AG209" s="12">
        <f>AE209-'Surv-rate CEA'!Y207*'Unit cost and utilities'!$H$12-('Surv-rate CEA'!X206-'Surv-rate CEA'!X207)*'Unit cost and utilities'!$G$14</f>
        <v>16.281132926241494</v>
      </c>
      <c r="AH209" s="12">
        <f t="shared" si="101"/>
        <v>11.527970902703014</v>
      </c>
      <c r="AI209" s="12">
        <f>'Surv-rate CEA'!AC207*'Unit cost and utilities'!$H$5+'Surv-rate CEA'!AB207*'Unit cost and utilities'!$H$5+('Surv-rate CEA'!AA206-'Surv-rate CEA'!AA207)*'Unit cost and utilities'!$G$14</f>
        <v>35.58864839342845</v>
      </c>
      <c r="AJ209" s="12">
        <f t="shared" si="102"/>
        <v>25.198793290651018</v>
      </c>
      <c r="AK209" s="12">
        <f>AI209-'Surv-rate CEA'!AB207*'Unit cost and utilities'!$H$5-('Surv-rate CEA'!AA206-'Surv-rate CEA'!AA207)*'Unit cost and utilities'!$G$14</f>
        <v>1.4264376015612479E-2</v>
      </c>
      <c r="AL209" s="12">
        <f t="shared" si="103"/>
        <v>1.0099991959905722E-2</v>
      </c>
      <c r="AM209" s="12">
        <f>'Surv-rate CEA'!AF207*'Unit cost and utilities'!$H$9+'Surv-rate CEA'!AE207*'Unit cost and utilities'!$H$9+('Surv-rate CEA'!AD206-'Surv-rate CEA'!AD207)*'Unit cost and utilities'!G216</f>
        <v>59.53586377002452</v>
      </c>
      <c r="AN209" s="12">
        <f t="shared" si="104"/>
        <v>42.154787895744569</v>
      </c>
      <c r="AO209" s="12">
        <f>AM209-'Surv-rate CEA'!AE207*'Unit cost and utilities'!$H$9-('Surv-rate CEA'!AD206-'Surv-rate CEA'!AD207)*'Unit cost and utilities'!G216</f>
        <v>23.819516094517937</v>
      </c>
      <c r="AP209" s="12">
        <f t="shared" si="105"/>
        <v>16.865576228512392</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21.999522759843778</v>
      </c>
      <c r="AV209" s="12">
        <f t="shared" si="108"/>
        <v>15.576917122276559</v>
      </c>
      <c r="AW209" s="12">
        <f>AU209-'Surv-rate CEA'!AK207*'Unit cost and utilities'!$H$8-('Surv-rate CEA'!AJ206-'Surv-rate CEA'!AJ207)*'Unit cost and utilities'!$G$14</f>
        <v>0.39130761922341972</v>
      </c>
      <c r="AX209" s="12">
        <f t="shared" si="109"/>
        <v>0.27706811736318987</v>
      </c>
      <c r="AY209" s="12">
        <f>'Surv-rate CEA'!AO207*'Unit cost and utilities'!$H$5+'Surv-rate CEA'!AN207*'Unit cost and utilities'!$H$5+('Surv-rate CEA'!AM206-'Surv-rate CEA'!AM207)*'Unit cost and utilities'!$G$14</f>
        <v>35.58864839342845</v>
      </c>
      <c r="AZ209" s="12">
        <f t="shared" si="110"/>
        <v>25.198793290651018</v>
      </c>
      <c r="BA209" s="12">
        <f>AY209-'Surv-rate CEA'!AN207*'Unit cost and utilities'!$H$5-('Surv-rate CEA'!AM206-'Surv-rate CEA'!AM207)*'Unit cost and utilities'!$G$14</f>
        <v>1.4264376015612479E-2</v>
      </c>
      <c r="BB209" s="12">
        <f t="shared" si="111"/>
        <v>1.0099991959905722E-2</v>
      </c>
    </row>
    <row r="210" spans="1:54">
      <c r="A210" s="12">
        <v>205</v>
      </c>
      <c r="B210" s="12">
        <f t="shared" si="112"/>
        <v>11.736986301369862</v>
      </c>
      <c r="C210" s="12">
        <f>'Surv-rate CEA'!D208*'Unit cost and utilities'!$H$7+'Surv-rate CEA'!E208*'Unit cost and utilities'!$H$7+'Unit cost and utilities'!$G$14*('Surv-rate CEA'!C207-'Surv-rate CEA'!C208)</f>
        <v>36.549720988438317</v>
      </c>
      <c r="D210" s="12">
        <f t="shared" si="86"/>
        <v>25.835313477031754</v>
      </c>
      <c r="E210" s="12">
        <f>C210-'Surv-rate CEA'!E208*'Unit cost and utilities'!$H$7-'Unit cost and utilities'!$G$14*('Surv-rate CEA'!C207-'Surv-rate CEA'!C208)</f>
        <v>18.982814668849748</v>
      </c>
      <c r="F210" s="12">
        <f t="shared" si="87"/>
        <v>13.418076920512348</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49.12280686681639</v>
      </c>
      <c r="L210" s="12">
        <f t="shared" si="90"/>
        <v>34.72264848963804</v>
      </c>
      <c r="M210" s="12">
        <f>K210-'Surv-rate CEA'!J208*'Unit cost and utilities'!$H$10-('Surv-rate CEA'!I207-'Surv-rate CEA'!I208)*'Unit cost and utilities'!$G$14</f>
        <v>16.12385526095521</v>
      </c>
      <c r="N210" s="12">
        <f t="shared" si="91"/>
        <v>11.39721026206565</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49.12280686681639</v>
      </c>
      <c r="T210" s="12">
        <f t="shared" si="94"/>
        <v>34.72264848963804</v>
      </c>
      <c r="U210" s="12">
        <f>S210-'Surv-rate CEA'!P208*'Unit cost and utilities'!$H$11-('Surv-rate CEA'!O207-'Surv-rate CEA'!O208)*'Unit cost and utilities'!$G$14</f>
        <v>16.12385526095521</v>
      </c>
      <c r="V210" s="12">
        <f t="shared" si="95"/>
        <v>11.39721026206565</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43.457618980845808</v>
      </c>
      <c r="AB210" s="12">
        <f t="shared" si="98"/>
        <v>30.718188237078763</v>
      </c>
      <c r="AC210" s="12">
        <f>AA210-'Surv-rate CEA'!V208*'Unit cost and utilities'!$H$6-('Surv-rate CEA'!U207-'Surv-rate CEA'!U208)*'Unit cost and utilities'!$G$14</f>
        <v>27.988973264873906</v>
      </c>
      <c r="AD210" s="12">
        <f t="shared" si="99"/>
        <v>19.784115408897812</v>
      </c>
      <c r="AE210" s="12">
        <f>'Surv-rate CEA'!Z208*'Unit cost and utilities'!$H$12+'Surv-rate CEA'!Y208*'Unit cost and utilities'!$H$12+('Surv-rate CEA'!X207-'Surv-rate CEA'!X208)*'Unit cost and utilities'!$G$14</f>
        <v>49.12280686681639</v>
      </c>
      <c r="AF210" s="12">
        <f t="shared" si="100"/>
        <v>34.72264848963804</v>
      </c>
      <c r="AG210" s="12">
        <f>AE210-'Surv-rate CEA'!Y208*'Unit cost and utilities'!$H$12-('Surv-rate CEA'!X207-'Surv-rate CEA'!X208)*'Unit cost and utilities'!$G$14</f>
        <v>16.12385526095521</v>
      </c>
      <c r="AH210" s="12">
        <f t="shared" si="101"/>
        <v>11.39721026206565</v>
      </c>
      <c r="AI210" s="12">
        <f>'Surv-rate CEA'!AC208*'Unit cost and utilities'!$H$5+'Surv-rate CEA'!AB208*'Unit cost and utilities'!$H$5+('Surv-rate CEA'!AA207-'Surv-rate CEA'!AA208)*'Unit cost and utilities'!$G$14</f>
        <v>35.061472981095683</v>
      </c>
      <c r="AJ210" s="12">
        <f t="shared" si="102"/>
        <v>24.783339542307946</v>
      </c>
      <c r="AK210" s="12">
        <f>AI210-'Surv-rate CEA'!AB208*'Unit cost and utilities'!$H$5-('Surv-rate CEA'!AA207-'Surv-rate CEA'!AA208)*'Unit cost and utilities'!$G$14</f>
        <v>1.3612999388880054E-2</v>
      </c>
      <c r="AL210" s="12">
        <f t="shared" si="103"/>
        <v>9.6224019517306032E-3</v>
      </c>
      <c r="AM210" s="12">
        <f>'Surv-rate CEA'!AF208*'Unit cost and utilities'!$H$9+'Surv-rate CEA'!AE208*'Unit cost and utilities'!$H$9+('Surv-rate CEA'!AD207-'Surv-rate CEA'!AD208)*'Unit cost and utilities'!G217</f>
        <v>58.85038718463074</v>
      </c>
      <c r="AN210" s="12">
        <f t="shared" si="104"/>
        <v>41.598626748493579</v>
      </c>
      <c r="AO210" s="12">
        <f>AM210-'Surv-rate CEA'!AE208*'Unit cost and utilities'!$H$9-('Surv-rate CEA'!AD207-'Surv-rate CEA'!AD208)*'Unit cost and utilities'!G217</f>
        <v>23.585966719032179</v>
      </c>
      <c r="AP210" s="12">
        <f t="shared" si="105"/>
        <v>16.671832981646808</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21.679936399284596</v>
      </c>
      <c r="AV210" s="12">
        <f t="shared" si="108"/>
        <v>15.324547982590788</v>
      </c>
      <c r="AW210" s="12">
        <f>AU210-'Surv-rate CEA'!AK208*'Unit cost and utilities'!$H$8-('Surv-rate CEA'!AJ207-'Surv-rate CEA'!AJ208)*'Unit cost and utilities'!$G$14</f>
        <v>0.37827533436293215</v>
      </c>
      <c r="AX210" s="12">
        <f t="shared" si="109"/>
        <v>0.26738540212076528</v>
      </c>
      <c r="AY210" s="12">
        <f>'Surv-rate CEA'!AO208*'Unit cost and utilities'!$H$5+'Surv-rate CEA'!AN208*'Unit cost and utilities'!$H$5+('Surv-rate CEA'!AM207-'Surv-rate CEA'!AM208)*'Unit cost and utilities'!$G$14</f>
        <v>35.061472981095683</v>
      </c>
      <c r="AZ210" s="12">
        <f t="shared" si="110"/>
        <v>24.783339542307946</v>
      </c>
      <c r="BA210" s="12">
        <f>AY210-'Surv-rate CEA'!AN208*'Unit cost and utilities'!$H$5-('Surv-rate CEA'!AM207-'Surv-rate CEA'!AM208)*'Unit cost and utilities'!$G$14</f>
        <v>1.3612999388880054E-2</v>
      </c>
      <c r="BB210" s="12">
        <f t="shared" si="111"/>
        <v>9.6224019517306032E-3</v>
      </c>
    </row>
    <row r="211" spans="1:54">
      <c r="A211" s="12">
        <v>206</v>
      </c>
      <c r="B211" s="12">
        <f t="shared" si="112"/>
        <v>11.794520547945206</v>
      </c>
      <c r="C211" s="12">
        <f>'Surv-rate CEA'!D209*'Unit cost and utilities'!$H$7+'Surv-rate CEA'!E209*'Unit cost and utilities'!$H$7+'Unit cost and utilities'!$G$14*('Surv-rate CEA'!C208-'Surv-rate CEA'!C209)</f>
        <v>36.097152282144535</v>
      </c>
      <c r="D211" s="12">
        <f t="shared" si="86"/>
        <v>25.472057770655223</v>
      </c>
      <c r="E211" s="12">
        <f>C211-'Surv-rate CEA'!E209*'Unit cost and utilities'!$H$7-'Unit cost and utilities'!$G$14*('Surv-rate CEA'!C208-'Surv-rate CEA'!C209)</f>
        <v>18.843638276802047</v>
      </c>
      <c r="F211" s="12">
        <f t="shared" si="87"/>
        <v>13.297066733805954</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48.629117695686794</v>
      </c>
      <c r="L211" s="12">
        <f t="shared" si="90"/>
        <v>34.315274667615299</v>
      </c>
      <c r="M211" s="12">
        <f>K211-'Surv-rate CEA'!J209*'Unit cost and utilities'!$H$10-('Surv-rate CEA'!I208-'Surv-rate CEA'!I209)*'Unit cost and utilities'!$G$14</f>
        <v>15.968712292788881</v>
      </c>
      <c r="N211" s="12">
        <f t="shared" si="91"/>
        <v>11.268367068559382</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48.629117695686794</v>
      </c>
      <c r="T211" s="12">
        <f t="shared" si="94"/>
        <v>34.315274667615299</v>
      </c>
      <c r="U211" s="12">
        <f>S211-'Surv-rate CEA'!P209*'Unit cost and utilities'!$H$11-('Surv-rate CEA'!O208-'Surv-rate CEA'!O209)*'Unit cost and utilities'!$G$14</f>
        <v>15.968712292788881</v>
      </c>
      <c r="V211" s="12">
        <f t="shared" si="95"/>
        <v>11.268367068559382</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42.976110317654836</v>
      </c>
      <c r="AB211" s="12">
        <f t="shared" si="98"/>
        <v>30.326213996411141</v>
      </c>
      <c r="AC211" s="12">
        <f>AA211-'Surv-rate CEA'!V209*'Unit cost and utilities'!$H$6-('Surv-rate CEA'!U208-'Surv-rate CEA'!U209)*'Unit cost and utilities'!$G$14</f>
        <v>27.703676505210467</v>
      </c>
      <c r="AD211" s="12">
        <f t="shared" si="99"/>
        <v>19.549177810054687</v>
      </c>
      <c r="AE211" s="12">
        <f>'Surv-rate CEA'!Z209*'Unit cost and utilities'!$H$12+'Surv-rate CEA'!Y209*'Unit cost and utilities'!$H$12+('Surv-rate CEA'!X208-'Surv-rate CEA'!X209)*'Unit cost and utilities'!$G$14</f>
        <v>48.629117695686794</v>
      </c>
      <c r="AF211" s="12">
        <f t="shared" si="100"/>
        <v>34.315274667615299</v>
      </c>
      <c r="AG211" s="12">
        <f>AE211-'Surv-rate CEA'!Y209*'Unit cost and utilities'!$H$12-('Surv-rate CEA'!X208-'Surv-rate CEA'!X209)*'Unit cost and utilities'!$G$14</f>
        <v>15.968712292788881</v>
      </c>
      <c r="AH211" s="12">
        <f t="shared" si="101"/>
        <v>11.268367068559382</v>
      </c>
      <c r="AI211" s="12">
        <f>'Surv-rate CEA'!AC209*'Unit cost and utilities'!$H$5+'Surv-rate CEA'!AB209*'Unit cost and utilities'!$H$5+('Surv-rate CEA'!AA208-'Surv-rate CEA'!AA209)*'Unit cost and utilities'!$G$14</f>
        <v>34.543503736522787</v>
      </c>
      <c r="AJ211" s="12">
        <f t="shared" si="102"/>
        <v>24.375721272971241</v>
      </c>
      <c r="AK211" s="12">
        <f>AI211-'Surv-rate CEA'!AB209*'Unit cost and utilities'!$H$5-('Surv-rate CEA'!AA208-'Surv-rate CEA'!AA209)*'Unit cost and utilities'!$G$14</f>
        <v>1.299249416180448E-2</v>
      </c>
      <c r="AL211" s="12">
        <f t="shared" si="103"/>
        <v>9.1681903128432302E-3</v>
      </c>
      <c r="AM211" s="12">
        <f>'Surv-rate CEA'!AF209*'Unit cost and utilities'!$H$9+'Surv-rate CEA'!AE209*'Unit cost and utilities'!$H$9+('Surv-rate CEA'!AD208-'Surv-rate CEA'!AD209)*'Unit cost and utilities'!G218</f>
        <v>58.174292899737523</v>
      </c>
      <c r="AN211" s="12">
        <f t="shared" si="104"/>
        <v>41.050854591710113</v>
      </c>
      <c r="AO211" s="12">
        <f>AM211-'Surv-rate CEA'!AE209*'Unit cost and utilities'!$H$9-('Surv-rate CEA'!AD208-'Surv-rate CEA'!AD209)*'Unit cost and utilities'!G218</f>
        <v>23.355545377178395</v>
      </c>
      <c r="AP211" s="12">
        <f t="shared" si="105"/>
        <v>16.480906761360281</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21.365775401920182</v>
      </c>
      <c r="AV211" s="12">
        <f t="shared" si="108"/>
        <v>15.076819941327027</v>
      </c>
      <c r="AW211" s="12">
        <f>AU211-'Surv-rate CEA'!AK209*'Unit cost and utilities'!$H$8-('Surv-rate CEA'!AJ208-'Surv-rate CEA'!AJ209)*'Unit cost and utilities'!$G$14</f>
        <v>0.36569523500515144</v>
      </c>
      <c r="AX211" s="12">
        <f t="shared" si="109"/>
        <v>0.25805387859119922</v>
      </c>
      <c r="AY211" s="12">
        <f>'Surv-rate CEA'!AO209*'Unit cost and utilities'!$H$5+'Surv-rate CEA'!AN209*'Unit cost and utilities'!$H$5+('Surv-rate CEA'!AM208-'Surv-rate CEA'!AM209)*'Unit cost and utilities'!$G$14</f>
        <v>34.543503736522787</v>
      </c>
      <c r="AZ211" s="12">
        <f t="shared" si="110"/>
        <v>24.375721272971241</v>
      </c>
      <c r="BA211" s="12">
        <f>AY211-'Surv-rate CEA'!AN209*'Unit cost and utilities'!$H$5-('Surv-rate CEA'!AM208-'Surv-rate CEA'!AM209)*'Unit cost and utilities'!$G$14</f>
        <v>1.299249416180448E-2</v>
      </c>
      <c r="BB211" s="12">
        <f t="shared" si="111"/>
        <v>9.1681903128432302E-3</v>
      </c>
    </row>
    <row r="212" spans="1:54">
      <c r="A212" s="12">
        <v>207</v>
      </c>
      <c r="B212" s="12">
        <f t="shared" si="112"/>
        <v>11.852054794520548</v>
      </c>
      <c r="C212" s="12">
        <f>'Surv-rate CEA'!D210*'Unit cost and utilities'!$H$7+'Surv-rate CEA'!E210*'Unit cost and utilities'!$H$7+'Unit cost and utilities'!$G$14*('Surv-rate CEA'!C209-'Surv-rate CEA'!C210)</f>
        <v>35.651352252837668</v>
      </c>
      <c r="D212" s="12">
        <f t="shared" si="86"/>
        <v>25.114730177634083</v>
      </c>
      <c r="E212" s="12">
        <f>C212-'Surv-rate CEA'!E210*'Unit cost and utilities'!$H$7-'Unit cost and utilities'!$G$14*('Surv-rate CEA'!C209-'Surv-rate CEA'!C210)</f>
        <v>18.706128767725307</v>
      </c>
      <c r="F212" s="12">
        <f t="shared" si="87"/>
        <v>13.177603288024121</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48.14191286122918</v>
      </c>
      <c r="L212" s="12">
        <f t="shared" si="90"/>
        <v>33.913752925001795</v>
      </c>
      <c r="M212" s="12">
        <f>K212-'Surv-rate CEA'!J210*'Unit cost and utilities'!$H$10-('Surv-rate CEA'!I209-'Surv-rate CEA'!I210)*'Unit cost and utilities'!$G$14</f>
        <v>15.815666451639695</v>
      </c>
      <c r="N212" s="12">
        <f t="shared" si="91"/>
        <v>11.141406157483823</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48.14191286122918</v>
      </c>
      <c r="T212" s="12">
        <f t="shared" si="94"/>
        <v>33.913752925001795</v>
      </c>
      <c r="U212" s="12">
        <f>S212-'Surv-rate CEA'!P210*'Unit cost and utilities'!$H$11-('Surv-rate CEA'!O209-'Surv-rate CEA'!O210)*'Unit cost and utilities'!$G$14</f>
        <v>15.815666451639695</v>
      </c>
      <c r="V212" s="12">
        <f t="shared" si="95"/>
        <v>11.141406157483823</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42.501302675914175</v>
      </c>
      <c r="AB212" s="12">
        <f t="shared" si="98"/>
        <v>29.940203707661091</v>
      </c>
      <c r="AC212" s="12">
        <f>AA212-'Surv-rate CEA'!V210*'Unit cost and utilities'!$H$6-('Surv-rate CEA'!U209-'Surv-rate CEA'!U210)*'Unit cost and utilities'!$G$14</f>
        <v>27.422227523654154</v>
      </c>
      <c r="AD212" s="12">
        <f t="shared" si="99"/>
        <v>19.317692081972787</v>
      </c>
      <c r="AE212" s="12">
        <f>'Surv-rate CEA'!Z210*'Unit cost and utilities'!$H$12+'Surv-rate CEA'!Y210*'Unit cost and utilities'!$H$12+('Surv-rate CEA'!X209-'Surv-rate CEA'!X210)*'Unit cost and utilities'!$G$14</f>
        <v>48.14191286122918</v>
      </c>
      <c r="AF212" s="12">
        <f t="shared" si="100"/>
        <v>33.913752925001795</v>
      </c>
      <c r="AG212" s="12">
        <f>AE212-'Surv-rate CEA'!Y210*'Unit cost and utilities'!$H$12-('Surv-rate CEA'!X209-'Surv-rate CEA'!X210)*'Unit cost and utilities'!$G$14</f>
        <v>15.815666451639695</v>
      </c>
      <c r="AH212" s="12">
        <f t="shared" si="101"/>
        <v>11.141406157483823</v>
      </c>
      <c r="AI212" s="12">
        <f>'Surv-rate CEA'!AC210*'Unit cost and utilities'!$H$5+'Surv-rate CEA'!AB210*'Unit cost and utilities'!$H$5+('Surv-rate CEA'!AA209-'Surv-rate CEA'!AA210)*'Unit cost and utilities'!$G$14</f>
        <v>34.03455351807645</v>
      </c>
      <c r="AJ212" s="12">
        <f t="shared" si="102"/>
        <v>23.975770182874385</v>
      </c>
      <c r="AK212" s="12">
        <f>AI212-'Surv-rate CEA'!AB210*'Unit cost and utilities'!$H$5-('Surv-rate CEA'!AA209-'Surv-rate CEA'!AA210)*'Unit cost and utilities'!$G$14</f>
        <v>1.2401341703146107E-2</v>
      </c>
      <c r="AL212" s="12">
        <f t="shared" si="103"/>
        <v>8.7361721515167839E-3</v>
      </c>
      <c r="AM212" s="12">
        <f>'Surv-rate CEA'!AF210*'Unit cost and utilities'!$H$9+'Surv-rate CEA'!AE210*'Unit cost and utilities'!$H$9+('Surv-rate CEA'!AD209-'Surv-rate CEA'!AD210)*'Unit cost and utilities'!G219</f>
        <v>57.507429488515314</v>
      </c>
      <c r="AN212" s="12">
        <f t="shared" si="104"/>
        <v>40.511326599075133</v>
      </c>
      <c r="AO212" s="12">
        <f>AM212-'Surv-rate CEA'!AE210*'Unit cost and utilities'!$H$9-('Surv-rate CEA'!AD209-'Surv-rate CEA'!AD210)*'Unit cost and utilities'!G219</f>
        <v>23.128198359264687</v>
      </c>
      <c r="AP212" s="12">
        <f t="shared" si="105"/>
        <v>16.29274696702419</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21.05693311902122</v>
      </c>
      <c r="AV212" s="12">
        <f t="shared" si="108"/>
        <v>14.833636320502032</v>
      </c>
      <c r="AW212" s="12">
        <f>AU212-'Surv-rate CEA'!AK210*'Unit cost and utilities'!$H$8-('Surv-rate CEA'!AJ209-'Surv-rate CEA'!AJ210)*'Unit cost and utilities'!$G$14</f>
        <v>0.35355096333141267</v>
      </c>
      <c r="AX212" s="12">
        <f t="shared" si="109"/>
        <v>0.24906031572489035</v>
      </c>
      <c r="AY212" s="12">
        <f>'Surv-rate CEA'!AO210*'Unit cost and utilities'!$H$5+'Surv-rate CEA'!AN210*'Unit cost and utilities'!$H$5+('Surv-rate CEA'!AM209-'Surv-rate CEA'!AM210)*'Unit cost and utilities'!$G$14</f>
        <v>34.03455351807645</v>
      </c>
      <c r="AZ212" s="12">
        <f t="shared" si="110"/>
        <v>23.975770182874385</v>
      </c>
      <c r="BA212" s="12">
        <f>AY212-'Surv-rate CEA'!AN210*'Unit cost and utilities'!$H$5-('Surv-rate CEA'!AM209-'Surv-rate CEA'!AM210)*'Unit cost and utilities'!$G$14</f>
        <v>1.2401341703146107E-2</v>
      </c>
      <c r="BB212" s="12">
        <f t="shared" si="111"/>
        <v>8.7361721515167839E-3</v>
      </c>
    </row>
    <row r="213" spans="1:54">
      <c r="A213" s="12">
        <v>208</v>
      </c>
      <c r="B213" s="12">
        <f t="shared" si="112"/>
        <v>11.90958904109589</v>
      </c>
      <c r="C213" s="12">
        <f>'Surv-rate CEA'!D211*'Unit cost and utilities'!$H$7+'Surv-rate CEA'!E211*'Unit cost and utilities'!$H$7+'Unit cost and utilities'!$G$14*('Surv-rate CEA'!C210-'Surv-rate CEA'!C211)</f>
        <v>35.212200472893933</v>
      </c>
      <c r="D213" s="12">
        <f t="shared" si="86"/>
        <v>24.763218807014773</v>
      </c>
      <c r="E213" s="12">
        <f>C213-'Surv-rate CEA'!E211*'Unit cost and utilities'!$H$7-'Unit cost and utilities'!$G$14*('Surv-rate CEA'!C210-'Surv-rate CEA'!C211)</f>
        <v>18.570258647281715</v>
      </c>
      <c r="F213" s="12">
        <f t="shared" si="87"/>
        <v>13.059660345268435</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47.661085466598081</v>
      </c>
      <c r="L213" s="12">
        <f t="shared" si="90"/>
        <v>33.517981612587398</v>
      </c>
      <c r="M213" s="12">
        <f>K213-'Surv-rate CEA'!J211*'Unit cost and utilities'!$H$10-('Surv-rate CEA'!I210-'Surv-rate CEA'!I211)*'Unit cost and utilities'!$G$14</f>
        <v>15.664680982303969</v>
      </c>
      <c r="N213" s="12">
        <f t="shared" si="91"/>
        <v>11.01629314548191</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47.661085466598081</v>
      </c>
      <c r="T213" s="12">
        <f t="shared" si="94"/>
        <v>33.517981612587398</v>
      </c>
      <c r="U213" s="12">
        <f>S213-'Surv-rate CEA'!P211*'Unit cost and utilities'!$H$11-('Surv-rate CEA'!O210-'Surv-rate CEA'!O211)*'Unit cost and utilities'!$G$14</f>
        <v>15.664680982303969</v>
      </c>
      <c r="V213" s="12">
        <f t="shared" si="95"/>
        <v>11.01629314548191</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42.033081974375889</v>
      </c>
      <c r="AB213" s="12">
        <f t="shared" si="98"/>
        <v>29.560049985115683</v>
      </c>
      <c r="AC213" s="12">
        <f>AA213-'Surv-rate CEA'!V211*'Unit cost and utilities'!$H$6-('Surv-rate CEA'!U210-'Surv-rate CEA'!U211)*'Unit cost and utilities'!$G$14</f>
        <v>27.144560858073884</v>
      </c>
      <c r="AD213" s="12">
        <f t="shared" si="99"/>
        <v>19.089596529653299</v>
      </c>
      <c r="AE213" s="12">
        <f>'Surv-rate CEA'!Z211*'Unit cost and utilities'!$H$12+'Surv-rate CEA'!Y211*'Unit cost and utilities'!$H$12+('Surv-rate CEA'!X210-'Surv-rate CEA'!X211)*'Unit cost and utilities'!$G$14</f>
        <v>47.661085466598081</v>
      </c>
      <c r="AF213" s="12">
        <f t="shared" si="100"/>
        <v>33.517981612587398</v>
      </c>
      <c r="AG213" s="12">
        <f>AE213-'Surv-rate CEA'!Y211*'Unit cost and utilities'!$H$12-('Surv-rate CEA'!X210-'Surv-rate CEA'!X211)*'Unit cost and utilities'!$G$14</f>
        <v>15.664680982303969</v>
      </c>
      <c r="AH213" s="12">
        <f t="shared" si="101"/>
        <v>11.01629314548191</v>
      </c>
      <c r="AI213" s="12">
        <f>'Surv-rate CEA'!AC211*'Unit cost and utilities'!$H$5+'Surv-rate CEA'!AB211*'Unit cost and utilities'!$H$5+('Surv-rate CEA'!AA210-'Surv-rate CEA'!AA211)*'Unit cost and utilities'!$G$14</f>
        <v>33.534439558774338</v>
      </c>
      <c r="AJ213" s="12">
        <f t="shared" si="102"/>
        <v>23.583322064856244</v>
      </c>
      <c r="AK213" s="12">
        <f>AI213-'Surv-rate CEA'!AB211*'Unit cost and utilities'!$H$5-('Surv-rate CEA'!AA210-'Surv-rate CEA'!AA211)*'Unit cost and utilities'!$G$14</f>
        <v>1.1838100921496508E-2</v>
      </c>
      <c r="AL213" s="12">
        <f t="shared" si="103"/>
        <v>8.3252247641894851E-3</v>
      </c>
      <c r="AM213" s="12">
        <f>'Surv-rate CEA'!AF211*'Unit cost and utilities'!$H$9+'Surv-rate CEA'!AE211*'Unit cost and utilities'!$H$9+('Surv-rate CEA'!AD210-'Surv-rate CEA'!AD211)*'Unit cost and utilities'!G220</f>
        <v>56.849648378102614</v>
      </c>
      <c r="AN213" s="12">
        <f t="shared" si="104"/>
        <v>39.979900800931354</v>
      </c>
      <c r="AO213" s="12">
        <f>AM213-'Surv-rate CEA'!AE211*'Unit cost and utilities'!$H$9-('Surv-rate CEA'!AD210-'Surv-rate CEA'!AD211)*'Unit cost and utilities'!G220</f>
        <v>22.903873087009984</v>
      </c>
      <c r="AP213" s="12">
        <f t="shared" si="105"/>
        <v>16.10730409246451</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20.753305306271915</v>
      </c>
      <c r="AV213" s="12">
        <f t="shared" si="108"/>
        <v>14.594902714574813</v>
      </c>
      <c r="AW213" s="12">
        <f>AU213-'Surv-rate CEA'!AK211*'Unit cost and utilities'!$H$8-('Surv-rate CEA'!AJ210-'Surv-rate CEA'!AJ211)*'Unit cost and utilities'!$G$14</f>
        <v>0.34182677887702329</v>
      </c>
      <c r="AX213" s="12">
        <f t="shared" si="109"/>
        <v>0.24039200066309022</v>
      </c>
      <c r="AY213" s="12">
        <f>'Surv-rate CEA'!AO211*'Unit cost and utilities'!$H$5+'Surv-rate CEA'!AN211*'Unit cost and utilities'!$H$5+('Surv-rate CEA'!AM210-'Surv-rate CEA'!AM211)*'Unit cost and utilities'!$G$14</f>
        <v>33.534439558774338</v>
      </c>
      <c r="AZ213" s="12">
        <f t="shared" si="110"/>
        <v>23.583322064856244</v>
      </c>
      <c r="BA213" s="12">
        <f>AY213-'Surv-rate CEA'!AN211*'Unit cost and utilities'!$H$5-('Surv-rate CEA'!AM210-'Surv-rate CEA'!AM211)*'Unit cost and utilities'!$G$14</f>
        <v>1.1838100921496508E-2</v>
      </c>
      <c r="BB213" s="12">
        <f t="shared" si="111"/>
        <v>8.3252247641894851E-3</v>
      </c>
    </row>
    <row r="214" spans="1:54">
      <c r="A214" s="12">
        <v>209</v>
      </c>
      <c r="B214" s="12">
        <f t="shared" si="112"/>
        <v>11.967123287671233</v>
      </c>
      <c r="C214" s="12">
        <f>'Surv-rate CEA'!D212*'Unit cost and utilities'!$H$7+'Surv-rate CEA'!E212*'Unit cost and utilities'!$H$7+'Unit cost and utilities'!$G$14*('Surv-rate CEA'!C211-'Surv-rate CEA'!C212)</f>
        <v>34.779579025666017</v>
      </c>
      <c r="D214" s="12">
        <f t="shared" si="86"/>
        <v>24.417414195420715</v>
      </c>
      <c r="E214" s="12">
        <f>C214-'Surv-rate CEA'!E212*'Unit cost and utilities'!$H$7-'Unit cost and utilities'!$G$14*('Surv-rate CEA'!C211-'Surv-rate CEA'!C212)</f>
        <v>18.436000997295388</v>
      </c>
      <c r="F214" s="12">
        <f t="shared" si="87"/>
        <v>12.943212225942993</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47.186530756094257</v>
      </c>
      <c r="L214" s="12">
        <f t="shared" si="90"/>
        <v>33.12786118159314</v>
      </c>
      <c r="M214" s="12">
        <f>K214-'Surv-rate CEA'!J212*'Unit cost and utilities'!$H$10-('Surv-rate CEA'!I211-'Surv-rate CEA'!I212)*'Unit cost and utilities'!$G$14</f>
        <v>15.515719923441093</v>
      </c>
      <c r="N214" s="12">
        <f t="shared" si="91"/>
        <v>10.892994410059501</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47.186530756094257</v>
      </c>
      <c r="T214" s="12">
        <f t="shared" si="94"/>
        <v>33.12786118159314</v>
      </c>
      <c r="U214" s="12">
        <f>S214-'Surv-rate CEA'!P212*'Unit cost and utilities'!$H$11-('Surv-rate CEA'!O211-'Surv-rate CEA'!O212)*'Unit cost and utilities'!$G$14</f>
        <v>15.515719923441093</v>
      </c>
      <c r="V214" s="12">
        <f t="shared" si="95"/>
        <v>10.892994410059501</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41.571336452850424</v>
      </c>
      <c r="AB214" s="12">
        <f t="shared" si="98"/>
        <v>29.185647706585559</v>
      </c>
      <c r="AC214" s="12">
        <f>AA214-'Surv-rate CEA'!V212*'Unit cost and utilities'!$H$6-('Surv-rate CEA'!U211-'Surv-rate CEA'!U212)*'Unit cost and utilities'!$G$14</f>
        <v>26.87061240129643</v>
      </c>
      <c r="AD214" s="12">
        <f t="shared" si="99"/>
        <v>18.864830773336223</v>
      </c>
      <c r="AE214" s="12">
        <f>'Surv-rate CEA'!Z212*'Unit cost and utilities'!$H$12+'Surv-rate CEA'!Y212*'Unit cost and utilities'!$H$12+('Surv-rate CEA'!X211-'Surv-rate CEA'!X212)*'Unit cost and utilities'!$G$14</f>
        <v>47.186530756094257</v>
      </c>
      <c r="AF214" s="12">
        <f t="shared" si="100"/>
        <v>33.12786118159314</v>
      </c>
      <c r="AG214" s="12">
        <f>AE214-'Surv-rate CEA'!Y212*'Unit cost and utilities'!$H$12-('Surv-rate CEA'!X211-'Surv-rate CEA'!X212)*'Unit cost and utilities'!$G$14</f>
        <v>15.515719923441093</v>
      </c>
      <c r="AH214" s="12">
        <f t="shared" si="101"/>
        <v>10.892994410059501</v>
      </c>
      <c r="AI214" s="12">
        <f>'Surv-rate CEA'!AC212*'Unit cost and utilities'!$H$5+'Surv-rate CEA'!AB212*'Unit cost and utilities'!$H$5+('Surv-rate CEA'!AA211-'Surv-rate CEA'!AA212)*'Unit cost and utilities'!$G$14</f>
        <v>33.042983350019341</v>
      </c>
      <c r="AJ214" s="12">
        <f t="shared" si="102"/>
        <v>23.19821669245642</v>
      </c>
      <c r="AK214" s="12">
        <f>AI214-'Surv-rate CEA'!AB212*'Unit cost and utilities'!$H$5-('Surv-rate CEA'!AA211-'Surv-rate CEA'!AA212)*'Unit cost and utilities'!$G$14</f>
        <v>1.1301404156102368E-2</v>
      </c>
      <c r="AL214" s="12">
        <f t="shared" si="103"/>
        <v>7.9342842553027787E-3</v>
      </c>
      <c r="AM214" s="12">
        <f>'Surv-rate CEA'!AF212*'Unit cost and utilities'!$H$9+'Surv-rate CEA'!AE212*'Unit cost and utilities'!$H$9+('Surv-rate CEA'!AD211-'Surv-rate CEA'!AD212)*'Unit cost and utilities'!G221</f>
        <v>56.200803787454973</v>
      </c>
      <c r="AN214" s="12">
        <f t="shared" si="104"/>
        <v>39.456438020171774</v>
      </c>
      <c r="AO214" s="12">
        <f>AM214-'Surv-rate CEA'!AE212*'Unit cost and utilities'!$H$9-('Surv-rate CEA'!AD211-'Surv-rate CEA'!AD212)*'Unit cost and utilities'!G221</f>
        <v>22.682518085220444</v>
      </c>
      <c r="AP214" s="12">
        <f t="shared" si="105"/>
        <v>15.924529698109041</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20.454790062192444</v>
      </c>
      <c r="AV214" s="12">
        <f t="shared" si="108"/>
        <v>14.360526930482708</v>
      </c>
      <c r="AW214" s="12">
        <f>AU214-'Surv-rate CEA'!AK212*'Unit cost and utilities'!$H$8-('Surv-rate CEA'!AJ211-'Surv-rate CEA'!AJ212)*'Unit cost and utilities'!$G$14</f>
        <v>0.33050753420968793</v>
      </c>
      <c r="AX214" s="12">
        <f t="shared" si="109"/>
        <v>0.23203671762529596</v>
      </c>
      <c r="AY214" s="12">
        <f>'Surv-rate CEA'!AO212*'Unit cost and utilities'!$H$5+'Surv-rate CEA'!AN212*'Unit cost and utilities'!$H$5+('Surv-rate CEA'!AM211-'Surv-rate CEA'!AM212)*'Unit cost and utilities'!$G$14</f>
        <v>33.042983350019341</v>
      </c>
      <c r="AZ214" s="12">
        <f t="shared" si="110"/>
        <v>23.19821669245642</v>
      </c>
      <c r="BA214" s="12">
        <f>AY214-'Surv-rate CEA'!AN212*'Unit cost and utilities'!$H$5-('Surv-rate CEA'!AM211-'Surv-rate CEA'!AM212)*'Unit cost and utilities'!$G$14</f>
        <v>1.1301404156102368E-2</v>
      </c>
      <c r="BB214" s="12">
        <f t="shared" si="111"/>
        <v>7.9342842553027787E-3</v>
      </c>
    </row>
    <row r="215" spans="1:54">
      <c r="A215" s="12">
        <v>210</v>
      </c>
      <c r="B215" s="12">
        <f t="shared" si="112"/>
        <v>12.024657534246575</v>
      </c>
      <c r="C215" s="12">
        <f>'Surv-rate CEA'!D213*'Unit cost and utilities'!$H$7+'Surv-rate CEA'!E213*'Unit cost and utilities'!$H$7+'Unit cost and utilities'!$G$14*('Surv-rate CEA'!C212-'Surv-rate CEA'!C213)</f>
        <v>34.353372444988118</v>
      </c>
      <c r="D215" s="12">
        <f t="shared" si="86"/>
        <v>24.077209246983141</v>
      </c>
      <c r="E215" s="12">
        <f>C215-'Surv-rate CEA'!E213*'Unit cost and utilities'!$H$7-'Unit cost and utilities'!$G$14*('Surv-rate CEA'!C212-'Surv-rate CEA'!C213)</f>
        <v>18.303329461132044</v>
      </c>
      <c r="F215" s="12">
        <f t="shared" si="87"/>
        <v>12.828233794450682</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46.718146064389288</v>
      </c>
      <c r="L215" s="12">
        <f t="shared" si="90"/>
        <v>32.743294132903344</v>
      </c>
      <c r="M215" s="12">
        <f>K215-'Surv-rate CEA'!J213*'Unit cost and utilities'!$H$10-('Surv-rate CEA'!I212-'Surv-rate CEA'!I213)*'Unit cost and utilities'!$G$14</f>
        <v>15.368748087167154</v>
      </c>
      <c r="N215" s="12">
        <f t="shared" si="91"/>
        <v>10.771477069724513</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46.718146064389288</v>
      </c>
      <c r="T215" s="12">
        <f t="shared" si="94"/>
        <v>32.743294132903344</v>
      </c>
      <c r="U215" s="12">
        <f>S215-'Surv-rate CEA'!P213*'Unit cost and utilities'!$H$11-('Surv-rate CEA'!O212-'Surv-rate CEA'!O213)*'Unit cost and utilities'!$G$14</f>
        <v>15.368748087167154</v>
      </c>
      <c r="V215" s="12">
        <f t="shared" si="95"/>
        <v>10.771477069724513</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41.115956616893499</v>
      </c>
      <c r="AB215" s="12">
        <f t="shared" si="98"/>
        <v>28.816893958230665</v>
      </c>
      <c r="AC215" s="12">
        <f>AA215-'Surv-rate CEA'!V213*'Unit cost and utilities'!$H$6-('Surv-rate CEA'!U212-'Surv-rate CEA'!U213)*'Unit cost and utilities'!$G$14</f>
        <v>26.600319367920548</v>
      </c>
      <c r="AD215" s="12">
        <f t="shared" si="99"/>
        <v>18.643335715688654</v>
      </c>
      <c r="AE215" s="12">
        <f>'Surv-rate CEA'!Z213*'Unit cost and utilities'!$H$12+'Surv-rate CEA'!Y213*'Unit cost and utilities'!$H$12+('Surv-rate CEA'!X212-'Surv-rate CEA'!X213)*'Unit cost and utilities'!$G$14</f>
        <v>46.718146064389288</v>
      </c>
      <c r="AF215" s="12">
        <f t="shared" si="100"/>
        <v>32.743294132903344</v>
      </c>
      <c r="AG215" s="12">
        <f>AE215-'Surv-rate CEA'!Y213*'Unit cost and utilities'!$H$12-('Surv-rate CEA'!X212-'Surv-rate CEA'!X213)*'Unit cost and utilities'!$G$14</f>
        <v>15.368748087167154</v>
      </c>
      <c r="AH215" s="12">
        <f t="shared" si="101"/>
        <v>10.771477069724513</v>
      </c>
      <c r="AI215" s="12">
        <f>'Surv-rate CEA'!AC213*'Unit cost and utilities'!$H$5+'Surv-rate CEA'!AB213*'Unit cost and utilities'!$H$5+('Surv-rate CEA'!AA212-'Surv-rate CEA'!AA213)*'Unit cost and utilities'!$G$14</f>
        <v>32.560010528807048</v>
      </c>
      <c r="AJ215" s="12">
        <f t="shared" si="102"/>
        <v>22.820297711424082</v>
      </c>
      <c r="AK215" s="12">
        <f>AI215-'Surv-rate CEA'!AB213*'Unit cost and utilities'!$H$5-('Surv-rate CEA'!AA212-'Surv-rate CEA'!AA213)*'Unit cost and utilities'!$G$14</f>
        <v>1.0789953293697474E-2</v>
      </c>
      <c r="AL215" s="12">
        <f t="shared" si="103"/>
        <v>7.5623423474230284E-3</v>
      </c>
      <c r="AM215" s="12">
        <f>'Surv-rate CEA'!AF213*'Unit cost and utilities'!$H$9+'Surv-rate CEA'!AE213*'Unit cost and utilities'!$H$9+('Surv-rate CEA'!AD212-'Surv-rate CEA'!AD213)*'Unit cost and utilities'!G222</f>
        <v>55.560752666741891</v>
      </c>
      <c r="AN215" s="12">
        <f t="shared" si="104"/>
        <v>38.940801809756174</v>
      </c>
      <c r="AO215" s="12">
        <f>AM215-'Surv-rate CEA'!AE213*'Unit cost and utilities'!$H$9-('Surv-rate CEA'!AD212-'Surv-rate CEA'!AD213)*'Unit cost and utilities'!G222</f>
        <v>22.46408295428828</v>
      </c>
      <c r="AP215" s="12">
        <f t="shared" si="105"/>
        <v>15.744376383952229</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20.161287768334812</v>
      </c>
      <c r="AV215" s="12">
        <f t="shared" si="108"/>
        <v>14.130418929442225</v>
      </c>
      <c r="AW215" s="12">
        <f>AU215-'Surv-rate CEA'!AK213*'Unit cost and utilities'!$H$8-('Surv-rate CEA'!AJ212-'Surv-rate CEA'!AJ213)*'Unit cost and utilities'!$G$14</f>
        <v>0.31957865160856946</v>
      </c>
      <c r="AX215" s="12">
        <f t="shared" si="109"/>
        <v>0.22398272769201813</v>
      </c>
      <c r="AY215" s="12">
        <f>'Surv-rate CEA'!AO213*'Unit cost and utilities'!$H$5+'Surv-rate CEA'!AN213*'Unit cost and utilities'!$H$5+('Surv-rate CEA'!AM212-'Surv-rate CEA'!AM213)*'Unit cost and utilities'!$G$14</f>
        <v>32.560010528807048</v>
      </c>
      <c r="AZ215" s="12">
        <f t="shared" si="110"/>
        <v>22.820297711424082</v>
      </c>
      <c r="BA215" s="12">
        <f>AY215-'Surv-rate CEA'!AN213*'Unit cost and utilities'!$H$5-('Surv-rate CEA'!AM212-'Surv-rate CEA'!AM213)*'Unit cost and utilities'!$G$14</f>
        <v>1.0789953293697474E-2</v>
      </c>
      <c r="BB215" s="12">
        <f t="shared" si="111"/>
        <v>7.5623423474230284E-3</v>
      </c>
    </row>
    <row r="216" spans="1:54">
      <c r="A216" s="12">
        <v>211</v>
      </c>
      <c r="B216" s="12">
        <f t="shared" si="112"/>
        <v>12.082191780821917</v>
      </c>
      <c r="C216" s="12">
        <f>'Surv-rate CEA'!D214*'Unit cost and utilities'!$H$7+'Surv-rate CEA'!E214*'Unit cost and utilities'!$H$7+'Unit cost and utilities'!$G$14*('Surv-rate CEA'!C213-'Surv-rate CEA'!C214)</f>
        <v>33.933467656349734</v>
      </c>
      <c r="D216" s="12">
        <f t="shared" si="86"/>
        <v>23.742499174957075</v>
      </c>
      <c r="E216" s="12">
        <f>C216-'Surv-rate CEA'!E214*'Unit cost and utilities'!$H$7-'Unit cost and utilities'!$G$14*('Surv-rate CEA'!C213-'Surv-rate CEA'!C214)</f>
        <v>18.172218229514161</v>
      </c>
      <c r="F216" s="12">
        <f t="shared" si="87"/>
        <v>12.714700445318176</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46.255830767158088</v>
      </c>
      <c r="L216" s="12">
        <f t="shared" si="90"/>
        <v>32.364184967718764</v>
      </c>
      <c r="M216" s="12">
        <f>K216-'Surv-rate CEA'!J214*'Unit cost and utilities'!$H$10-('Surv-rate CEA'!I213-'Surv-rate CEA'!I214)*'Unit cost and utilities'!$G$14</f>
        <v>15.223731039257881</v>
      </c>
      <c r="N216" s="12">
        <f t="shared" si="91"/>
        <v>10.651708964725069</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46.255830767158088</v>
      </c>
      <c r="T216" s="12">
        <f t="shared" si="94"/>
        <v>32.364184967718764</v>
      </c>
      <c r="U216" s="12">
        <f>S216-'Surv-rate CEA'!P214*'Unit cost and utilities'!$H$11-('Surv-rate CEA'!O213-'Surv-rate CEA'!O214)*'Unit cost and utilities'!$G$14</f>
        <v>15.223731039257881</v>
      </c>
      <c r="V216" s="12">
        <f t="shared" si="95"/>
        <v>10.651708964725069</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40.666835184019561</v>
      </c>
      <c r="AB216" s="12">
        <f t="shared" si="98"/>
        <v>28.453687980928361</v>
      </c>
      <c r="AC216" s="12">
        <f>AA216-'Surv-rate CEA'!V214*'Unit cost and utilities'!$H$6-('Surv-rate CEA'!U213-'Surv-rate CEA'!U214)*'Unit cost and utilities'!$G$14</f>
        <v>26.333620262073147</v>
      </c>
      <c r="AD216" s="12">
        <f t="shared" si="99"/>
        <v>18.425053509935356</v>
      </c>
      <c r="AE216" s="12">
        <f>'Surv-rate CEA'!Z214*'Unit cost and utilities'!$H$12+'Surv-rate CEA'!Y214*'Unit cost and utilities'!$H$12+('Surv-rate CEA'!X213-'Surv-rate CEA'!X214)*'Unit cost and utilities'!$G$14</f>
        <v>46.255830767158088</v>
      </c>
      <c r="AF216" s="12">
        <f t="shared" si="100"/>
        <v>32.364184967718764</v>
      </c>
      <c r="AG216" s="12">
        <f>AE216-'Surv-rate CEA'!Y214*'Unit cost and utilities'!$H$12-('Surv-rate CEA'!X213-'Surv-rate CEA'!X214)*'Unit cost and utilities'!$G$14</f>
        <v>15.223731039257881</v>
      </c>
      <c r="AH216" s="12">
        <f t="shared" si="101"/>
        <v>10.651708964725069</v>
      </c>
      <c r="AI216" s="12">
        <f>'Surv-rate CEA'!AC214*'Unit cost and utilities'!$H$5+'Surv-rate CEA'!AB214*'Unit cost and utilities'!$H$5+('Surv-rate CEA'!AA213-'Surv-rate CEA'!AA214)*'Unit cost and utilities'!$G$14</f>
        <v>32.085350768298447</v>
      </c>
      <c r="AJ216" s="12">
        <f t="shared" si="102"/>
        <v>22.449412534530239</v>
      </c>
      <c r="AK216" s="12">
        <f>AI216-'Surv-rate CEA'!AB214*'Unit cost and utilities'!$H$5-('Surv-rate CEA'!AA213-'Surv-rate CEA'!AA214)*'Unit cost and utilities'!$G$14</f>
        <v>1.0302516098360304E-2</v>
      </c>
      <c r="AL216" s="12">
        <f t="shared" si="103"/>
        <v>7.2084433704944322E-3</v>
      </c>
      <c r="AM216" s="12">
        <f>'Surv-rate CEA'!AF214*'Unit cost and utilities'!$H$9+'Surv-rate CEA'!AE214*'Unit cost and utilities'!$H$9+('Surv-rate CEA'!AD213-'Surv-rate CEA'!AD214)*'Unit cost and utilities'!G223</f>
        <v>54.929354638245819</v>
      </c>
      <c r="AN216" s="12">
        <f t="shared" si="104"/>
        <v>38.432858391807692</v>
      </c>
      <c r="AO216" s="12">
        <f>AM216-'Surv-rate CEA'!AE214*'Unit cost and utilities'!$H$9-('Surv-rate CEA'!AD213-'Surv-rate CEA'!AD214)*'Unit cost and utilities'!G223</f>
        <v>22.248518343487035</v>
      </c>
      <c r="AP216" s="12">
        <f t="shared" si="105"/>
        <v>15.566797763311207</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19.872701031199007</v>
      </c>
      <c r="AV216" s="12">
        <f t="shared" si="108"/>
        <v>13.9044907704598</v>
      </c>
      <c r="AW216" s="12">
        <f>AU216-'Surv-rate CEA'!AK214*'Unit cost and utilities'!$H$8-('Surv-rate CEA'!AJ213-'Surv-rate CEA'!AJ214)*'Unit cost and utilities'!$G$14</f>
        <v>0.30902610070112191</v>
      </c>
      <c r="AX216" s="12">
        <f t="shared" si="109"/>
        <v>0.21621874944347624</v>
      </c>
      <c r="AY216" s="12">
        <f>'Surv-rate CEA'!AO214*'Unit cost and utilities'!$H$5+'Surv-rate CEA'!AN214*'Unit cost and utilities'!$H$5+('Surv-rate CEA'!AM213-'Surv-rate CEA'!AM214)*'Unit cost and utilities'!$G$14</f>
        <v>32.085350768298447</v>
      </c>
      <c r="AZ216" s="12">
        <f t="shared" si="110"/>
        <v>22.449412534530239</v>
      </c>
      <c r="BA216" s="12">
        <f>AY216-'Surv-rate CEA'!AN214*'Unit cost and utilities'!$H$5-('Surv-rate CEA'!AM213-'Surv-rate CEA'!AM214)*'Unit cost and utilities'!$G$14</f>
        <v>1.0302516098360304E-2</v>
      </c>
      <c r="BB216" s="12">
        <f t="shared" si="111"/>
        <v>7.2084433704944322E-3</v>
      </c>
    </row>
    <row r="217" spans="1:54">
      <c r="A217" s="12">
        <v>212</v>
      </c>
      <c r="B217" s="12">
        <f t="shared" si="112"/>
        <v>12.139726027397261</v>
      </c>
      <c r="C217" s="12">
        <f>'Surv-rate CEA'!D215*'Unit cost and utilities'!$H$7+'Surv-rate CEA'!E215*'Unit cost and utilities'!$H$7+'Unit cost and utilities'!$G$14*('Surv-rate CEA'!C214-'Surv-rate CEA'!C215)</f>
        <v>33.519753919665369</v>
      </c>
      <c r="D217" s="12">
        <f t="shared" si="86"/>
        <v>23.413181444954741</v>
      </c>
      <c r="E217" s="12">
        <f>C217-'Surv-rate CEA'!E215*'Unit cost and utilities'!$H$7-'Unit cost and utilities'!$G$14*('Surv-rate CEA'!C214-'Surv-rate CEA'!C215)</f>
        <v>18.042642026755857</v>
      </c>
      <c r="F217" s="12">
        <f t="shared" si="87"/>
        <v>12.602588089734343</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45.799486233043744</v>
      </c>
      <c r="L217" s="12">
        <f t="shared" si="90"/>
        <v>31.990440139563677</v>
      </c>
      <c r="M217" s="12">
        <f>K217-'Surv-rate CEA'!J215*'Unit cost and utilities'!$H$10-('Surv-rate CEA'!I214-'Surv-rate CEA'!I215)*'Unit cost and utilities'!$G$14</f>
        <v>15.080635079939182</v>
      </c>
      <c r="N217" s="12">
        <f t="shared" si="91"/>
        <v>10.533658638365401</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45.799486233043744</v>
      </c>
      <c r="T217" s="12">
        <f t="shared" si="94"/>
        <v>31.990440139563677</v>
      </c>
      <c r="U217" s="12">
        <f>S217-'Surv-rate CEA'!P215*'Unit cost and utilities'!$H$11-('Surv-rate CEA'!O214-'Surv-rate CEA'!O215)*'Unit cost and utilities'!$G$14</f>
        <v>15.080635079939182</v>
      </c>
      <c r="V217" s="12">
        <f t="shared" si="95"/>
        <v>10.533658638365401</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40.2238670313697</v>
      </c>
      <c r="AB217" s="12">
        <f t="shared" si="98"/>
        <v>28.095931118118234</v>
      </c>
      <c r="AC217" s="12">
        <f>AA217-'Surv-rate CEA'!V215*'Unit cost and utilities'!$H$6-('Surv-rate CEA'!U214-'Surv-rate CEA'!U215)*'Unit cost and utilities'!$G$14</f>
        <v>26.070454846075336</v>
      </c>
      <c r="AD217" s="12">
        <f t="shared" si="99"/>
        <v>18.209927528899804</v>
      </c>
      <c r="AE217" s="12">
        <f>'Surv-rate CEA'!Z215*'Unit cost and utilities'!$H$12+'Surv-rate CEA'!Y215*'Unit cost and utilities'!$H$12+('Surv-rate CEA'!X214-'Surv-rate CEA'!X215)*'Unit cost and utilities'!$G$14</f>
        <v>45.799486233043744</v>
      </c>
      <c r="AF217" s="12">
        <f t="shared" si="100"/>
        <v>31.990440139563677</v>
      </c>
      <c r="AG217" s="12">
        <f>AE217-'Surv-rate CEA'!Y215*'Unit cost and utilities'!$H$12-('Surv-rate CEA'!X214-'Surv-rate CEA'!X215)*'Unit cost and utilities'!$G$14</f>
        <v>15.080635079939182</v>
      </c>
      <c r="AH217" s="12">
        <f t="shared" si="101"/>
        <v>10.533658638365401</v>
      </c>
      <c r="AI217" s="12">
        <f>'Surv-rate CEA'!AC215*'Unit cost and utilities'!$H$5+'Surv-rate CEA'!AB215*'Unit cost and utilities'!$H$5+('Surv-rate CEA'!AA214-'Surv-rate CEA'!AA215)*'Unit cost and utilities'!$G$14</f>
        <v>31.618837671635298</v>
      </c>
      <c r="AJ217" s="12">
        <f t="shared" si="102"/>
        <v>22.085412239564498</v>
      </c>
      <c r="AK217" s="12">
        <f>AI217-'Surv-rate CEA'!AB215*'Unit cost and utilities'!$H$5-('Surv-rate CEA'!AA214-'Surv-rate CEA'!AA215)*'Unit cost and utilities'!$G$14</f>
        <v>9.837922742463201E-3</v>
      </c>
      <c r="AL217" s="12">
        <f t="shared" si="103"/>
        <v>6.8716814199403639E-3</v>
      </c>
      <c r="AM217" s="12">
        <f>'Surv-rate CEA'!AF215*'Unit cost and utilities'!$H$9+'Surv-rate CEA'!AE215*'Unit cost and utilities'!$H$9+('Surv-rate CEA'!AD214-'Surv-rate CEA'!AD215)*'Unit cost and utilities'!G224</f>
        <v>54.306471938724329</v>
      </c>
      <c r="AN217" s="12">
        <f t="shared" si="104"/>
        <v>37.932476598246737</v>
      </c>
      <c r="AO217" s="12">
        <f>AM217-'Surv-rate CEA'!AE215*'Unit cost and utilities'!$H$9-('Surv-rate CEA'!AD214-'Surv-rate CEA'!AD215)*'Unit cost and utilities'!G224</f>
        <v>22.035775925035182</v>
      </c>
      <c r="AP217" s="12">
        <f t="shared" si="105"/>
        <v>15.39174843734547</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19.588934625806086</v>
      </c>
      <c r="AV217" s="12">
        <f t="shared" si="108"/>
        <v>13.682656555491</v>
      </c>
      <c r="AW217" s="12">
        <f>AU217-'Surv-rate CEA'!AK215*'Unit cost and utilities'!$H$8-('Surv-rate CEA'!AJ214-'Surv-rate CEA'!AJ215)*'Unit cost and utilities'!$G$14</f>
        <v>0.29883637701643173</v>
      </c>
      <c r="AX217" s="12">
        <f t="shared" si="109"/>
        <v>0.20873394041636414</v>
      </c>
      <c r="AY217" s="12">
        <f>'Surv-rate CEA'!AO215*'Unit cost and utilities'!$H$5+'Surv-rate CEA'!AN215*'Unit cost and utilities'!$H$5+('Surv-rate CEA'!AM214-'Surv-rate CEA'!AM215)*'Unit cost and utilities'!$G$14</f>
        <v>31.618837671635298</v>
      </c>
      <c r="AZ217" s="12">
        <f t="shared" si="110"/>
        <v>22.085412239564498</v>
      </c>
      <c r="BA217" s="12">
        <f>AY217-'Surv-rate CEA'!AN215*'Unit cost and utilities'!$H$5-('Surv-rate CEA'!AM214-'Surv-rate CEA'!AM215)*'Unit cost and utilities'!$G$14</f>
        <v>9.837922742463201E-3</v>
      </c>
      <c r="BB217" s="12">
        <f t="shared" si="111"/>
        <v>6.8716814199403639E-3</v>
      </c>
    </row>
    <row r="218" spans="1:54">
      <c r="A218" s="12">
        <v>213</v>
      </c>
      <c r="B218" s="12">
        <f t="shared" si="112"/>
        <v>12.197260273972603</v>
      </c>
      <c r="C218" s="12">
        <f>'Surv-rate CEA'!D216*'Unit cost and utilities'!$H$7+'Surv-rate CEA'!E216*'Unit cost and utilities'!$H$7+'Unit cost and utilities'!$G$14*('Surv-rate CEA'!C215-'Surv-rate CEA'!C216)</f>
        <v>33.112122773621209</v>
      </c>
      <c r="D218" s="12">
        <f t="shared" si="86"/>
        <v>23.089155719767255</v>
      </c>
      <c r="E218" s="12">
        <f>C218-'Surv-rate CEA'!E216*'Unit cost and utilities'!$H$7-'Unit cost and utilities'!$G$14*('Surv-rate CEA'!C215-'Surv-rate CEA'!C216)</f>
        <v>17.914576097404172</v>
      </c>
      <c r="F218" s="12">
        <f t="shared" si="87"/>
        <v>12.491873142488641</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45.349015776950516</v>
      </c>
      <c r="L218" s="12">
        <f t="shared" si="90"/>
        <v>31.62196800763078</v>
      </c>
      <c r="M218" s="12">
        <f>K218-'Surv-rate CEA'!J216*'Unit cost and utilities'!$H$10-('Surv-rate CEA'!I215-'Surv-rate CEA'!I216)*'Unit cost and utilities'!$G$14</f>
        <v>14.939427225245709</v>
      </c>
      <c r="N218" s="12">
        <f t="shared" si="91"/>
        <v>10.417295318880138</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45.349015776950516</v>
      </c>
      <c r="T218" s="12">
        <f t="shared" si="94"/>
        <v>31.62196800763078</v>
      </c>
      <c r="U218" s="12">
        <f>S218-'Surv-rate CEA'!P216*'Unit cost and utilities'!$H$11-('Surv-rate CEA'!O215-'Surv-rate CEA'!O216)*'Unit cost and utilities'!$G$14</f>
        <v>14.939427225245709</v>
      </c>
      <c r="V218" s="12">
        <f t="shared" si="95"/>
        <v>10.417295318880138</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39.786949144820447</v>
      </c>
      <c r="AB218" s="12">
        <f t="shared" si="98"/>
        <v>27.743526765099475</v>
      </c>
      <c r="AC218" s="12">
        <f>AA218-'Surv-rate CEA'!V216*'Unit cost and utilities'!$H$6-('Surv-rate CEA'!U215-'Surv-rate CEA'!U216)*'Unit cost and utilities'!$G$14</f>
        <v>25.81076410999027</v>
      </c>
      <c r="AD218" s="12">
        <f t="shared" si="99"/>
        <v>17.997902334926955</v>
      </c>
      <c r="AE218" s="12">
        <f>'Surv-rate CEA'!Z216*'Unit cost and utilities'!$H$12+'Surv-rate CEA'!Y216*'Unit cost and utilities'!$H$12+('Surv-rate CEA'!X215-'Surv-rate CEA'!X216)*'Unit cost and utilities'!$G$14</f>
        <v>45.349015776950516</v>
      </c>
      <c r="AF218" s="12">
        <f t="shared" si="100"/>
        <v>31.62196800763078</v>
      </c>
      <c r="AG218" s="12">
        <f>AE218-'Surv-rate CEA'!Y216*'Unit cost and utilities'!$H$12-('Surv-rate CEA'!X215-'Surv-rate CEA'!X216)*'Unit cost and utilities'!$G$14</f>
        <v>14.939427225245709</v>
      </c>
      <c r="AH218" s="12">
        <f t="shared" si="101"/>
        <v>10.417295318880138</v>
      </c>
      <c r="AI218" s="12">
        <f>'Surv-rate CEA'!AC216*'Unit cost and utilities'!$H$5+'Surv-rate CEA'!AB216*'Unit cost and utilities'!$H$5+('Surv-rate CEA'!AA215-'Surv-rate CEA'!AA216)*'Unit cost and utilities'!$G$14</f>
        <v>31.160308668904019</v>
      </c>
      <c r="AJ218" s="12">
        <f t="shared" si="102"/>
        <v>21.728151470418585</v>
      </c>
      <c r="AK218" s="12">
        <f>AI218-'Surv-rate CEA'!AB216*'Unit cost and utilities'!$H$5-('Surv-rate CEA'!AA215-'Surv-rate CEA'!AA216)*'Unit cost and utilities'!$G$14</f>
        <v>9.3950625270360355E-3</v>
      </c>
      <c r="AL218" s="12">
        <f t="shared" si="103"/>
        <v>6.5511976736356437E-3</v>
      </c>
      <c r="AM218" s="12">
        <f>'Surv-rate CEA'!AF216*'Unit cost and utilities'!$H$9+'Surv-rate CEA'!AE216*'Unit cost and utilities'!$H$9+('Surv-rate CEA'!AD215-'Surv-rate CEA'!AD216)*'Unit cost and utilities'!G225</f>
        <v>53.691969363192129</v>
      </c>
      <c r="AN218" s="12">
        <f t="shared" si="104"/>
        <v>37.439527812917063</v>
      </c>
      <c r="AO218" s="12">
        <f>AM218-'Surv-rate CEA'!AE216*'Unit cost and utilities'!$H$9-('Surv-rate CEA'!AD215-'Surv-rate CEA'!AD216)*'Unit cost and utilities'!G225</f>
        <v>21.82580836890439</v>
      </c>
      <c r="AP218" s="12">
        <f t="shared" si="105"/>
        <v>15.219183970316047</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19.309895440886706</v>
      </c>
      <c r="AV218" s="12">
        <f t="shared" si="108"/>
        <v>13.4648323762028</v>
      </c>
      <c r="AW218" s="12">
        <f>AU218-'Surv-rate CEA'!AK216*'Unit cost and utilities'!$H$8-('Surv-rate CEA'!AJ215-'Surv-rate CEA'!AJ216)*'Unit cost and utilities'!$G$14</f>
        <v>0.28899648141597956</v>
      </c>
      <c r="AX218" s="12">
        <f t="shared" si="109"/>
        <v>0.20151787934279386</v>
      </c>
      <c r="AY218" s="12">
        <f>'Surv-rate CEA'!AO216*'Unit cost and utilities'!$H$5+'Surv-rate CEA'!AN216*'Unit cost and utilities'!$H$5+('Surv-rate CEA'!AM215-'Surv-rate CEA'!AM216)*'Unit cost and utilities'!$G$14</f>
        <v>31.160308668904019</v>
      </c>
      <c r="AZ218" s="12">
        <f t="shared" si="110"/>
        <v>21.728151470418585</v>
      </c>
      <c r="BA218" s="12">
        <f>AY218-'Surv-rate CEA'!AN216*'Unit cost and utilities'!$H$5-('Surv-rate CEA'!AM215-'Surv-rate CEA'!AM216)*'Unit cost and utilities'!$G$14</f>
        <v>9.3950625270360355E-3</v>
      </c>
      <c r="BB218" s="12">
        <f t="shared" si="111"/>
        <v>6.5511976736356437E-3</v>
      </c>
    </row>
    <row r="219" spans="1:54">
      <c r="A219" s="12">
        <v>214</v>
      </c>
      <c r="B219" s="12">
        <f t="shared" si="112"/>
        <v>12.254794520547945</v>
      </c>
      <c r="C219" s="12">
        <f>'Surv-rate CEA'!D217*'Unit cost and utilities'!$H$7+'Surv-rate CEA'!E217*'Unit cost and utilities'!$H$7+'Unit cost and utilities'!$G$14*('Surv-rate CEA'!C216-'Surv-rate CEA'!C217)</f>
        <v>32.710467981533135</v>
      </c>
      <c r="D219" s="12">
        <f t="shared" si="86"/>
        <v>22.770323805712863</v>
      </c>
      <c r="E219" s="12">
        <f>C219-'Surv-rate CEA'!E217*'Unit cost and utilities'!$H$7-'Unit cost and utilities'!$G$14*('Surv-rate CEA'!C216-'Surv-rate CEA'!C217)</f>
        <v>17.787996193272118</v>
      </c>
      <c r="F219" s="12">
        <f t="shared" si="87"/>
        <v>12.382532509295205</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44.9043246146068</v>
      </c>
      <c r="L219" s="12">
        <f t="shared" si="90"/>
        <v>31.258678791409807</v>
      </c>
      <c r="M219" s="12">
        <f>K219-'Surv-rate CEA'!J217*'Unit cost and utilities'!$H$10-('Surv-rate CEA'!I216-'Surv-rate CEA'!I217)*'Unit cost and utilities'!$G$14</f>
        <v>14.800075188928636</v>
      </c>
      <c r="N219" s="12">
        <f t="shared" si="91"/>
        <v>10.302588901848134</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44.9043246146068</v>
      </c>
      <c r="T219" s="12">
        <f t="shared" si="94"/>
        <v>31.258678791409807</v>
      </c>
      <c r="U219" s="12">
        <f>S219-'Surv-rate CEA'!P217*'Unit cost and utilities'!$H$11-('Surv-rate CEA'!O216-'Surv-rate CEA'!O217)*'Unit cost and utilities'!$G$14</f>
        <v>14.800075188928636</v>
      </c>
      <c r="V219" s="12">
        <f t="shared" si="95"/>
        <v>10.302588901848134</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39.355980569471569</v>
      </c>
      <c r="AB219" s="12">
        <f t="shared" si="98"/>
        <v>27.396380319723235</v>
      </c>
      <c r="AC219" s="12">
        <f>AA219-'Surv-rate CEA'!V217*'Unit cost and utilities'!$H$6-('Surv-rate CEA'!U216-'Surv-rate CEA'!U217)*'Unit cost and utilities'!$G$14</f>
        <v>25.554490242023981</v>
      </c>
      <c r="AD219" s="12">
        <f t="shared" si="99"/>
        <v>17.788923650658909</v>
      </c>
      <c r="AE219" s="12">
        <f>'Surv-rate CEA'!Z217*'Unit cost and utilities'!$H$12+'Surv-rate CEA'!Y217*'Unit cost and utilities'!$H$12+('Surv-rate CEA'!X216-'Surv-rate CEA'!X217)*'Unit cost and utilities'!$G$14</f>
        <v>44.9043246146068</v>
      </c>
      <c r="AF219" s="12">
        <f t="shared" si="100"/>
        <v>31.258678791409807</v>
      </c>
      <c r="AG219" s="12">
        <f>AE219-'Surv-rate CEA'!Y217*'Unit cost and utilities'!$H$12-('Surv-rate CEA'!X216-'Surv-rate CEA'!X217)*'Unit cost and utilities'!$G$14</f>
        <v>14.800075188928636</v>
      </c>
      <c r="AH219" s="12">
        <f t="shared" si="101"/>
        <v>10.302588901848134</v>
      </c>
      <c r="AI219" s="12">
        <f>'Surv-rate CEA'!AC217*'Unit cost and utilities'!$H$5+'Surv-rate CEA'!AB217*'Unit cost and utilities'!$H$5+('Surv-rate CEA'!AA216-'Surv-rate CEA'!AA217)*'Unit cost and utilities'!$G$14</f>
        <v>30.709604917137035</v>
      </c>
      <c r="AJ219" s="12">
        <f t="shared" si="102"/>
        <v>21.377488341148084</v>
      </c>
      <c r="AK219" s="12">
        <f>AI219-'Surv-rate CEA'!AB217*'Unit cost and utilities'!$H$5-('Surv-rate CEA'!AA216-'Surv-rate CEA'!AA217)*'Unit cost and utilities'!$G$14</f>
        <v>8.9728807810447453E-3</v>
      </c>
      <c r="AL219" s="12">
        <f t="shared" si="103"/>
        <v>6.2461778587146449E-3</v>
      </c>
      <c r="AM219" s="12">
        <f>'Surv-rate CEA'!AF217*'Unit cost and utilities'!$H$9+'Surv-rate CEA'!AE217*'Unit cost and utilities'!$H$9+('Surv-rate CEA'!AD216-'Surv-rate CEA'!AD217)*'Unit cost and utilities'!G226</f>
        <v>53.08571421008137</v>
      </c>
      <c r="AN219" s="12">
        <f t="shared" si="104"/>
        <v>36.953885915160491</v>
      </c>
      <c r="AO219" s="12">
        <f>AM219-'Surv-rate CEA'!AE217*'Unit cost and utilities'!$H$9-('Surv-rate CEA'!AD216-'Surv-rate CEA'!AD217)*'Unit cost and utilities'!G226</f>
        <v>21.618569318347053</v>
      </c>
      <c r="AP219" s="12">
        <f t="shared" si="105"/>
        <v>15.049060865559019</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19.035492425631535</v>
      </c>
      <c r="AV219" s="12">
        <f t="shared" si="108"/>
        <v>13.250936262285453</v>
      </c>
      <c r="AW219" s="12">
        <f>AU219-'Surv-rate CEA'!AK217*'Unit cost and utilities'!$H$8-('Surv-rate CEA'!AJ216-'Surv-rate CEA'!AJ217)*'Unit cost and utilities'!$G$14</f>
        <v>0.27949390036423272</v>
      </c>
      <c r="AX219" s="12">
        <f t="shared" si="109"/>
        <v>0.19456054913699647</v>
      </c>
      <c r="AY219" s="12">
        <f>'Surv-rate CEA'!AO217*'Unit cost and utilities'!$H$5+'Surv-rate CEA'!AN217*'Unit cost and utilities'!$H$5+('Surv-rate CEA'!AM216-'Surv-rate CEA'!AM217)*'Unit cost and utilities'!$G$14</f>
        <v>30.709604917137035</v>
      </c>
      <c r="AZ219" s="12">
        <f t="shared" si="110"/>
        <v>21.377488341148084</v>
      </c>
      <c r="BA219" s="12">
        <f>AY219-'Surv-rate CEA'!AN217*'Unit cost and utilities'!$H$5-('Surv-rate CEA'!AM216-'Surv-rate CEA'!AM217)*'Unit cost and utilities'!$G$14</f>
        <v>8.9728807810447453E-3</v>
      </c>
      <c r="BB219" s="12">
        <f t="shared" si="111"/>
        <v>6.2461778587146449E-3</v>
      </c>
    </row>
    <row r="220" spans="1:54">
      <c r="A220" s="12">
        <v>215</v>
      </c>
      <c r="B220" s="12">
        <f t="shared" si="112"/>
        <v>12.312328767123288</v>
      </c>
      <c r="C220" s="12">
        <f>'Surv-rate CEA'!D218*'Unit cost and utilities'!$H$7+'Surv-rate CEA'!E218*'Unit cost and utilities'!$H$7+'Unit cost and utilities'!$G$14*('Surv-rate CEA'!C217-'Surv-rate CEA'!C218)</f>
        <v>32.314685478656159</v>
      </c>
      <c r="D220" s="12">
        <f t="shared" si="86"/>
        <v>22.456589600455199</v>
      </c>
      <c r="E220" s="12">
        <f>C220-'Surv-rate CEA'!E218*'Unit cost and utilities'!$H$7-'Unit cost and utilities'!$G$14*('Surv-rate CEA'!C217-'Surv-rate CEA'!C218)</f>
        <v>17.662878560851404</v>
      </c>
      <c r="F220" s="12">
        <f t="shared" si="87"/>
        <v>12.274543574490448</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44.465319818334791</v>
      </c>
      <c r="L220" s="12">
        <f t="shared" si="90"/>
        <v>30.900484526543405</v>
      </c>
      <c r="M220" s="12">
        <f>K220-'Surv-rate CEA'!J218*'Unit cost and utilities'!$H$10-('Surv-rate CEA'!I217-'Surv-rate CEA'!I218)*'Unit cost and utilities'!$G$14</f>
        <v>14.662547364894039</v>
      </c>
      <c r="N220" s="12">
        <f t="shared" si="91"/>
        <v>10.189509933127603</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44.465319818334791</v>
      </c>
      <c r="T220" s="12">
        <f t="shared" si="94"/>
        <v>30.900484526543405</v>
      </c>
      <c r="U220" s="12">
        <f>S220-'Surv-rate CEA'!P218*'Unit cost and utilities'!$H$11-('Surv-rate CEA'!O217-'Surv-rate CEA'!O218)*'Unit cost and utilities'!$G$14</f>
        <v>14.662547364894039</v>
      </c>
      <c r="V220" s="12">
        <f t="shared" si="95"/>
        <v>10.189509933127603</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38.930862361455276</v>
      </c>
      <c r="AB220" s="12">
        <f t="shared" si="98"/>
        <v>27.054399134426173</v>
      </c>
      <c r="AC220" s="12">
        <f>AA220-'Surv-rate CEA'!V218*'Unit cost and utilities'!$H$6-('Surv-rate CEA'!U217-'Surv-rate CEA'!U218)*'Unit cost and utilities'!$G$14</f>
        <v>25.301576599752678</v>
      </c>
      <c r="AD220" s="12">
        <f t="shared" si="99"/>
        <v>17.582938330636516</v>
      </c>
      <c r="AE220" s="12">
        <f>'Surv-rate CEA'!Z218*'Unit cost and utilities'!$H$12+'Surv-rate CEA'!Y218*'Unit cost and utilities'!$H$12+('Surv-rate CEA'!X217-'Surv-rate CEA'!X218)*'Unit cost and utilities'!$G$14</f>
        <v>44.465319818334791</v>
      </c>
      <c r="AF220" s="12">
        <f t="shared" si="100"/>
        <v>30.900484526543405</v>
      </c>
      <c r="AG220" s="12">
        <f>AE220-'Surv-rate CEA'!Y218*'Unit cost and utilities'!$H$12-('Surv-rate CEA'!X217-'Surv-rate CEA'!X218)*'Unit cost and utilities'!$G$14</f>
        <v>14.662547364894039</v>
      </c>
      <c r="AH220" s="12">
        <f t="shared" si="101"/>
        <v>10.189509933127603</v>
      </c>
      <c r="AI220" s="12">
        <f>'Surv-rate CEA'!AC218*'Unit cost and utilities'!$H$5+'Surv-rate CEA'!AB218*'Unit cost and utilities'!$H$5+('Surv-rate CEA'!AA217-'Surv-rate CEA'!AA218)*'Unit cost and utilities'!$G$14</f>
        <v>30.266571203245736</v>
      </c>
      <c r="AJ220" s="12">
        <f t="shared" si="102"/>
        <v>21.033284342908924</v>
      </c>
      <c r="AK220" s="12">
        <f>AI220-'Surv-rate CEA'!AB218*'Unit cost and utilities'!$H$5-('Surv-rate CEA'!AA217-'Surv-rate CEA'!AA218)*'Unit cost and utilities'!$G$14</f>
        <v>8.570375929283669E-3</v>
      </c>
      <c r="AL220" s="12">
        <f t="shared" si="103"/>
        <v>5.9558498594288935E-3</v>
      </c>
      <c r="AM220" s="12">
        <f>'Surv-rate CEA'!AF218*'Unit cost and utilities'!$H$9+'Surv-rate CEA'!AE218*'Unit cost and utilities'!$H$9+('Surv-rate CEA'!AD217-'Surv-rate CEA'!AD218)*'Unit cost and utilities'!G227</f>
        <v>52.48757622774874</v>
      </c>
      <c r="AN220" s="12">
        <f t="shared" si="104"/>
        <v>36.475427224804264</v>
      </c>
      <c r="AO220" s="12">
        <f>AM220-'Surv-rate CEA'!AE218*'Unit cost and utilities'!$H$9-('Surv-rate CEA'!AD217-'Surv-rate CEA'!AD218)*'Unit cost and utilities'!G227</f>
        <v>21.414013366120923</v>
      </c>
      <c r="AP220" s="12">
        <f t="shared" si="105"/>
        <v>14.881336542150924</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18.765636537937052</v>
      </c>
      <c r="AV220" s="12">
        <f t="shared" si="108"/>
        <v>13.040888131252336</v>
      </c>
      <c r="AW220" s="12">
        <f>AU220-'Surv-rate CEA'!AK218*'Unit cost and utilities'!$H$8-('Surv-rate CEA'!AJ217-'Surv-rate CEA'!AJ218)*'Unit cost and utilities'!$G$14</f>
        <v>0.27031658700332439</v>
      </c>
      <c r="AX220" s="12">
        <f t="shared" si="109"/>
        <v>0.18785232059705137</v>
      </c>
      <c r="AY220" s="12">
        <f>'Surv-rate CEA'!AO218*'Unit cost and utilities'!$H$5+'Surv-rate CEA'!AN218*'Unit cost and utilities'!$H$5+('Surv-rate CEA'!AM217-'Surv-rate CEA'!AM218)*'Unit cost and utilities'!$G$14</f>
        <v>30.266571203245736</v>
      </c>
      <c r="AZ220" s="12">
        <f t="shared" si="110"/>
        <v>21.033284342908924</v>
      </c>
      <c r="BA220" s="12">
        <f>AY220-'Surv-rate CEA'!AN218*'Unit cost and utilities'!$H$5-('Surv-rate CEA'!AM217-'Surv-rate CEA'!AM218)*'Unit cost and utilities'!$G$14</f>
        <v>8.570375929283669E-3</v>
      </c>
      <c r="BB220" s="12">
        <f t="shared" si="111"/>
        <v>5.9558498594288935E-3</v>
      </c>
    </row>
    <row r="221" spans="1:54">
      <c r="A221" s="12">
        <v>216</v>
      </c>
      <c r="B221" s="12">
        <f t="shared" si="112"/>
        <v>12.36986301369863</v>
      </c>
      <c r="C221" s="12">
        <f>'Surv-rate CEA'!D219*'Unit cost and utilities'!$H$7+'Surv-rate CEA'!E219*'Unit cost and utilities'!$H$7+'Unit cost and utilities'!$G$14*('Surv-rate CEA'!C218-'Surv-rate CEA'!C219)</f>
        <v>31.924673320932857</v>
      </c>
      <c r="D221" s="12">
        <f t="shared" si="86"/>
        <v>22.147859042268124</v>
      </c>
      <c r="E221" s="12">
        <f>C221-'Surv-rate CEA'!E219*'Unit cost and utilities'!$H$7-'Unit cost and utilities'!$G$14*('Surv-rate CEA'!C218-'Surv-rate CEA'!C219)</f>
        <v>17.539199929090575</v>
      </c>
      <c r="F221" s="12">
        <f t="shared" si="87"/>
        <v>12.167884189090465</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44.031910274037777</v>
      </c>
      <c r="L221" s="12">
        <f t="shared" si="90"/>
        <v>30.547299021905541</v>
      </c>
      <c r="M221" s="12">
        <f>K221-'Surv-rate CEA'!J219*'Unit cost and utilities'!$H$10-('Surv-rate CEA'!I218-'Surv-rate CEA'!I219)*'Unit cost and utilities'!$G$14</f>
        <v>14.526812810153576</v>
      </c>
      <c r="N221" s="12">
        <f t="shared" si="91"/>
        <v>10.078029592294506</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44.031910274037777</v>
      </c>
      <c r="T221" s="12">
        <f t="shared" si="94"/>
        <v>30.547299021905541</v>
      </c>
      <c r="U221" s="12">
        <f>S221-'Surv-rate CEA'!P219*'Unit cost and utilities'!$H$11-('Surv-rate CEA'!O218-'Surv-rate CEA'!O219)*'Unit cost and utilities'!$G$14</f>
        <v>14.526812810153576</v>
      </c>
      <c r="V221" s="12">
        <f t="shared" si="95"/>
        <v>10.078029592294506</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38.511497541061395</v>
      </c>
      <c r="AB221" s="12">
        <f t="shared" si="98"/>
        <v>26.717492469588084</v>
      </c>
      <c r="AC221" s="12">
        <f>AA221-'Surv-rate CEA'!V219*'Unit cost and utilities'!$H$6-('Surv-rate CEA'!U218-'Surv-rate CEA'!U219)*'Unit cost and utilities'!$G$14</f>
        <v>25.051967682148966</v>
      </c>
      <c r="AD221" s="12">
        <f t="shared" si="99"/>
        <v>17.3798943336996</v>
      </c>
      <c r="AE221" s="12">
        <f>'Surv-rate CEA'!Z219*'Unit cost and utilities'!$H$12+'Surv-rate CEA'!Y219*'Unit cost and utilities'!$H$12+('Surv-rate CEA'!X218-'Surv-rate CEA'!X219)*'Unit cost and utilities'!$G$14</f>
        <v>44.031910274037777</v>
      </c>
      <c r="AF221" s="12">
        <f t="shared" si="100"/>
        <v>30.547299021905541</v>
      </c>
      <c r="AG221" s="12">
        <f>AE221-'Surv-rate CEA'!Y219*'Unit cost and utilities'!$H$12-('Surv-rate CEA'!X218-'Surv-rate CEA'!X219)*'Unit cost and utilities'!$G$14</f>
        <v>14.526812810153576</v>
      </c>
      <c r="AH221" s="12">
        <f t="shared" si="101"/>
        <v>10.078029592294506</v>
      </c>
      <c r="AI221" s="12">
        <f>'Surv-rate CEA'!AC219*'Unit cost and utilities'!$H$5+'Surv-rate CEA'!AB219*'Unit cost and utilities'!$H$5+('Surv-rate CEA'!AA218-'Surv-rate CEA'!AA219)*'Unit cost and utilities'!$G$14</f>
        <v>29.831055849804468</v>
      </c>
      <c r="AJ221" s="12">
        <f t="shared" si="102"/>
        <v>20.695404253683726</v>
      </c>
      <c r="AK221" s="12">
        <f>AI221-'Surv-rate CEA'!AB219*'Unit cost and utilities'!$H$5-('Surv-rate CEA'!AA218-'Surv-rate CEA'!AA219)*'Unit cost and utilities'!$G$14</f>
        <v>8.186596719489625E-3</v>
      </c>
      <c r="AL221" s="12">
        <f t="shared" si="103"/>
        <v>5.6794814580064332E-3</v>
      </c>
      <c r="AM221" s="12">
        <f>'Surv-rate CEA'!AF219*'Unit cost and utilities'!$H$9+'Surv-rate CEA'!AE219*'Unit cost and utilities'!$H$9+('Surv-rate CEA'!AD218-'Surv-rate CEA'!AD219)*'Unit cost and utilities'!G228</f>
        <v>51.897427562284904</v>
      </c>
      <c r="AN221" s="12">
        <f t="shared" si="104"/>
        <v>36.004030448516424</v>
      </c>
      <c r="AO221" s="12">
        <f>AM221-'Surv-rate CEA'!AE219*'Unit cost and utilities'!$H$9-('Surv-rate CEA'!AD218-'Surv-rate CEA'!AD219)*'Unit cost and utilities'!G228</f>
        <v>21.212096031386192</v>
      </c>
      <c r="AP221" s="12">
        <f t="shared" si="105"/>
        <v>14.715969312241924</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18.500240694126742</v>
      </c>
      <c r="AV221" s="12">
        <f t="shared" si="108"/>
        <v>12.834609739698937</v>
      </c>
      <c r="AW221" s="12">
        <f>AU221-'Surv-rate CEA'!AK219*'Unit cost and utilities'!$H$8-('Surv-rate CEA'!AJ218-'Surv-rate CEA'!AJ219)*'Unit cost and utilities'!$G$14</f>
        <v>0.26145294299755473</v>
      </c>
      <c r="AX221" s="12">
        <f t="shared" si="109"/>
        <v>0.18138393679032952</v>
      </c>
      <c r="AY221" s="12">
        <f>'Surv-rate CEA'!AO219*'Unit cost and utilities'!$H$5+'Surv-rate CEA'!AN219*'Unit cost and utilities'!$H$5+('Surv-rate CEA'!AM218-'Surv-rate CEA'!AM219)*'Unit cost and utilities'!$G$14</f>
        <v>29.831055849804468</v>
      </c>
      <c r="AZ221" s="12">
        <f t="shared" si="110"/>
        <v>20.695404253683726</v>
      </c>
      <c r="BA221" s="12">
        <f>AY221-'Surv-rate CEA'!AN219*'Unit cost and utilities'!$H$5-('Surv-rate CEA'!AM218-'Surv-rate CEA'!AM219)*'Unit cost and utilities'!$G$14</f>
        <v>8.186596719489625E-3</v>
      </c>
      <c r="BB221" s="12">
        <f t="shared" si="111"/>
        <v>5.6794814580064332E-3</v>
      </c>
    </row>
    <row r="222" spans="1:54">
      <c r="A222" s="12">
        <v>217</v>
      </c>
      <c r="B222" s="12">
        <f t="shared" si="112"/>
        <v>12.427397260273972</v>
      </c>
      <c r="C222" s="12">
        <f>'Surv-rate CEA'!D220*'Unit cost and utilities'!$H$7+'Surv-rate CEA'!E220*'Unit cost and utilities'!$H$7+'Unit cost and utilities'!$G$14*('Surv-rate CEA'!C219-'Surv-rate CEA'!C220)</f>
        <v>31.540331635116157</v>
      </c>
      <c r="D222" s="12">
        <f t="shared" si="86"/>
        <v>21.844040060688112</v>
      </c>
      <c r="E222" s="12">
        <f>C222-'Surv-rate CEA'!E220*'Unit cost and utilities'!$H$7-'Unit cost and utilities'!$G$14*('Surv-rate CEA'!C219-'Surv-rate CEA'!C220)</f>
        <v>17.416937497528156</v>
      </c>
      <c r="F222" s="12">
        <f t="shared" si="87"/>
        <v>12.062532659197414</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43.604006639333093</v>
      </c>
      <c r="L222" s="12">
        <f t="shared" si="90"/>
        <v>30.199037817840455</v>
      </c>
      <c r="M222" s="12">
        <f>K222-'Surv-rate CEA'!J220*'Unit cost and utilities'!$H$10-('Surv-rate CEA'!I219-'Surv-rate CEA'!I220)*'Unit cost and utilities'!$G$14</f>
        <v>14.392841228271582</v>
      </c>
      <c r="N222" s="12">
        <f t="shared" si="91"/>
        <v>9.9681196765682039</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43.604006639333093</v>
      </c>
      <c r="T222" s="12">
        <f t="shared" si="94"/>
        <v>30.199037817840455</v>
      </c>
      <c r="U222" s="12">
        <f>S222-'Surv-rate CEA'!P220*'Unit cost and utilities'!$H$11-('Surv-rate CEA'!O219-'Surv-rate CEA'!O220)*'Unit cost and utilities'!$G$14</f>
        <v>14.392841228271582</v>
      </c>
      <c r="V222" s="12">
        <f t="shared" si="95"/>
        <v>9.9681196765682039</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38.097791047115614</v>
      </c>
      <c r="AB222" s="12">
        <f t="shared" si="98"/>
        <v>26.385571448156828</v>
      </c>
      <c r="AC222" s="12">
        <f>AA222-'Surv-rate CEA'!V220*'Unit cost and utilities'!$H$6-('Surv-rate CEA'!U219-'Surv-rate CEA'!U220)*'Unit cost and utilities'!$G$14</f>
        <v>24.805609102383432</v>
      </c>
      <c r="AD222" s="12">
        <f t="shared" si="99"/>
        <v>17.179740696161449</v>
      </c>
      <c r="AE222" s="12">
        <f>'Surv-rate CEA'!Z220*'Unit cost and utilities'!$H$12+'Surv-rate CEA'!Y220*'Unit cost and utilities'!$H$12+('Surv-rate CEA'!X219-'Surv-rate CEA'!X220)*'Unit cost and utilities'!$G$14</f>
        <v>43.604006639333093</v>
      </c>
      <c r="AF222" s="12">
        <f t="shared" si="100"/>
        <v>30.199037817840455</v>
      </c>
      <c r="AG222" s="12">
        <f>AE222-'Surv-rate CEA'!Y220*'Unit cost and utilities'!$H$12-('Surv-rate CEA'!X219-'Surv-rate CEA'!X220)*'Unit cost and utilities'!$G$14</f>
        <v>14.392841228271582</v>
      </c>
      <c r="AH222" s="12">
        <f t="shared" si="101"/>
        <v>9.9681196765682039</v>
      </c>
      <c r="AI222" s="12">
        <f>'Surv-rate CEA'!AC220*'Unit cost and utilities'!$H$5+'Surv-rate CEA'!AB220*'Unit cost and utilities'!$H$5+('Surv-rate CEA'!AA219-'Surv-rate CEA'!AA220)*'Unit cost and utilities'!$G$14</f>
        <v>29.402910623579881</v>
      </c>
      <c r="AJ222" s="12">
        <f t="shared" si="102"/>
        <v>20.363716050696677</v>
      </c>
      <c r="AK222" s="12">
        <f>AI222-'Surv-rate CEA'!AB220*'Unit cost and utilities'!$H$5-('Surv-rate CEA'!AA219-'Surv-rate CEA'!AA220)*'Unit cost and utilities'!$G$14</f>
        <v>7.820639599645629E-3</v>
      </c>
      <c r="AL222" s="12">
        <f t="shared" si="103"/>
        <v>5.4163782008132275E-3</v>
      </c>
      <c r="AM222" s="12">
        <f>'Surv-rate CEA'!AF220*'Unit cost and utilities'!$H$9+'Surv-rate CEA'!AE220*'Unit cost and utilities'!$H$9+('Surv-rate CEA'!AD219-'Surv-rate CEA'!AD220)*'Unit cost and utilities'!G229</f>
        <v>51.315142706593512</v>
      </c>
      <c r="AN222" s="12">
        <f t="shared" si="104"/>
        <v>35.539576627493126</v>
      </c>
      <c r="AO222" s="12">
        <f>AM222-'Surv-rate CEA'!AE220*'Unit cost and utilities'!$H$9-('Surv-rate CEA'!AD219-'Surv-rate CEA'!AD220)*'Unit cost and utilities'!G229</f>
        <v>21.012773737255859</v>
      </c>
      <c r="AP222" s="12">
        <f t="shared" si="105"/>
        <v>14.552918359036831</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18.239219720083106</v>
      </c>
      <c r="AV222" s="12">
        <f t="shared" si="108"/>
        <v>12.632024635961654</v>
      </c>
      <c r="AW222" s="12">
        <f>AU222-'Surv-rate CEA'!AK220*'Unit cost and utilities'!$H$8-('Surv-rate CEA'!AJ219-'Surv-rate CEA'!AJ220)*'Unit cost and utilities'!$G$14</f>
        <v>0.25289180111503273</v>
      </c>
      <c r="AX222" s="12">
        <f t="shared" si="109"/>
        <v>0.17514649809280616</v>
      </c>
      <c r="AY222" s="12">
        <f>'Surv-rate CEA'!AO220*'Unit cost and utilities'!$H$5+'Surv-rate CEA'!AN220*'Unit cost and utilities'!$H$5+('Surv-rate CEA'!AM219-'Surv-rate CEA'!AM220)*'Unit cost and utilities'!$G$14</f>
        <v>29.402910623579881</v>
      </c>
      <c r="AZ222" s="12">
        <f t="shared" si="110"/>
        <v>20.363716050696677</v>
      </c>
      <c r="BA222" s="12">
        <f>AY222-'Surv-rate CEA'!AN220*'Unit cost and utilities'!$H$5-('Surv-rate CEA'!AM219-'Surv-rate CEA'!AM220)*'Unit cost and utilities'!$G$14</f>
        <v>7.820639599645629E-3</v>
      </c>
      <c r="BB222" s="12">
        <f t="shared" si="111"/>
        <v>5.4163782008132275E-3</v>
      </c>
    </row>
    <row r="223" spans="1:54">
      <c r="A223" s="12">
        <v>218</v>
      </c>
      <c r="B223" s="12">
        <f t="shared" si="112"/>
        <v>12.484931506849316</v>
      </c>
      <c r="C223" s="12">
        <f>'Surv-rate CEA'!D221*'Unit cost and utilities'!$H$7+'Surv-rate CEA'!E221*'Unit cost and utilities'!$H$7+'Unit cost and utilities'!$G$14*('Surv-rate CEA'!C220-'Surv-rate CEA'!C221)</f>
        <v>31.161562570217558</v>
      </c>
      <c r="D223" s="12">
        <f t="shared" si="86"/>
        <v>21.54504252850661</v>
      </c>
      <c r="E223" s="12">
        <f>C223-'Surv-rate CEA'!E221*'Unit cost and utilities'!$H$7-'Unit cost and utilities'!$G$14*('Surv-rate CEA'!C220-'Surv-rate CEA'!C221)</f>
        <v>17.296068924767813</v>
      </c>
      <c r="F223" s="12">
        <f t="shared" si="87"/>
        <v>11.958467734742433</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43.181521302796021</v>
      </c>
      <c r="L223" s="12">
        <f t="shared" si="90"/>
        <v>29.855618145526748</v>
      </c>
      <c r="M223" s="12">
        <f>K223-'Surv-rate CEA'!J221*'Unit cost and utilities'!$H$10-('Surv-rate CEA'!I220-'Surv-rate CEA'!I221)*'Unit cost and utilities'!$G$14</f>
        <v>14.260602953291691</v>
      </c>
      <c r="N223" s="12">
        <f t="shared" si="91"/>
        <v>9.8597525852077776</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43.181521302796021</v>
      </c>
      <c r="T223" s="12">
        <f t="shared" si="94"/>
        <v>29.855618145526748</v>
      </c>
      <c r="U223" s="12">
        <f>S223-'Surv-rate CEA'!P221*'Unit cost and utilities'!$H$11-('Surv-rate CEA'!O220-'Surv-rate CEA'!O221)*'Unit cost and utilities'!$G$14</f>
        <v>14.260602953291691</v>
      </c>
      <c r="V223" s="12">
        <f t="shared" si="95"/>
        <v>9.8597525852077776</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37.689649692564188</v>
      </c>
      <c r="AB223" s="12">
        <f t="shared" si="98"/>
        <v>26.058549011495938</v>
      </c>
      <c r="AC223" s="12">
        <f>AA223-'Surv-rate CEA'!V221*'Unit cost and utilities'!$H$6-('Surv-rate CEA'!U220-'Surv-rate CEA'!U221)*'Unit cost and utilities'!$G$14</f>
        <v>24.562447561376182</v>
      </c>
      <c r="AD223" s="12">
        <f t="shared" si="99"/>
        <v>16.982427505732382</v>
      </c>
      <c r="AE223" s="12">
        <f>'Surv-rate CEA'!Z221*'Unit cost and utilities'!$H$12+'Surv-rate CEA'!Y221*'Unit cost and utilities'!$H$12+('Surv-rate CEA'!X220-'Surv-rate CEA'!X221)*'Unit cost and utilities'!$G$14</f>
        <v>43.181521302796021</v>
      </c>
      <c r="AF223" s="12">
        <f t="shared" si="100"/>
        <v>29.855618145526748</v>
      </c>
      <c r="AG223" s="12">
        <f>AE223-'Surv-rate CEA'!Y221*'Unit cost and utilities'!$H$12-('Surv-rate CEA'!X220-'Surv-rate CEA'!X221)*'Unit cost and utilities'!$G$14</f>
        <v>14.260602953291691</v>
      </c>
      <c r="AH223" s="12">
        <f t="shared" si="101"/>
        <v>9.8597525852077776</v>
      </c>
      <c r="AI223" s="12">
        <f>'Surv-rate CEA'!AC221*'Unit cost and utilities'!$H$5+'Surv-rate CEA'!AB221*'Unit cost and utilities'!$H$5+('Surv-rate CEA'!AA220-'Surv-rate CEA'!AA221)*'Unit cost and utilities'!$G$14</f>
        <v>28.981990646718245</v>
      </c>
      <c r="AJ223" s="12">
        <f t="shared" si="102"/>
        <v>20.038090825429553</v>
      </c>
      <c r="AK223" s="12">
        <f>AI223-'Surv-rate CEA'!AB221*'Unit cost and utilities'!$H$5-('Surv-rate CEA'!AA220-'Surv-rate CEA'!AA221)*'Unit cost and utilities'!$G$14</f>
        <v>7.4716462370497672E-3</v>
      </c>
      <c r="AL223" s="12">
        <f t="shared" si="103"/>
        <v>5.1658813826315044E-3</v>
      </c>
      <c r="AM223" s="12">
        <f>'Surv-rate CEA'!AF221*'Unit cost and utilities'!$H$9+'Surv-rate CEA'!AE221*'Unit cost and utilities'!$H$9+('Surv-rate CEA'!AD220-'Surv-rate CEA'!AD221)*'Unit cost and utilities'!G230</f>
        <v>50.740598450706727</v>
      </c>
      <c r="AN223" s="12">
        <f t="shared" si="104"/>
        <v>35.08194908644213</v>
      </c>
      <c r="AO223" s="12">
        <f>AM223-'Surv-rate CEA'!AE221*'Unit cost and utilities'!$H$9-('Surv-rate CEA'!AD220-'Surv-rate CEA'!AD221)*'Unit cost and utilities'!G230</f>
        <v>20.81600378897673</v>
      </c>
      <c r="AP223" s="12">
        <f t="shared" si="105"/>
        <v>14.392143715401858</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17.982490303744513</v>
      </c>
      <c r="AV223" s="12">
        <f t="shared" si="108"/>
        <v>12.433058114130647</v>
      </c>
      <c r="AW223" s="12">
        <f>AU223-'Surv-rate CEA'!AK221*'Unit cost and utilities'!$H$8-('Surv-rate CEA'!AJ220-'Surv-rate CEA'!AJ221)*'Unit cost and utilities'!$G$14</f>
        <v>0.24462240851525241</v>
      </c>
      <c r="AX223" s="12">
        <f t="shared" si="109"/>
        <v>0.16913144785377285</v>
      </c>
      <c r="AY223" s="12">
        <f>'Surv-rate CEA'!AO221*'Unit cost and utilities'!$H$5+'Surv-rate CEA'!AN221*'Unit cost and utilities'!$H$5+('Surv-rate CEA'!AM220-'Surv-rate CEA'!AM221)*'Unit cost and utilities'!$G$14</f>
        <v>28.981990646718245</v>
      </c>
      <c r="AZ223" s="12">
        <f t="shared" si="110"/>
        <v>20.038090825429553</v>
      </c>
      <c r="BA223" s="12">
        <f>AY223-'Surv-rate CEA'!AN221*'Unit cost and utilities'!$H$5-('Surv-rate CEA'!AM220-'Surv-rate CEA'!AM221)*'Unit cost and utilities'!$G$14</f>
        <v>7.4716462370497672E-3</v>
      </c>
      <c r="BB223" s="12">
        <f t="shared" si="111"/>
        <v>5.1658813826315044E-3</v>
      </c>
    </row>
    <row r="224" spans="1:54">
      <c r="A224" s="12">
        <v>219</v>
      </c>
      <c r="B224" s="12">
        <f t="shared" si="112"/>
        <v>12.542465753424658</v>
      </c>
      <c r="C224" s="12">
        <f>'Surv-rate CEA'!D222*'Unit cost and utilities'!$H$7+'Surv-rate CEA'!E222*'Unit cost and utilities'!$H$7+'Unit cost and utilities'!$G$14*('Surv-rate CEA'!C221-'Surv-rate CEA'!C222)</f>
        <v>30.788270250273257</v>
      </c>
      <c r="D224" s="12">
        <f t="shared" si="86"/>
        <v>21.25077821508383</v>
      </c>
      <c r="E224" s="12">
        <f>C224-'Surv-rate CEA'!E222*'Unit cost and utilities'!$H$7-'Unit cost and utilities'!$G$14*('Surv-rate CEA'!C221-'Surv-rate CEA'!C222)</f>
        <v>17.176572317284219</v>
      </c>
      <c r="F224" s="12">
        <f t="shared" si="87"/>
        <v>11.855668598553887</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42.764368344307421</v>
      </c>
      <c r="L224" s="12">
        <f t="shared" si="90"/>
        <v>29.516958887450425</v>
      </c>
      <c r="M224" s="12">
        <f>K224-'Surv-rate CEA'!J222*'Unit cost and utilities'!$H$10-('Surv-rate CEA'!I221-'Surv-rate CEA'!I222)*'Unit cost and utilities'!$G$14</f>
        <v>14.13006893412615</v>
      </c>
      <c r="N224" s="12">
        <f t="shared" si="91"/>
        <v>9.7529013043626822</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42.764368344307421</v>
      </c>
      <c r="T224" s="12">
        <f t="shared" si="94"/>
        <v>29.516958887450425</v>
      </c>
      <c r="U224" s="12">
        <f>S224-'Surv-rate CEA'!P222*'Unit cost and utilities'!$H$11-('Surv-rate CEA'!O221-'Surv-rate CEA'!O222)*'Unit cost and utilities'!$G$14</f>
        <v>14.13006893412615</v>
      </c>
      <c r="V224" s="12">
        <f t="shared" si="95"/>
        <v>9.7529013043626822</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37.286982121262874</v>
      </c>
      <c r="AB224" s="12">
        <f t="shared" si="98"/>
        <v>25.736339876441118</v>
      </c>
      <c r="AC224" s="12">
        <f>AA224-'Surv-rate CEA'!V222*'Unit cost and utilities'!$H$6-('Surv-rate CEA'!U221-'Surv-rate CEA'!U222)*'Unit cost and utilities'!$G$14</f>
        <v>24.322430822074239</v>
      </c>
      <c r="AD224" s="12">
        <f t="shared" si="99"/>
        <v>16.787905876168256</v>
      </c>
      <c r="AE224" s="12">
        <f>'Surv-rate CEA'!Z222*'Unit cost and utilities'!$H$12+'Surv-rate CEA'!Y222*'Unit cost and utilities'!$H$12+('Surv-rate CEA'!X221-'Surv-rate CEA'!X222)*'Unit cost and utilities'!$G$14</f>
        <v>42.764368344307421</v>
      </c>
      <c r="AF224" s="12">
        <f t="shared" si="100"/>
        <v>29.516958887450425</v>
      </c>
      <c r="AG224" s="12">
        <f>AE224-'Surv-rate CEA'!Y222*'Unit cost and utilities'!$H$12-('Surv-rate CEA'!X221-'Surv-rate CEA'!X222)*'Unit cost and utilities'!$G$14</f>
        <v>14.13006893412615</v>
      </c>
      <c r="AH224" s="12">
        <f t="shared" si="101"/>
        <v>9.7529013043626822</v>
      </c>
      <c r="AI224" s="12">
        <f>'Surv-rate CEA'!AC222*'Unit cost and utilities'!$H$5+'Surv-rate CEA'!AB222*'Unit cost and utilities'!$H$5+('Surv-rate CEA'!AA221-'Surv-rate CEA'!AA222)*'Unit cost and utilities'!$G$14</f>
        <v>28.568154310513044</v>
      </c>
      <c r="AJ224" s="12">
        <f t="shared" si="102"/>
        <v>19.718402701159079</v>
      </c>
      <c r="AK224" s="12">
        <f>AI224-'Surv-rate CEA'!AB222*'Unit cost and utilities'!$H$5-('Surv-rate CEA'!AA221-'Surv-rate CEA'!AA222)*'Unit cost and utilities'!$G$14</f>
        <v>7.1388011712215649E-3</v>
      </c>
      <c r="AL224" s="12">
        <f t="shared" si="103"/>
        <v>4.9273661423010189E-3</v>
      </c>
      <c r="AM224" s="12">
        <f>'Surv-rate CEA'!AF222*'Unit cost and utilities'!$H$9+'Surv-rate CEA'!AE222*'Unit cost and utilities'!$H$9+('Surv-rate CEA'!AD221-'Surv-rate CEA'!AD222)*'Unit cost and utilities'!G231</f>
        <v>50.173673833298672</v>
      </c>
      <c r="AN224" s="12">
        <f t="shared" si="104"/>
        <v>34.631033383823237</v>
      </c>
      <c r="AO224" s="12">
        <f>AM224-'Surv-rate CEA'!AE222*'Unit cost and utilities'!$H$9-('Surv-rate CEA'!AD221-'Surv-rate CEA'!AD222)*'Unit cost and utilities'!G231</f>
        <v>20.621744352720718</v>
      </c>
      <c r="AP224" s="12">
        <f t="shared" si="105"/>
        <v>14.23360624307681</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17.729970948942519</v>
      </c>
      <c r="AV224" s="12">
        <f t="shared" si="108"/>
        <v>12.237637169386378</v>
      </c>
      <c r="AW224" s="12">
        <f>AU224-'Surv-rate CEA'!AK222*'Unit cost and utilities'!$H$8-('Surv-rate CEA'!AJ221-'Surv-rate CEA'!AJ222)*'Unit cost and utilities'!$G$14</f>
        <v>0.23663441071265856</v>
      </c>
      <c r="AX224" s="12">
        <f t="shared" si="109"/>
        <v>0.16333055865868701</v>
      </c>
      <c r="AY224" s="12">
        <f>'Surv-rate CEA'!AO222*'Unit cost and utilities'!$H$5+'Surv-rate CEA'!AN222*'Unit cost and utilities'!$H$5+('Surv-rate CEA'!AM221-'Surv-rate CEA'!AM222)*'Unit cost and utilities'!$G$14</f>
        <v>28.568154310513044</v>
      </c>
      <c r="AZ224" s="12">
        <f t="shared" si="110"/>
        <v>19.718402701159079</v>
      </c>
      <c r="BA224" s="12">
        <f>AY224-'Surv-rate CEA'!AN222*'Unit cost and utilities'!$H$5-('Surv-rate CEA'!AM221-'Surv-rate CEA'!AM222)*'Unit cost and utilities'!$G$14</f>
        <v>7.1388011712215649E-3</v>
      </c>
      <c r="BB224" s="12">
        <f t="shared" si="111"/>
        <v>4.9273661423010189E-3</v>
      </c>
    </row>
    <row r="225" spans="1:54">
      <c r="A225" s="12">
        <v>220</v>
      </c>
      <c r="B225" s="12">
        <f t="shared" si="112"/>
        <v>12.6</v>
      </c>
      <c r="C225" s="12">
        <f>'Surv-rate CEA'!D223*'Unit cost and utilities'!$H$7+'Surv-rate CEA'!E223*'Unit cost and utilities'!$H$7+'Unit cost and utilities'!$G$14*('Surv-rate CEA'!C222-'Surv-rate CEA'!C223)</f>
        <v>30.42036072834884</v>
      </c>
      <c r="D225" s="12">
        <f t="shared" si="86"/>
        <v>20.961160740916238</v>
      </c>
      <c r="E225" s="12">
        <f>C225-'Surv-rate CEA'!E223*'Unit cost and utilities'!$H$7-'Unit cost and utilities'!$G$14*('Surv-rate CEA'!C222-'Surv-rate CEA'!C223)</f>
        <v>17.058426218549705</v>
      </c>
      <c r="F225" s="12">
        <f t="shared" si="87"/>
        <v>11.754114855740839</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42.352463496440492</v>
      </c>
      <c r="L225" s="12">
        <f t="shared" si="90"/>
        <v>29.182980538931375</v>
      </c>
      <c r="M225" s="12">
        <f>K225-'Surv-rate CEA'!J223*'Unit cost and utilities'!$H$10-('Surv-rate CEA'!I222-'Surv-rate CEA'!I223)*'Unit cost and utilities'!$G$14</f>
        <v>14.001210719394528</v>
      </c>
      <c r="N225" s="12">
        <f t="shared" si="91"/>
        <v>9.6475393923639974</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42.352463496440492</v>
      </c>
      <c r="T225" s="12">
        <f t="shared" si="94"/>
        <v>29.182980538931375</v>
      </c>
      <c r="U225" s="12">
        <f>S225-'Surv-rate CEA'!P223*'Unit cost and utilities'!$H$11-('Surv-rate CEA'!O222-'Surv-rate CEA'!O223)*'Unit cost and utilities'!$G$14</f>
        <v>14.001210719394528</v>
      </c>
      <c r="V225" s="12">
        <f t="shared" si="95"/>
        <v>9.6475393923639974</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36.889698765894011</v>
      </c>
      <c r="AB225" s="12">
        <f t="shared" si="98"/>
        <v>25.418860493501267</v>
      </c>
      <c r="AC225" s="12">
        <f>AA225-'Surv-rate CEA'!V223*'Unit cost and utilities'!$H$6-('Surv-rate CEA'!U222-'Surv-rate CEA'!U223)*'Unit cost and utilities'!$G$14</f>
        <v>24.085507684433683</v>
      </c>
      <c r="AD225" s="12">
        <f t="shared" si="99"/>
        <v>16.596127922622124</v>
      </c>
      <c r="AE225" s="12">
        <f>'Surv-rate CEA'!Z223*'Unit cost and utilities'!$H$12+'Surv-rate CEA'!Y223*'Unit cost and utilities'!$H$12+('Surv-rate CEA'!X222-'Surv-rate CEA'!X223)*'Unit cost and utilities'!$G$14</f>
        <v>42.352463496440492</v>
      </c>
      <c r="AF225" s="12">
        <f t="shared" si="100"/>
        <v>29.182980538931375</v>
      </c>
      <c r="AG225" s="12">
        <f>AE225-'Surv-rate CEA'!Y223*'Unit cost and utilities'!$H$12-('Surv-rate CEA'!X222-'Surv-rate CEA'!X223)*'Unit cost and utilities'!$G$14</f>
        <v>14.001210719394528</v>
      </c>
      <c r="AH225" s="12">
        <f t="shared" si="101"/>
        <v>9.6475393923639974</v>
      </c>
      <c r="AI225" s="12">
        <f>'Surv-rate CEA'!AC223*'Unit cost and utilities'!$H$5+'Surv-rate CEA'!AB223*'Unit cost and utilities'!$H$5+('Surv-rate CEA'!AA222-'Surv-rate CEA'!AA223)*'Unit cost and utilities'!$G$14</f>
        <v>28.16126319165733</v>
      </c>
      <c r="AJ225" s="12">
        <f t="shared" si="102"/>
        <v>19.404528752924392</v>
      </c>
      <c r="AK225" s="12">
        <f>AI225-'Surv-rate CEA'!AB223*'Unit cost and utilities'!$H$5-('Surv-rate CEA'!AA222-'Surv-rate CEA'!AA223)*'Unit cost and utilities'!$G$14</f>
        <v>6.8213295931441875E-3</v>
      </c>
      <c r="AL225" s="12">
        <f t="shared" si="103"/>
        <v>4.7002396633455349E-3</v>
      </c>
      <c r="AM225" s="12">
        <f>'Surv-rate CEA'!AF223*'Unit cost and utilities'!$H$9+'Surv-rate CEA'!AE223*'Unit cost and utilities'!$H$9+('Surv-rate CEA'!AD222-'Surv-rate CEA'!AD223)*'Unit cost and utilities'!G232</f>
        <v>49.614250094368174</v>
      </c>
      <c r="AN225" s="12">
        <f t="shared" si="104"/>
        <v>34.186717263313582</v>
      </c>
      <c r="AO225" s="12">
        <f>AM225-'Surv-rate CEA'!AE223*'Unit cost and utilities'!$H$9-('Surv-rate CEA'!AD222-'Surv-rate CEA'!AD223)*'Unit cost and utilities'!G232</f>
        <v>20.429954434968337</v>
      </c>
      <c r="AP225" s="12">
        <f t="shared" si="105"/>
        <v>14.077267612474158</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17.481581930515237</v>
      </c>
      <c r="AV225" s="12">
        <f t="shared" si="108"/>
        <v>12.04569045460218</v>
      </c>
      <c r="AW225" s="12">
        <f>AU225-'Surv-rate CEA'!AK223*'Unit cost and utilities'!$H$8-('Surv-rate CEA'!AJ222-'Surv-rate CEA'!AJ223)*'Unit cost and utilities'!$G$14</f>
        <v>0.22891783618772132</v>
      </c>
      <c r="AX225" s="12">
        <f t="shared" si="109"/>
        <v>0.1577359191642303</v>
      </c>
      <c r="AY225" s="12">
        <f>'Surv-rate CEA'!AO223*'Unit cost and utilities'!$H$5+'Surv-rate CEA'!AN223*'Unit cost and utilities'!$H$5+('Surv-rate CEA'!AM222-'Surv-rate CEA'!AM223)*'Unit cost and utilities'!$G$14</f>
        <v>28.16126319165733</v>
      </c>
      <c r="AZ225" s="12">
        <f t="shared" si="110"/>
        <v>19.404528752924392</v>
      </c>
      <c r="BA225" s="12">
        <f>AY225-'Surv-rate CEA'!AN223*'Unit cost and utilities'!$H$5-('Surv-rate CEA'!AM222-'Surv-rate CEA'!AM223)*'Unit cost and utilities'!$G$14</f>
        <v>6.8213295931441875E-3</v>
      </c>
      <c r="BB225" s="12">
        <f t="shared" si="111"/>
        <v>4.7002396633455349E-3</v>
      </c>
    </row>
    <row r="226" spans="1:54">
      <c r="A226" s="12">
        <v>221</v>
      </c>
      <c r="B226" s="12">
        <f t="shared" si="112"/>
        <v>12.657534246575343</v>
      </c>
      <c r="C226" s="12">
        <f>'Surv-rate CEA'!D224*'Unit cost and utilities'!$H$7+'Surv-rate CEA'!E224*'Unit cost and utilities'!$H$7+'Unit cost and utilities'!$G$14*('Surv-rate CEA'!C223-'Surv-rate CEA'!C224)</f>
        <v>30.057741941766302</v>
      </c>
      <c r="D226" s="12">
        <f t="shared" si="86"/>
        <v>20.676105533434164</v>
      </c>
      <c r="E226" s="12">
        <f>C226-'Surv-rate CEA'!E224*'Unit cost and utilities'!$H$7-'Unit cost and utilities'!$G$14*('Surv-rate CEA'!C223-'Surv-rate CEA'!C224)</f>
        <v>16.941609598469938</v>
      </c>
      <c r="F226" s="12">
        <f t="shared" si="87"/>
        <v>11.653786523380521</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41.945724106865427</v>
      </c>
      <c r="L226" s="12">
        <f t="shared" si="90"/>
        <v>28.853605170678328</v>
      </c>
      <c r="M226" s="12">
        <f>K226-'Surv-rate CEA'!J224*'Unit cost and utilities'!$H$10-('Surv-rate CEA'!I223-'Surv-rate CEA'!I224)*'Unit cost and utilities'!$G$14</f>
        <v>13.874000442695575</v>
      </c>
      <c r="N226" s="12">
        <f t="shared" si="91"/>
        <v>9.5436409654407015</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41.945724106865427</v>
      </c>
      <c r="T226" s="12">
        <f t="shared" si="94"/>
        <v>28.853605170678328</v>
      </c>
      <c r="U226" s="12">
        <f>S226-'Surv-rate CEA'!P224*'Unit cost and utilities'!$H$11-('Surv-rate CEA'!O223-'Surv-rate CEA'!O224)*'Unit cost and utilities'!$G$14</f>
        <v>13.874000442695575</v>
      </c>
      <c r="V226" s="12">
        <f t="shared" si="95"/>
        <v>9.5436409654407015</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36.497711806997437</v>
      </c>
      <c r="AB226" s="12">
        <f t="shared" si="98"/>
        <v>25.106029006182897</v>
      </c>
      <c r="AC226" s="12">
        <f>AA226-'Surv-rate CEA'!V224*'Unit cost and utilities'!$H$6-('Surv-rate CEA'!U223-'Surv-rate CEA'!U224)*'Unit cost and utilities'!$G$14</f>
        <v>23.851627961083306</v>
      </c>
      <c r="AD226" s="12">
        <f t="shared" si="99"/>
        <v>16.407046737676122</v>
      </c>
      <c r="AE226" s="12">
        <f>'Surv-rate CEA'!Z224*'Unit cost and utilities'!$H$12+'Surv-rate CEA'!Y224*'Unit cost and utilities'!$H$12+('Surv-rate CEA'!X223-'Surv-rate CEA'!X224)*'Unit cost and utilities'!$G$14</f>
        <v>41.945724106865427</v>
      </c>
      <c r="AF226" s="12">
        <f t="shared" si="100"/>
        <v>28.853605170678328</v>
      </c>
      <c r="AG226" s="12">
        <f>AE226-'Surv-rate CEA'!Y224*'Unit cost and utilities'!$H$12-('Surv-rate CEA'!X223-'Surv-rate CEA'!X224)*'Unit cost and utilities'!$G$14</f>
        <v>13.874000442695575</v>
      </c>
      <c r="AH226" s="12">
        <f t="shared" si="101"/>
        <v>9.5436409654407015</v>
      </c>
      <c r="AI226" s="12">
        <f>'Surv-rate CEA'!AC224*'Unit cost and utilities'!$H$5+'Surv-rate CEA'!AB224*'Unit cost and utilities'!$H$5+('Surv-rate CEA'!AA223-'Surv-rate CEA'!AA224)*'Unit cost and utilities'!$G$14</f>
        <v>27.761181970908286</v>
      </c>
      <c r="AJ226" s="12">
        <f t="shared" si="102"/>
        <v>19.096348929850436</v>
      </c>
      <c r="AK226" s="12">
        <f>AI226-'Surv-rate CEA'!AB224*'Unit cost and utilities'!$H$5-('Surv-rate CEA'!AA223-'Surv-rate CEA'!AA224)*'Unit cost and utilities'!$G$14</f>
        <v>6.518495243788891E-3</v>
      </c>
      <c r="AL226" s="12">
        <f t="shared" si="103"/>
        <v>4.4839394735933305E-3</v>
      </c>
      <c r="AM226" s="12">
        <f>'Surv-rate CEA'!AF224*'Unit cost and utilities'!$H$9+'Surv-rate CEA'!AE224*'Unit cost and utilities'!$H$9+('Surv-rate CEA'!AD223-'Surv-rate CEA'!AD224)*'Unit cost and utilities'!G233</f>
        <v>49.062210629058946</v>
      </c>
      <c r="AN226" s="12">
        <f t="shared" si="104"/>
        <v>33.748890606464073</v>
      </c>
      <c r="AO226" s="12">
        <f>AM226-'Surv-rate CEA'!AE224*'Unit cost and utilities'!$H$9-('Surv-rate CEA'!AD223-'Surv-rate CEA'!AD224)*'Unit cost and utilities'!G233</f>
        <v>20.240593862464433</v>
      </c>
      <c r="AP226" s="12">
        <f t="shared" si="105"/>
        <v>13.923090283045461</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17.237245250667684</v>
      </c>
      <c r="AV226" s="12">
        <f t="shared" si="108"/>
        <v>11.857148238180281</v>
      </c>
      <c r="AW226" s="12">
        <f>AU226-'Surv-rate CEA'!AK224*'Unit cost and utilities'!$H$8-('Surv-rate CEA'!AJ223-'Surv-rate CEA'!AJ224)*'Unit cost and utilities'!$G$14</f>
        <v>0.22146308161822659</v>
      </c>
      <c r="AX226" s="12">
        <f t="shared" si="109"/>
        <v>0.15233992148077236</v>
      </c>
      <c r="AY226" s="12">
        <f>'Surv-rate CEA'!AO224*'Unit cost and utilities'!$H$5+'Surv-rate CEA'!AN224*'Unit cost and utilities'!$H$5+('Surv-rate CEA'!AM223-'Surv-rate CEA'!AM224)*'Unit cost and utilities'!$G$14</f>
        <v>27.761181970908286</v>
      </c>
      <c r="AZ226" s="12">
        <f t="shared" si="110"/>
        <v>19.096348929850436</v>
      </c>
      <c r="BA226" s="12">
        <f>AY226-'Surv-rate CEA'!AN224*'Unit cost and utilities'!$H$5-('Surv-rate CEA'!AM223-'Surv-rate CEA'!AM224)*'Unit cost and utilities'!$G$14</f>
        <v>6.518495243788891E-3</v>
      </c>
      <c r="BB226" s="12">
        <f t="shared" si="111"/>
        <v>4.4839394735933305E-3</v>
      </c>
    </row>
    <row r="227" spans="1:54">
      <c r="A227" s="12">
        <v>222</v>
      </c>
      <c r="B227" s="12">
        <f t="shared" si="112"/>
        <v>12.715068493150685</v>
      </c>
      <c r="C227" s="12">
        <f>'Surv-rate CEA'!D225*'Unit cost and utilities'!$H$7+'Surv-rate CEA'!E225*'Unit cost and utilities'!$H$7+'Unit cost and utilities'!$G$14*('Surv-rate CEA'!C224-'Surv-rate CEA'!C225)</f>
        <v>29.700323668532761</v>
      </c>
      <c r="D227" s="12">
        <f t="shared" si="86"/>
        <v>20.395529784003212</v>
      </c>
      <c r="E227" s="12">
        <f>C227-'Surv-rate CEA'!E225*'Unit cost and utilities'!$H$7-'Unit cost and utilities'!$G$14*('Surv-rate CEA'!C224-'Surv-rate CEA'!C225)</f>
        <v>16.82610184311957</v>
      </c>
      <c r="F227" s="12">
        <f t="shared" si="87"/>
        <v>11.554664020500555</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41.544069101768933</v>
      </c>
      <c r="L227" s="12">
        <f t="shared" si="90"/>
        <v>28.52875639236003</v>
      </c>
      <c r="M227" s="12">
        <f>K227-'Surv-rate CEA'!J225*'Unit cost and utilities'!$H$10-('Surv-rate CEA'!I224-'Surv-rate CEA'!I225)*'Unit cost and utilities'!$G$14</f>
        <v>13.748410808298692</v>
      </c>
      <c r="N227" s="12">
        <f t="shared" si="91"/>
        <v>9.4411806838474135</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41.544069101768933</v>
      </c>
      <c r="T227" s="12">
        <f t="shared" si="94"/>
        <v>28.52875639236003</v>
      </c>
      <c r="U227" s="12">
        <f>S227-'Surv-rate CEA'!P225*'Unit cost and utilities'!$H$11-('Surv-rate CEA'!O224-'Surv-rate CEA'!O225)*'Unit cost and utilities'!$G$14</f>
        <v>13.748410808298692</v>
      </c>
      <c r="V227" s="12">
        <f t="shared" si="95"/>
        <v>9.4411806838474135</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36.110935133100703</v>
      </c>
      <c r="AB227" s="12">
        <f t="shared" si="98"/>
        <v>24.797765211416891</v>
      </c>
      <c r="AC227" s="12">
        <f>AA227-'Surv-rate CEA'!V225*'Unit cost and utilities'!$H$6-('Surv-rate CEA'!U224-'Surv-rate CEA'!U225)*'Unit cost and utilities'!$G$14</f>
        <v>23.620742453648941</v>
      </c>
      <c r="AD227" s="12">
        <f t="shared" si="99"/>
        <v>16.220616368032516</v>
      </c>
      <c r="AE227" s="12">
        <f>'Surv-rate CEA'!Z225*'Unit cost and utilities'!$H$12+'Surv-rate CEA'!Y225*'Unit cost and utilities'!$H$12+('Surv-rate CEA'!X224-'Surv-rate CEA'!X225)*'Unit cost and utilities'!$G$14</f>
        <v>41.544069101768933</v>
      </c>
      <c r="AF227" s="12">
        <f t="shared" si="100"/>
        <v>28.52875639236003</v>
      </c>
      <c r="AG227" s="12">
        <f>AE227-'Surv-rate CEA'!Y225*'Unit cost and utilities'!$H$12-('Surv-rate CEA'!X224-'Surv-rate CEA'!X225)*'Unit cost and utilities'!$G$14</f>
        <v>13.748410808298692</v>
      </c>
      <c r="AH227" s="12">
        <f t="shared" si="101"/>
        <v>9.4411806838474135</v>
      </c>
      <c r="AI227" s="12">
        <f>'Surv-rate CEA'!AC225*'Unit cost and utilities'!$H$5+'Surv-rate CEA'!AB225*'Unit cost and utilities'!$H$5+('Surv-rate CEA'!AA224-'Surv-rate CEA'!AA225)*'Unit cost and utilities'!$G$14</f>
        <v>27.367778354091268</v>
      </c>
      <c r="AJ227" s="12">
        <f t="shared" si="102"/>
        <v>18.793745979753552</v>
      </c>
      <c r="AK227" s="12">
        <f>AI227-'Surv-rate CEA'!AB225*'Unit cost and utilities'!$H$5-('Surv-rate CEA'!AA224-'Surv-rate CEA'!AA225)*'Unit cost and utilities'!$G$14</f>
        <v>6.2295984252810355E-3</v>
      </c>
      <c r="AL227" s="12">
        <f t="shared" si="103"/>
        <v>4.2779318381574935E-3</v>
      </c>
      <c r="AM227" s="12">
        <f>'Surv-rate CEA'!AF225*'Unit cost and utilities'!$H$9+'Surv-rate CEA'!AE225*'Unit cost and utilities'!$H$9+('Surv-rate CEA'!AD224-'Surv-rate CEA'!AD225)*'Unit cost and utilities'!G234</f>
        <v>48.517440942581203</v>
      </c>
      <c r="AN227" s="12">
        <f t="shared" si="104"/>
        <v>33.317445386510713</v>
      </c>
      <c r="AO227" s="12">
        <f>AM227-'Surv-rate CEA'!AE225*'Unit cost and utilities'!$H$9-('Surv-rate CEA'!AD224-'Surv-rate CEA'!AD225)*'Unit cost and utilities'!G234</f>
        <v>20.053623262728145</v>
      </c>
      <c r="AP227" s="12">
        <f t="shared" si="105"/>
        <v>13.771037484197119</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16.996884596553489</v>
      </c>
      <c r="AV227" s="12">
        <f t="shared" si="108"/>
        <v>11.671942363091347</v>
      </c>
      <c r="AW227" s="12">
        <f>AU227-'Surv-rate CEA'!AK225*'Unit cost and utilities'!$H$8-('Surv-rate CEA'!AJ224-'Surv-rate CEA'!AJ225)*'Unit cost and utilities'!$G$14</f>
        <v>0.2142608977046645</v>
      </c>
      <c r="AX227" s="12">
        <f t="shared" si="109"/>
        <v>0.14713524907853751</v>
      </c>
      <c r="AY227" s="12">
        <f>'Surv-rate CEA'!AO225*'Unit cost and utilities'!$H$5+'Surv-rate CEA'!AN225*'Unit cost and utilities'!$H$5+('Surv-rate CEA'!AM224-'Surv-rate CEA'!AM225)*'Unit cost and utilities'!$G$14</f>
        <v>27.367778354091268</v>
      </c>
      <c r="AZ227" s="12">
        <f t="shared" si="110"/>
        <v>18.793745979753552</v>
      </c>
      <c r="BA227" s="12">
        <f>AY227-'Surv-rate CEA'!AN225*'Unit cost and utilities'!$H$5-('Surv-rate CEA'!AM224-'Surv-rate CEA'!AM225)*'Unit cost and utilities'!$G$14</f>
        <v>6.2295984252810355E-3</v>
      </c>
      <c r="BB227" s="12">
        <f t="shared" si="111"/>
        <v>4.2779318381574935E-3</v>
      </c>
    </row>
    <row r="228" spans="1:54">
      <c r="A228" s="12">
        <v>223</v>
      </c>
      <c r="B228" s="12">
        <f t="shared" si="112"/>
        <v>12.772602739726027</v>
      </c>
      <c r="C228" s="12">
        <f>'Surv-rate CEA'!D226*'Unit cost and utilities'!$H$7+'Surv-rate CEA'!E226*'Unit cost and utilities'!$H$7+'Unit cost and utilities'!$G$14*('Surv-rate CEA'!C225-'Surv-rate CEA'!C226)</f>
        <v>29.348017484887023</v>
      </c>
      <c r="D228" s="12">
        <f t="shared" si="86"/>
        <v>20.11935240606001</v>
      </c>
      <c r="E228" s="12">
        <f>C228-'Surv-rate CEA'!E226*'Unit cost and utilities'!$H$7-'Unit cost and utilities'!$G$14*('Surv-rate CEA'!C225-'Surv-rate CEA'!C226)</f>
        <v>16.711882744767358</v>
      </c>
      <c r="F228" s="12">
        <f t="shared" si="87"/>
        <v>11.456728158345728</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41.147418950195608</v>
      </c>
      <c r="L228" s="12">
        <f t="shared" si="90"/>
        <v>28.208359317118763</v>
      </c>
      <c r="M228" s="12">
        <f>K228-'Surv-rate CEA'!J226*'Unit cost and utilities'!$H$10-('Surv-rate CEA'!I225-'Surv-rate CEA'!I226)*'Unit cost and utilities'!$G$14</f>
        <v>13.624415077241716</v>
      </c>
      <c r="N228" s="12">
        <f t="shared" si="91"/>
        <v>9.3401337383903567</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41.147418950195608</v>
      </c>
      <c r="T228" s="12">
        <f t="shared" si="94"/>
        <v>28.208359317118763</v>
      </c>
      <c r="U228" s="12">
        <f>S228-'Surv-rate CEA'!P226*'Unit cost and utilities'!$H$11-('Surv-rate CEA'!O225-'Surv-rate CEA'!O226)*'Unit cost and utilities'!$G$14</f>
        <v>13.624415077241716</v>
      </c>
      <c r="V228" s="12">
        <f t="shared" si="95"/>
        <v>9.3401337383903567</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35.729284301860872</v>
      </c>
      <c r="AB228" s="12">
        <f t="shared" si="98"/>
        <v>24.493990521016414</v>
      </c>
      <c r="AC228" s="12">
        <f>AA228-'Surv-rate CEA'!V226*'Unit cost and utilities'!$H$6-('Surv-rate CEA'!U225-'Surv-rate CEA'!U226)*'Unit cost and utilities'!$G$14</f>
        <v>23.392802929718624</v>
      </c>
      <c r="AD228" s="12">
        <f t="shared" si="99"/>
        <v>16.036791791843715</v>
      </c>
      <c r="AE228" s="12">
        <f>'Surv-rate CEA'!Z226*'Unit cost and utilities'!$H$12+'Surv-rate CEA'!Y226*'Unit cost and utilities'!$H$12+('Surv-rate CEA'!X225-'Surv-rate CEA'!X226)*'Unit cost and utilities'!$G$14</f>
        <v>41.147418950195608</v>
      </c>
      <c r="AF228" s="12">
        <f t="shared" si="100"/>
        <v>28.208359317118763</v>
      </c>
      <c r="AG228" s="12">
        <f>AE228-'Surv-rate CEA'!Y226*'Unit cost and utilities'!$H$12-('Surv-rate CEA'!X225-'Surv-rate CEA'!X226)*'Unit cost and utilities'!$G$14</f>
        <v>13.624415077241716</v>
      </c>
      <c r="AH228" s="12">
        <f t="shared" si="101"/>
        <v>9.3401337383903567</v>
      </c>
      <c r="AI228" s="12">
        <f>'Surv-rate CEA'!AC226*'Unit cost and utilities'!$H$5+'Surv-rate CEA'!AB226*'Unit cost and utilities'!$H$5+('Surv-rate CEA'!AA225-'Surv-rate CEA'!AA226)*'Unit cost and utilities'!$G$14</f>
        <v>26.980922995350976</v>
      </c>
      <c r="AJ228" s="12">
        <f t="shared" si="102"/>
        <v>18.496605375943137</v>
      </c>
      <c r="AK228" s="12">
        <f>AI228-'Surv-rate CEA'!AB226*'Unit cost and utilities'!$H$5-('Surv-rate CEA'!AA225-'Surv-rate CEA'!AA226)*'Unit cost and utilities'!$G$14</f>
        <v>5.9539741184684303E-3</v>
      </c>
      <c r="AL228" s="12">
        <f t="shared" si="103"/>
        <v>4.081710240486044E-3</v>
      </c>
      <c r="AM228" s="12">
        <f>'Surv-rate CEA'!AF226*'Unit cost and utilities'!$H$9+'Surv-rate CEA'!AE226*'Unit cost and utilities'!$H$9+('Surv-rate CEA'!AD225-'Surv-rate CEA'!AD226)*'Unit cost and utilities'!G235</f>
        <v>47.979828606213246</v>
      </c>
      <c r="AN228" s="12">
        <f t="shared" si="104"/>
        <v>32.89227562331471</v>
      </c>
      <c r="AO228" s="12">
        <f>AM228-'Surv-rate CEA'!AE226*'Unit cost and utilities'!$H$9-('Surv-rate CEA'!AD225-'Surv-rate CEA'!AD226)*'Unit cost and utilities'!G235</f>
        <v>19.869004045100549</v>
      </c>
      <c r="AP228" s="12">
        <f t="shared" si="105"/>
        <v>13.62107319673858</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16.760425299007252</v>
      </c>
      <c r="AV228" s="12">
        <f t="shared" si="108"/>
        <v>11.490006207057046</v>
      </c>
      <c r="AW228" s="12">
        <f>AU228-'Surv-rate CEA'!AK226*'Unit cost and utilities'!$H$8-('Surv-rate CEA'!AJ225-'Surv-rate CEA'!AJ226)*'Unit cost and utilities'!$G$14</f>
        <v>0.20730237556482178</v>
      </c>
      <c r="AX228" s="12">
        <f t="shared" si="109"/>
        <v>0.14211486519489203</v>
      </c>
      <c r="AY228" s="12">
        <f>'Surv-rate CEA'!AO226*'Unit cost and utilities'!$H$5+'Surv-rate CEA'!AN226*'Unit cost and utilities'!$H$5+('Surv-rate CEA'!AM225-'Surv-rate CEA'!AM226)*'Unit cost and utilities'!$G$14</f>
        <v>26.980922995350976</v>
      </c>
      <c r="AZ228" s="12">
        <f t="shared" si="110"/>
        <v>18.496605375943137</v>
      </c>
      <c r="BA228" s="12">
        <f>AY228-'Surv-rate CEA'!AN226*'Unit cost and utilities'!$H$5-('Surv-rate CEA'!AM225-'Surv-rate CEA'!AM226)*'Unit cost and utilities'!$G$14</f>
        <v>5.9539741184684303E-3</v>
      </c>
      <c r="BB228" s="12">
        <f t="shared" si="111"/>
        <v>4.081710240486044E-3</v>
      </c>
    </row>
    <row r="229" spans="1:54">
      <c r="A229" s="12">
        <v>224</v>
      </c>
      <c r="B229" s="12">
        <f t="shared" si="112"/>
        <v>12.830136986301369</v>
      </c>
      <c r="C229" s="12">
        <f>'Surv-rate CEA'!D227*'Unit cost and utilities'!$H$7+'Surv-rate CEA'!E227*'Unit cost and utilities'!$H$7+'Unit cost and utilities'!$G$14*('Surv-rate CEA'!C226-'Surv-rate CEA'!C227)</f>
        <v>29.000736723991015</v>
      </c>
      <c r="D229" s="12">
        <f t="shared" si="86"/>
        <v>19.847493994389641</v>
      </c>
      <c r="E229" s="12">
        <f>C229-'Surv-rate CEA'!E227*'Unit cost and utilities'!$H$7-'Unit cost and utilities'!$G$14*('Surv-rate CEA'!C226-'Surv-rate CEA'!C227)</f>
        <v>16.59893249218204</v>
      </c>
      <c r="F229" s="12">
        <f t="shared" si="87"/>
        <v>11.359960130920577</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40.755695629360318</v>
      </c>
      <c r="L229" s="12">
        <f t="shared" si="90"/>
        <v>27.892340527050663</v>
      </c>
      <c r="M229" s="12">
        <f>K229-'Surv-rate CEA'!J227*'Unit cost and utilities'!$H$10-('Surv-rate CEA'!I226-'Surv-rate CEA'!I227)*'Unit cost and utilities'!$G$14</f>
        <v>13.501987053821257</v>
      </c>
      <c r="N229" s="12">
        <f t="shared" si="91"/>
        <v>9.240475837338149</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40.755695629360318</v>
      </c>
      <c r="T229" s="12">
        <f t="shared" si="94"/>
        <v>27.892340527050663</v>
      </c>
      <c r="U229" s="12">
        <f>S229-'Surv-rate CEA'!P227*'Unit cost and utilities'!$H$11-('Surv-rate CEA'!O226-'Surv-rate CEA'!O227)*'Unit cost and utilities'!$G$14</f>
        <v>13.501987053821257</v>
      </c>
      <c r="V229" s="12">
        <f t="shared" si="95"/>
        <v>9.240475837338149</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35.352676502257431</v>
      </c>
      <c r="AB229" s="12">
        <f t="shared" si="98"/>
        <v>24.19462792418306</v>
      </c>
      <c r="AC229" s="12">
        <f>AA229-'Surv-rate CEA'!V227*'Unit cost and utilities'!$H$6-('Surv-rate CEA'!U226-'Surv-rate CEA'!U227)*'Unit cost and utilities'!$G$14</f>
        <v>23.167762100428021</v>
      </c>
      <c r="AD229" s="12">
        <f t="shared" si="99"/>
        <v>15.855528896660852</v>
      </c>
      <c r="AE229" s="12">
        <f>'Surv-rate CEA'!Z227*'Unit cost and utilities'!$H$12+'Surv-rate CEA'!Y227*'Unit cost and utilities'!$H$12+('Surv-rate CEA'!X226-'Surv-rate CEA'!X227)*'Unit cost and utilities'!$G$14</f>
        <v>40.755695629360318</v>
      </c>
      <c r="AF229" s="12">
        <f t="shared" si="100"/>
        <v>27.892340527050663</v>
      </c>
      <c r="AG229" s="12">
        <f>AE229-'Surv-rate CEA'!Y227*'Unit cost and utilities'!$H$12-('Surv-rate CEA'!X226-'Surv-rate CEA'!X227)*'Unit cost and utilities'!$G$14</f>
        <v>13.501987053821257</v>
      </c>
      <c r="AH229" s="12">
        <f t="shared" si="101"/>
        <v>9.240475837338149</v>
      </c>
      <c r="AI229" s="12">
        <f>'Surv-rate CEA'!AC227*'Unit cost and utilities'!$H$5+'Surv-rate CEA'!AB227*'Unit cost and utilities'!$H$5+('Surv-rate CEA'!AA226-'Surv-rate CEA'!AA227)*'Unit cost and utilities'!$G$14</f>
        <v>26.600489422603413</v>
      </c>
      <c r="AJ229" s="12">
        <f t="shared" si="102"/>
        <v>18.204815246165605</v>
      </c>
      <c r="AK229" s="12">
        <f>AI229-'Surv-rate CEA'!AB227*'Unit cost and utilities'!$H$5-('Surv-rate CEA'!AA226-'Surv-rate CEA'!AA227)*'Unit cost and utilities'!$G$14</f>
        <v>5.69099020093633E-3</v>
      </c>
      <c r="AL229" s="12">
        <f t="shared" si="103"/>
        <v>3.8947939464508172E-3</v>
      </c>
      <c r="AM229" s="12">
        <f>'Surv-rate CEA'!AF227*'Unit cost and utilities'!$H$9+'Surv-rate CEA'!AE227*'Unit cost and utilities'!$H$9+('Surv-rate CEA'!AD226-'Surv-rate CEA'!AD227)*'Unit cost and utilities'!G236</f>
        <v>47.449263214345734</v>
      </c>
      <c r="AN229" s="12">
        <f t="shared" si="104"/>
        <v>32.473277339395089</v>
      </c>
      <c r="AO229" s="12">
        <f>AM229-'Surv-rate CEA'!AE227*'Unit cost and utilities'!$H$9-('Surv-rate CEA'!AD226-'Surv-rate CEA'!AD227)*'Unit cost and utilities'!G236</f>
        <v>19.686698382311796</v>
      </c>
      <c r="AP229" s="12">
        <f t="shared" si="105"/>
        <v>13.473162134845312</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16.527794292430318</v>
      </c>
      <c r="AV229" s="12">
        <f t="shared" si="108"/>
        <v>11.311274643866174</v>
      </c>
      <c r="AW229" s="12">
        <f>AU229-'Surv-rate CEA'!AK227*'Unit cost and utilities'!$H$8-('Surv-rate CEA'!AJ226-'Surv-rate CEA'!AJ227)*'Unit cost and utilities'!$G$14</f>
        <v>0.20057893367366808</v>
      </c>
      <c r="AX229" s="12">
        <f t="shared" si="109"/>
        <v>0.13727200172111181</v>
      </c>
      <c r="AY229" s="12">
        <f>'Surv-rate CEA'!AO227*'Unit cost and utilities'!$H$5+'Surv-rate CEA'!AN227*'Unit cost and utilities'!$H$5+('Surv-rate CEA'!AM226-'Surv-rate CEA'!AM227)*'Unit cost and utilities'!$G$14</f>
        <v>26.600489422603413</v>
      </c>
      <c r="AZ229" s="12">
        <f t="shared" si="110"/>
        <v>18.204815246165605</v>
      </c>
      <c r="BA229" s="12">
        <f>AY229-'Surv-rate CEA'!AN227*'Unit cost and utilities'!$H$5-('Surv-rate CEA'!AM226-'Surv-rate CEA'!AM227)*'Unit cost and utilities'!$G$14</f>
        <v>5.69099020093633E-3</v>
      </c>
      <c r="BB229" s="12">
        <f t="shared" si="111"/>
        <v>3.8947939464508172E-3</v>
      </c>
    </row>
    <row r="230" spans="1:54">
      <c r="A230" s="12">
        <v>225</v>
      </c>
      <c r="B230" s="12">
        <f t="shared" si="112"/>
        <v>12.887671232876713</v>
      </c>
      <c r="C230" s="12">
        <f>'Surv-rate CEA'!D228*'Unit cost and utilities'!$H$7+'Surv-rate CEA'!E228*'Unit cost and utilities'!$H$7+'Unit cost and utilities'!$G$14*('Surv-rate CEA'!C227-'Surv-rate CEA'!C228)</f>
        <v>28.658396435676053</v>
      </c>
      <c r="D230" s="12">
        <f t="shared" si="86"/>
        <v>19.579876785471949</v>
      </c>
      <c r="E230" s="12">
        <f>C230-'Surv-rate CEA'!E228*'Unit cost and utilities'!$H$7-'Unit cost and utilities'!$G$14*('Surv-rate CEA'!C227-'Surv-rate CEA'!C228)</f>
        <v>16.487231661209183</v>
      </c>
      <c r="F230" s="12">
        <f t="shared" si="87"/>
        <v>11.264341505798301</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40.368822590832458</v>
      </c>
      <c r="L230" s="12">
        <f t="shared" si="90"/>
        <v>27.580628039575451</v>
      </c>
      <c r="M230" s="12">
        <f>K230-'Surv-rate CEA'!J228*'Unit cost and utilities'!$H$10-('Surv-rate CEA'!I227-'Surv-rate CEA'!I228)*'Unit cost and utilities'!$G$14</f>
        <v>13.381101072463419</v>
      </c>
      <c r="N230" s="12">
        <f t="shared" si="91"/>
        <v>9.1421831937052591</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40.368822590832458</v>
      </c>
      <c r="T230" s="12">
        <f t="shared" si="94"/>
        <v>27.580628039575451</v>
      </c>
      <c r="U230" s="12">
        <f>S230-'Surv-rate CEA'!P228*'Unit cost and utilities'!$H$11-('Surv-rate CEA'!O227-'Surv-rate CEA'!O228)*'Unit cost and utilities'!$G$14</f>
        <v>13.381101072463419</v>
      </c>
      <c r="V230" s="12">
        <f t="shared" si="95"/>
        <v>9.1421831937052591</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34.981030517742099</v>
      </c>
      <c r="AB230" s="12">
        <f t="shared" si="98"/>
        <v>23.899601950986376</v>
      </c>
      <c r="AC230" s="12">
        <f>AA230-'Surv-rate CEA'!V228*'Unit cost and utilities'!$H$6-('Surv-rate CEA'!U227-'Surv-rate CEA'!U228)*'Unit cost and utilities'!$G$14</f>
        <v>22.945573598647865</v>
      </c>
      <c r="AD230" s="12">
        <f t="shared" si="99"/>
        <v>15.676784457982361</v>
      </c>
      <c r="AE230" s="12">
        <f>'Surv-rate CEA'!Z228*'Unit cost and utilities'!$H$12+'Surv-rate CEA'!Y228*'Unit cost and utilities'!$H$12+('Surv-rate CEA'!X227-'Surv-rate CEA'!X228)*'Unit cost and utilities'!$G$14</f>
        <v>40.368822590832458</v>
      </c>
      <c r="AF230" s="12">
        <f t="shared" si="100"/>
        <v>27.580628039575451</v>
      </c>
      <c r="AG230" s="12">
        <f>AE230-'Surv-rate CEA'!Y228*'Unit cost and utilities'!$H$12-('Surv-rate CEA'!X227-'Surv-rate CEA'!X228)*'Unit cost and utilities'!$G$14</f>
        <v>13.381101072463419</v>
      </c>
      <c r="AH230" s="12">
        <f t="shared" si="101"/>
        <v>9.1421831937052591</v>
      </c>
      <c r="AI230" s="12">
        <f>'Surv-rate CEA'!AC228*'Unit cost and utilities'!$H$5+'Surv-rate CEA'!AB228*'Unit cost and utilities'!$H$5+('Surv-rate CEA'!AA227-'Surv-rate CEA'!AA228)*'Unit cost and utilities'!$G$14</f>
        <v>26.226353965093153</v>
      </c>
      <c r="AJ230" s="12">
        <f t="shared" si="102"/>
        <v>17.918266303603946</v>
      </c>
      <c r="AK230" s="12">
        <f>AI230-'Surv-rate CEA'!AB228*'Unit cost and utilities'!$H$5-('Surv-rate CEA'!AA227-'Surv-rate CEA'!AA228)*'Unit cost and utilities'!$G$14</f>
        <v>5.4400457599934615E-3</v>
      </c>
      <c r="AL230" s="12">
        <f t="shared" si="103"/>
        <v>3.7167266468336991E-3</v>
      </c>
      <c r="AM230" s="12">
        <f>'Surv-rate CEA'!AF228*'Unit cost and utilities'!$H$9+'Surv-rate CEA'!AE228*'Unit cost and utilities'!$H$9+('Surv-rate CEA'!AD227-'Surv-rate CEA'!AD228)*'Unit cost and utilities'!G237</f>
        <v>46.925636342547122</v>
      </c>
      <c r="AN230" s="12">
        <f t="shared" si="104"/>
        <v>32.060348517028352</v>
      </c>
      <c r="AO230" s="12">
        <f>AM230-'Surv-rate CEA'!AE228*'Unit cost and utilities'!$H$9-('Surv-rate CEA'!AD227-'Surv-rate CEA'!AD228)*'Unit cost and utilities'!G237</f>
        <v>19.506669192552611</v>
      </c>
      <c r="AP230" s="12">
        <f t="shared" si="105"/>
        <v>13.327269728521076</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16.298920075762641</v>
      </c>
      <c r="AV230" s="12">
        <f t="shared" si="108"/>
        <v>11.135684005766995</v>
      </c>
      <c r="AW230" s="12">
        <f>AU230-'Surv-rate CEA'!AK228*'Unit cost and utilities'!$H$8-('Surv-rate CEA'!AJ227-'Surv-rate CEA'!AJ228)*'Unit cost and utilities'!$G$14</f>
        <v>0.19408230532580562</v>
      </c>
      <c r="AX230" s="12">
        <f t="shared" si="109"/>
        <v>0.13260014854805241</v>
      </c>
      <c r="AY230" s="12">
        <f>'Surv-rate CEA'!AO228*'Unit cost and utilities'!$H$5+'Surv-rate CEA'!AN228*'Unit cost and utilities'!$H$5+('Surv-rate CEA'!AM227-'Surv-rate CEA'!AM228)*'Unit cost and utilities'!$G$14</f>
        <v>26.226353965093153</v>
      </c>
      <c r="AZ230" s="12">
        <f t="shared" si="110"/>
        <v>17.918266303603946</v>
      </c>
      <c r="BA230" s="12">
        <f>AY230-'Surv-rate CEA'!AN228*'Unit cost and utilities'!$H$5-('Surv-rate CEA'!AM227-'Surv-rate CEA'!AM228)*'Unit cost and utilities'!$G$14</f>
        <v>5.4400457599934615E-3</v>
      </c>
      <c r="BB230" s="12">
        <f t="shared" si="111"/>
        <v>3.7167266468336991E-3</v>
      </c>
    </row>
    <row r="231" spans="1:54">
      <c r="A231" s="12">
        <v>226</v>
      </c>
      <c r="B231" s="12">
        <f t="shared" si="112"/>
        <v>12.945205479452055</v>
      </c>
      <c r="C231" s="12">
        <f>'Surv-rate CEA'!D229*'Unit cost and utilities'!$H$7+'Surv-rate CEA'!E229*'Unit cost and utilities'!$H$7+'Unit cost and utilities'!$G$14*('Surv-rate CEA'!C228-'Surv-rate CEA'!C229)</f>
        <v>28.320913347259197</v>
      </c>
      <c r="D231" s="12">
        <f t="shared" si="86"/>
        <v>19.316424618896569</v>
      </c>
      <c r="E231" s="12">
        <f>C231-'Surv-rate CEA'!E229*'Unit cost and utilities'!$H$7-'Unit cost and utilities'!$G$14*('Surv-rate CEA'!C228-'Surv-rate CEA'!C229)</f>
        <v>16.376761205611199</v>
      </c>
      <c r="F231" s="12">
        <f t="shared" si="87"/>
        <v>11.169854215188042</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39.986724727621215</v>
      </c>
      <c r="L231" s="12">
        <f t="shared" si="90"/>
        <v>27.273151274706791</v>
      </c>
      <c r="M231" s="12">
        <f>K231-'Surv-rate CEA'!J229*'Unit cost and utilities'!$H$10-('Surv-rate CEA'!I228-'Surv-rate CEA'!I229)*'Unit cost and utilities'!$G$14</f>
        <v>13.26173198496266</v>
      </c>
      <c r="N231" s="12">
        <f t="shared" si="91"/>
        <v>9.0452325128960585</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39.986724727621215</v>
      </c>
      <c r="T231" s="12">
        <f t="shared" si="94"/>
        <v>27.273151274706791</v>
      </c>
      <c r="U231" s="12">
        <f>S231-'Surv-rate CEA'!P229*'Unit cost and utilities'!$H$11-('Surv-rate CEA'!O228-'Surv-rate CEA'!O229)*'Unit cost and utilities'!$G$14</f>
        <v>13.26173198496266</v>
      </c>
      <c r="V231" s="12">
        <f t="shared" si="95"/>
        <v>9.0452325128960585</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34.61426669036463</v>
      </c>
      <c r="AB231" s="12">
        <f t="shared" si="98"/>
        <v>23.608838636820238</v>
      </c>
      <c r="AC231" s="12">
        <f>AA231-'Surv-rate CEA'!V229*'Unit cost and utilities'!$H$6-('Surv-rate CEA'!U228-'Surv-rate CEA'!U229)*'Unit cost and utilities'!$G$14</f>
        <v>22.726191957754384</v>
      </c>
      <c r="AD231" s="12">
        <f t="shared" si="99"/>
        <v>15.500516118383587</v>
      </c>
      <c r="AE231" s="12">
        <f>'Surv-rate CEA'!Z229*'Unit cost and utilities'!$H$12+'Surv-rate CEA'!Y229*'Unit cost and utilities'!$H$12+('Surv-rate CEA'!X228-'Surv-rate CEA'!X229)*'Unit cost and utilities'!$G$14</f>
        <v>39.986724727621215</v>
      </c>
      <c r="AF231" s="12">
        <f t="shared" si="100"/>
        <v>27.273151274706791</v>
      </c>
      <c r="AG231" s="12">
        <f>AE231-'Surv-rate CEA'!Y229*'Unit cost and utilities'!$H$12-('Surv-rate CEA'!X228-'Surv-rate CEA'!X229)*'Unit cost and utilities'!$G$14</f>
        <v>13.26173198496266</v>
      </c>
      <c r="AH231" s="12">
        <f t="shared" si="101"/>
        <v>9.0452325128960585</v>
      </c>
      <c r="AI231" s="12">
        <f>'Surv-rate CEA'!AC229*'Unit cost and utilities'!$H$5+'Surv-rate CEA'!AB229*'Unit cost and utilities'!$H$5+('Surv-rate CEA'!AA228-'Surv-rate CEA'!AA229)*'Unit cost and utilities'!$G$14</f>
        <v>25.858395683010915</v>
      </c>
      <c r="AJ231" s="12">
        <f t="shared" si="102"/>
        <v>17.636851779881596</v>
      </c>
      <c r="AK231" s="12">
        <f>AI231-'Surv-rate CEA'!AB229*'Unit cost and utilities'!$H$5-('Surv-rate CEA'!AA228-'Surv-rate CEA'!AA229)*'Unit cost and utilities'!$G$14</f>
        <v>5.2005694953014547E-3</v>
      </c>
      <c r="AL231" s="12">
        <f t="shared" si="103"/>
        <v>3.5470751737265343E-3</v>
      </c>
      <c r="AM231" s="12">
        <f>'Surv-rate CEA'!AF229*'Unit cost and utilities'!$H$9+'Surv-rate CEA'!AE229*'Unit cost and utilities'!$H$9+('Surv-rate CEA'!AD228-'Surv-rate CEA'!AD229)*'Unit cost and utilities'!G238</f>
        <v>46.408841506618181</v>
      </c>
      <c r="AN231" s="12">
        <f t="shared" si="104"/>
        <v>31.653389056383105</v>
      </c>
      <c r="AO231" s="12">
        <f>AM231-'Surv-rate CEA'!AE229*'Unit cost and utilities'!$H$9-('Surv-rate CEA'!AD228-'Surv-rate CEA'!AD229)*'Unit cost and utilities'!G238</f>
        <v>19.328880122033887</v>
      </c>
      <c r="AP231" s="12">
        <f t="shared" si="105"/>
        <v>13.183362106543393</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16.073732674531744</v>
      </c>
      <c r="AV231" s="12">
        <f t="shared" si="108"/>
        <v>10.963172046918999</v>
      </c>
      <c r="AW231" s="12">
        <f>AU231-'Surv-rate CEA'!AK229*'Unit cost and utilities'!$H$8-('Surv-rate CEA'!AJ228-'Surv-rate CEA'!AJ229)*'Unit cost and utilities'!$G$14</f>
        <v>0.18780452659862346</v>
      </c>
      <c r="AX231" s="12">
        <f t="shared" si="109"/>
        <v>0.12809304335098159</v>
      </c>
      <c r="AY231" s="12">
        <f>'Surv-rate CEA'!AO229*'Unit cost and utilities'!$H$5+'Surv-rate CEA'!AN229*'Unit cost and utilities'!$H$5+('Surv-rate CEA'!AM228-'Surv-rate CEA'!AM229)*'Unit cost and utilities'!$G$14</f>
        <v>25.858395683010915</v>
      </c>
      <c r="AZ231" s="12">
        <f t="shared" si="110"/>
        <v>17.636851779881596</v>
      </c>
      <c r="BA231" s="12">
        <f>AY231-'Surv-rate CEA'!AN229*'Unit cost and utilities'!$H$5-('Surv-rate CEA'!AM228-'Surv-rate CEA'!AM229)*'Unit cost and utilities'!$G$14</f>
        <v>5.2005694953014547E-3</v>
      </c>
      <c r="BB231" s="12">
        <f t="shared" si="111"/>
        <v>3.5470751737265343E-3</v>
      </c>
    </row>
    <row r="232" spans="1:54">
      <c r="A232" s="12">
        <v>227</v>
      </c>
      <c r="B232" s="12">
        <f t="shared" si="112"/>
        <v>13.002739726027396</v>
      </c>
      <c r="C232" s="12">
        <f>'Surv-rate CEA'!D230*'Unit cost and utilities'!$H$7+'Surv-rate CEA'!E230*'Unit cost and utilities'!$H$7+'Unit cost and utilities'!$G$14*('Surv-rate CEA'!C229-'Surv-rate CEA'!C230)</f>
        <v>27.988205825364449</v>
      </c>
      <c r="D232" s="12">
        <f t="shared" si="86"/>
        <v>19.057062899791703</v>
      </c>
      <c r="E232" s="12">
        <f>C232-'Surv-rate CEA'!E230*'Unit cost and utilities'!$H$7-'Unit cost and utilities'!$G$14*('Surv-rate CEA'!C229-'Surv-rate CEA'!C230)</f>
        <v>16.267502448161128</v>
      </c>
      <c r="F232" s="12">
        <f t="shared" si="87"/>
        <v>11.07648054725156</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39.60932834209747</v>
      </c>
      <c r="L232" s="12">
        <f t="shared" si="90"/>
        <v>26.969841023170499</v>
      </c>
      <c r="M232" s="12">
        <f>K232-'Surv-rate CEA'!J230*'Unit cost and utilities'!$H$10-('Surv-rate CEA'!I229-'Surv-rate CEA'!I230)*'Unit cost and utilities'!$G$14</f>
        <v>13.143855148076742</v>
      </c>
      <c r="N232" s="12">
        <f t="shared" si="91"/>
        <v>8.9496009806976531</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39.60932834209747</v>
      </c>
      <c r="T232" s="12">
        <f t="shared" si="94"/>
        <v>26.969841023170499</v>
      </c>
      <c r="U232" s="12">
        <f>S232-'Surv-rate CEA'!P230*'Unit cost and utilities'!$H$11-('Surv-rate CEA'!O229-'Surv-rate CEA'!O230)*'Unit cost and utilities'!$G$14</f>
        <v>13.143855148076742</v>
      </c>
      <c r="V232" s="12">
        <f t="shared" si="95"/>
        <v>8.9496009806976531</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34.252306885815734</v>
      </c>
      <c r="AB232" s="12">
        <f t="shared" si="98"/>
        <v>23.322265487786375</v>
      </c>
      <c r="AC232" s="12">
        <f>AA232-'Surv-rate CEA'!V230*'Unit cost and utilities'!$H$6-('Surv-rate CEA'!U229-'Surv-rate CEA'!U230)*'Unit cost and utilities'!$G$14</f>
        <v>22.509572590965604</v>
      </c>
      <c r="AD232" s="12">
        <f t="shared" si="99"/>
        <v>15.326682367210045</v>
      </c>
      <c r="AE232" s="12">
        <f>'Surv-rate CEA'!Z230*'Unit cost and utilities'!$H$12+'Surv-rate CEA'!Y230*'Unit cost and utilities'!$H$12+('Surv-rate CEA'!X229-'Surv-rate CEA'!X230)*'Unit cost and utilities'!$G$14</f>
        <v>39.60932834209747</v>
      </c>
      <c r="AF232" s="12">
        <f t="shared" si="100"/>
        <v>26.969841023170499</v>
      </c>
      <c r="AG232" s="12">
        <f>AE232-'Surv-rate CEA'!Y230*'Unit cost and utilities'!$H$12-('Surv-rate CEA'!X229-'Surv-rate CEA'!X230)*'Unit cost and utilities'!$G$14</f>
        <v>13.143855148076742</v>
      </c>
      <c r="AH232" s="12">
        <f t="shared" si="101"/>
        <v>8.9496009806976531</v>
      </c>
      <c r="AI232" s="12">
        <f>'Surv-rate CEA'!AC230*'Unit cost and utilities'!$H$5+'Surv-rate CEA'!AB230*'Unit cost and utilities'!$H$5+('Surv-rate CEA'!AA229-'Surv-rate CEA'!AA230)*'Unit cost and utilities'!$G$14</f>
        <v>25.496496299091607</v>
      </c>
      <c r="AJ232" s="12">
        <f t="shared" si="102"/>
        <v>17.3604673599962</v>
      </c>
      <c r="AK232" s="12">
        <f>AI232-'Surv-rate CEA'!AB230*'Unit cost and utilities'!$H$5-('Surv-rate CEA'!AA229-'Surv-rate CEA'!AA230)*'Unit cost and utilities'!$G$14</f>
        <v>4.9720182062789053E-3</v>
      </c>
      <c r="AL232" s="12">
        <f t="shared" si="103"/>
        <v>3.3854282867284433E-3</v>
      </c>
      <c r="AM232" s="12">
        <f>'Surv-rate CEA'!AF230*'Unit cost and utilities'!$H$9+'Surv-rate CEA'!AE230*'Unit cost and utilities'!$H$9+('Surv-rate CEA'!AD229-'Surv-rate CEA'!AD230)*'Unit cost and utilities'!G239</f>
        <v>45.898774122612338</v>
      </c>
      <c r="AN232" s="12">
        <f t="shared" si="104"/>
        <v>31.252300734663656</v>
      </c>
      <c r="AO232" s="12">
        <f>AM232-'Surv-rate CEA'!AE230*'Unit cost and utilities'!$H$9-('Surv-rate CEA'!AD229-'Surv-rate CEA'!AD230)*'Unit cost and utilities'!G239</f>
        <v>19.153295528019328</v>
      </c>
      <c r="AP232" s="12">
        <f t="shared" si="105"/>
        <v>13.041406079877238</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15.852163603929064</v>
      </c>
      <c r="AV232" s="12">
        <f t="shared" si="108"/>
        <v>10.793677907859644</v>
      </c>
      <c r="AW232" s="12">
        <f>AU232-'Surv-rate CEA'!AK230*'Unit cost and utilities'!$H$8-('Surv-rate CEA'!AJ229-'Surv-rate CEA'!AJ230)*'Unit cost and utilities'!$G$14</f>
        <v>0.18173792479529238</v>
      </c>
      <c r="AX232" s="12">
        <f t="shared" si="109"/>
        <v>0.12374466179474733</v>
      </c>
      <c r="AY232" s="12">
        <f>'Surv-rate CEA'!AO230*'Unit cost and utilities'!$H$5+'Surv-rate CEA'!AN230*'Unit cost and utilities'!$H$5+('Surv-rate CEA'!AM229-'Surv-rate CEA'!AM230)*'Unit cost and utilities'!$G$14</f>
        <v>25.496496299091607</v>
      </c>
      <c r="AZ232" s="12">
        <f t="shared" si="110"/>
        <v>17.3604673599962</v>
      </c>
      <c r="BA232" s="12">
        <f>AY232-'Surv-rate CEA'!AN230*'Unit cost and utilities'!$H$5-('Surv-rate CEA'!AM229-'Surv-rate CEA'!AM230)*'Unit cost and utilities'!$G$14</f>
        <v>4.9720182062789053E-3</v>
      </c>
      <c r="BB232" s="12">
        <f t="shared" si="111"/>
        <v>3.3854282867284433E-3</v>
      </c>
    </row>
    <row r="233" spans="1:54">
      <c r="A233" s="12">
        <v>228</v>
      </c>
      <c r="B233" s="12">
        <f t="shared" si="112"/>
        <v>13.06027397260274</v>
      </c>
      <c r="C233" s="12">
        <f>'Surv-rate CEA'!D231*'Unit cost and utilities'!$H$7+'Surv-rate CEA'!E231*'Unit cost and utilities'!$H$7+'Unit cost and utilities'!$G$14*('Surv-rate CEA'!C230-'Surv-rate CEA'!C231)</f>
        <v>27.660193838740824</v>
      </c>
      <c r="D233" s="12">
        <f t="shared" si="86"/>
        <v>18.80171856225121</v>
      </c>
      <c r="E233" s="12">
        <f>C233-'Surv-rate CEA'!E231*'Unit cost and utilities'!$H$7-'Unit cost and utilities'!$G$14*('Surv-rate CEA'!C230-'Surv-rate CEA'!C231)</f>
        <v>16.159437071982993</v>
      </c>
      <c r="F233" s="12">
        <f t="shared" si="87"/>
        <v>10.984203137661888</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39.236561114749627</v>
      </c>
      <c r="L233" s="12">
        <f t="shared" si="90"/>
        <v>26.670629415360423</v>
      </c>
      <c r="M233" s="12">
        <f>K233-'Surv-rate CEA'!J231*'Unit cost and utilities'!$H$10-('Surv-rate CEA'!I230-'Surv-rate CEA'!I231)*'Unit cost and utilities'!$G$14</f>
        <v>13.027446411466958</v>
      </c>
      <c r="N233" s="12">
        <f t="shared" si="91"/>
        <v>8.8552662516106775</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39.236561114749627</v>
      </c>
      <c r="T233" s="12">
        <f t="shared" si="94"/>
        <v>26.670629415360423</v>
      </c>
      <c r="U233" s="12">
        <f>S233-'Surv-rate CEA'!P231*'Unit cost and utilities'!$H$11-('Surv-rate CEA'!O230-'Surv-rate CEA'!O231)*'Unit cost and utilities'!$G$14</f>
        <v>13.027446411466958</v>
      </c>
      <c r="V233" s="12">
        <f t="shared" si="95"/>
        <v>8.8552662516106775</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33.895074459376737</v>
      </c>
      <c r="AB233" s="12">
        <f t="shared" si="98"/>
        <v>23.039811446988821</v>
      </c>
      <c r="AC233" s="12">
        <f>AA233-'Surv-rate CEA'!V231*'Unit cost and utilities'!$H$6-('Surv-rate CEA'!U230-'Surv-rate CEA'!U231)*'Unit cost and utilities'!$G$14</f>
        <v>22.295671771225848</v>
      </c>
      <c r="AD233" s="12">
        <f t="shared" si="99"/>
        <v>15.155242520816712</v>
      </c>
      <c r="AE233" s="12">
        <f>'Surv-rate CEA'!Z231*'Unit cost and utilities'!$H$12+'Surv-rate CEA'!Y231*'Unit cost and utilities'!$H$12+('Surv-rate CEA'!X230-'Surv-rate CEA'!X231)*'Unit cost and utilities'!$G$14</f>
        <v>39.236561114749627</v>
      </c>
      <c r="AF233" s="12">
        <f t="shared" si="100"/>
        <v>26.670629415360423</v>
      </c>
      <c r="AG233" s="12">
        <f>AE233-'Surv-rate CEA'!Y231*'Unit cost and utilities'!$H$12-('Surv-rate CEA'!X230-'Surv-rate CEA'!X231)*'Unit cost and utilities'!$G$14</f>
        <v>13.027446411466958</v>
      </c>
      <c r="AH233" s="12">
        <f t="shared" si="101"/>
        <v>8.8552662516106775</v>
      </c>
      <c r="AI233" s="12">
        <f>'Surv-rate CEA'!AC231*'Unit cost and utilities'!$H$5+'Surv-rate CEA'!AB231*'Unit cost and utilities'!$H$5+('Surv-rate CEA'!AA230-'Surv-rate CEA'!AA231)*'Unit cost and utilities'!$G$14</f>
        <v>25.140540132138234</v>
      </c>
      <c r="AJ233" s="12">
        <f t="shared" si="102"/>
        <v>17.089011119126816</v>
      </c>
      <c r="AK233" s="12">
        <f>AI233-'Surv-rate CEA'!AB231*'Unit cost and utilities'!$H$5-('Surv-rate CEA'!AA230-'Surv-rate CEA'!AA231)*'Unit cost and utilities'!$G$14</f>
        <v>4.7538753595440797E-3</v>
      </c>
      <c r="AL233" s="12">
        <f t="shared" si="103"/>
        <v>3.2313955249648921E-3</v>
      </c>
      <c r="AM233" s="12">
        <f>'Surv-rate CEA'!AF231*'Unit cost and utilities'!$H$9+'Surv-rate CEA'!AE231*'Unit cost and utilities'!$H$9+('Surv-rate CEA'!AD230-'Surv-rate CEA'!AD231)*'Unit cost and utilities'!G240</f>
        <v>45.395331467794151</v>
      </c>
      <c r="AN233" s="12">
        <f t="shared" si="104"/>
        <v>30.856987166234052</v>
      </c>
      <c r="AO233" s="12">
        <f>AM233-'Surv-rate CEA'!AE231*'Unit cost and utilities'!$H$9-('Surv-rate CEA'!AD230-'Surv-rate CEA'!AD231)*'Unit cost and utilities'!G240</f>
        <v>18.979880462316778</v>
      </c>
      <c r="AP233" s="12">
        <f t="shared" si="105"/>
        <v>12.901369125542454</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15.634145832891809</v>
      </c>
      <c r="AV233" s="12">
        <f t="shared" si="108"/>
        <v>10.627142080961129</v>
      </c>
      <c r="AW233" s="12">
        <f>AU233-'Surv-rate CEA'!AK231*'Unit cost and utilities'!$H$8-('Surv-rate CEA'!AJ230-'Surv-rate CEA'!AJ231)*'Unit cost and utilities'!$G$14</f>
        <v>0.17587510734769163</v>
      </c>
      <c r="AX233" s="12">
        <f t="shared" si="109"/>
        <v>0.11954920814132486</v>
      </c>
      <c r="AY233" s="12">
        <f>'Surv-rate CEA'!AO231*'Unit cost and utilities'!$H$5+'Surv-rate CEA'!AN231*'Unit cost and utilities'!$H$5+('Surv-rate CEA'!AM230-'Surv-rate CEA'!AM231)*'Unit cost and utilities'!$G$14</f>
        <v>25.140540132138234</v>
      </c>
      <c r="AZ233" s="12">
        <f t="shared" si="110"/>
        <v>17.089011119126816</v>
      </c>
      <c r="BA233" s="12">
        <f>AY233-'Surv-rate CEA'!AN231*'Unit cost and utilities'!$H$5-('Surv-rate CEA'!AM230-'Surv-rate CEA'!AM231)*'Unit cost and utilities'!$G$14</f>
        <v>4.7538753595440797E-3</v>
      </c>
      <c r="BB233" s="12">
        <f t="shared" si="111"/>
        <v>3.2313955249648921E-3</v>
      </c>
    </row>
    <row r="234" spans="1:54">
      <c r="A234" s="12">
        <v>229</v>
      </c>
      <c r="B234" s="12">
        <f t="shared" si="112"/>
        <v>13.117808219178082</v>
      </c>
      <c r="C234" s="12">
        <f>'Surv-rate CEA'!D232*'Unit cost and utilities'!$H$7+'Surv-rate CEA'!E232*'Unit cost and utilities'!$H$7+'Unit cost and utilities'!$G$14*('Surv-rate CEA'!C231-'Surv-rate CEA'!C232)</f>
        <v>27.336798922031925</v>
      </c>
      <c r="D234" s="12">
        <f t="shared" si="86"/>
        <v>18.550320033719476</v>
      </c>
      <c r="E234" s="12">
        <f>C234-'Surv-rate CEA'!E232*'Unit cost and utilities'!$H$7-'Unit cost and utilities'!$G$14*('Surv-rate CEA'!C231-'Surv-rate CEA'!C232)</f>
        <v>16.052547112130405</v>
      </c>
      <c r="F234" s="12">
        <f t="shared" si="87"/>
        <v>10.893004961395992</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38.868352073733078</v>
      </c>
      <c r="L234" s="12">
        <f t="shared" si="90"/>
        <v>26.375449891096455</v>
      </c>
      <c r="M234" s="12">
        <f>K234-'Surv-rate CEA'!J232*'Unit cost and utilities'!$H$10-('Surv-rate CEA'!I231-'Surv-rate CEA'!I232)*'Unit cost and utilities'!$G$14</f>
        <v>12.912482105972247</v>
      </c>
      <c r="N234" s="12">
        <f t="shared" si="91"/>
        <v>8.7622064375069506</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38.868352073733078</v>
      </c>
      <c r="T234" s="12">
        <f t="shared" si="94"/>
        <v>26.375449891096455</v>
      </c>
      <c r="U234" s="12">
        <f>S234-'Surv-rate CEA'!P232*'Unit cost and utilities'!$H$11-('Surv-rate CEA'!O231-'Surv-rate CEA'!O232)*'Unit cost and utilities'!$G$14</f>
        <v>12.912482105972247</v>
      </c>
      <c r="V234" s="12">
        <f t="shared" si="95"/>
        <v>8.7622064375069506</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33.542494222735215</v>
      </c>
      <c r="AB234" s="12">
        <f t="shared" si="98"/>
        <v>22.761406861702714</v>
      </c>
      <c r="AC234" s="12">
        <f>AA234-'Surv-rate CEA'!V232*'Unit cost and utilities'!$H$6-('Surv-rate CEA'!U231-'Surv-rate CEA'!U232)*'Unit cost and utilities'!$G$14</f>
        <v>22.084446611622255</v>
      </c>
      <c r="AD234" s="12">
        <f t="shared" si="99"/>
        <v>14.986156703337004</v>
      </c>
      <c r="AE234" s="12">
        <f>'Surv-rate CEA'!Z232*'Unit cost and utilities'!$H$12+'Surv-rate CEA'!Y232*'Unit cost and utilities'!$H$12+('Surv-rate CEA'!X231-'Surv-rate CEA'!X232)*'Unit cost and utilities'!$G$14</f>
        <v>38.868352073733078</v>
      </c>
      <c r="AF234" s="12">
        <f t="shared" si="100"/>
        <v>26.375449891096455</v>
      </c>
      <c r="AG234" s="12">
        <f>AE234-'Surv-rate CEA'!Y232*'Unit cost and utilities'!$H$12-('Surv-rate CEA'!X231-'Surv-rate CEA'!X232)*'Unit cost and utilities'!$G$14</f>
        <v>12.912482105972247</v>
      </c>
      <c r="AH234" s="12">
        <f t="shared" si="101"/>
        <v>8.7622064375069506</v>
      </c>
      <c r="AI234" s="12">
        <f>'Surv-rate CEA'!AC232*'Unit cost and utilities'!$H$5+'Surv-rate CEA'!AB232*'Unit cost and utilities'!$H$5+('Surv-rate CEA'!AA231-'Surv-rate CEA'!AA232)*'Unit cost and utilities'!$G$14</f>
        <v>24.790414032408091</v>
      </c>
      <c r="AJ234" s="12">
        <f t="shared" si="102"/>
        <v>16.822383461252688</v>
      </c>
      <c r="AK234" s="12">
        <f>AI234-'Surv-rate CEA'!AB232*'Unit cost and utilities'!$H$5-('Surv-rate CEA'!AA231-'Surv-rate CEA'!AA232)*'Unit cost and utilities'!$G$14</f>
        <v>4.5456497321093581E-3</v>
      </c>
      <c r="AL234" s="12">
        <f t="shared" si="103"/>
        <v>3.0846061213063236E-3</v>
      </c>
      <c r="AM234" s="12">
        <f>'Surv-rate CEA'!AF232*'Unit cost and utilities'!$H$9+'Surv-rate CEA'!AE232*'Unit cost and utilities'!$H$9+('Surv-rate CEA'!AD231-'Surv-rate CEA'!AD232)*'Unit cost and utilities'!G241</f>
        <v>44.898412642513307</v>
      </c>
      <c r="AN234" s="12">
        <f t="shared" si="104"/>
        <v>30.467353763697766</v>
      </c>
      <c r="AO234" s="12">
        <f>AM234-'Surv-rate CEA'!AE232*'Unit cost and utilities'!$H$9-('Surv-rate CEA'!AD231-'Surv-rate CEA'!AD232)*'Unit cost and utilities'!G241</f>
        <v>18.808600655213642</v>
      </c>
      <c r="AP234" s="12">
        <f t="shared" si="105"/>
        <v>12.763219370920586</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15.419613749154658</v>
      </c>
      <c r="AV234" s="12">
        <f t="shared" si="108"/>
        <v>10.463506376843148</v>
      </c>
      <c r="AW234" s="12">
        <f>AU234-'Surv-rate CEA'!AK232*'Unit cost and utilities'!$H$8-('Surv-rate CEA'!AJ231-'Surv-rate CEA'!AJ232)*'Unit cost and utilities'!$G$14</f>
        <v>0.17020895116012436</v>
      </c>
      <c r="AX234" s="12">
        <f t="shared" si="109"/>
        <v>0.11550110624252069</v>
      </c>
      <c r="AY234" s="12">
        <f>'Surv-rate CEA'!AO232*'Unit cost and utilities'!$H$5+'Surv-rate CEA'!AN232*'Unit cost and utilities'!$H$5+('Surv-rate CEA'!AM231-'Surv-rate CEA'!AM232)*'Unit cost and utilities'!$G$14</f>
        <v>24.790414032408091</v>
      </c>
      <c r="AZ234" s="12">
        <f t="shared" si="110"/>
        <v>16.822383461252688</v>
      </c>
      <c r="BA234" s="12">
        <f>AY234-'Surv-rate CEA'!AN232*'Unit cost and utilities'!$H$5-('Surv-rate CEA'!AM231-'Surv-rate CEA'!AM232)*'Unit cost and utilities'!$G$14</f>
        <v>4.5456497321093581E-3</v>
      </c>
      <c r="BB234" s="12">
        <f t="shared" si="111"/>
        <v>3.0846061213063236E-3</v>
      </c>
    </row>
    <row r="235" spans="1:54">
      <c r="A235" s="12">
        <v>230</v>
      </c>
      <c r="B235" s="12">
        <f t="shared" si="112"/>
        <v>13.175342465753424</v>
      </c>
      <c r="C235" s="12">
        <f>'Surv-rate CEA'!D233*'Unit cost and utilities'!$H$7+'Surv-rate CEA'!E233*'Unit cost and utilities'!$H$7+'Unit cost and utilities'!$G$14*('Surv-rate CEA'!C232-'Surv-rate CEA'!C233)</f>
        <v>27.01794414048986</v>
      </c>
      <c r="D235" s="12">
        <f t="shared" si="86"/>
        <v>18.302797200319603</v>
      </c>
      <c r="E235" s="12">
        <f>C235-'Surv-rate CEA'!E233*'Unit cost and utilities'!$H$7-'Unit cost and utilities'!$G$14*('Surv-rate CEA'!C232-'Surv-rate CEA'!C233)</f>
        <v>15.946814947396003</v>
      </c>
      <c r="F235" s="12">
        <f t="shared" si="87"/>
        <v>10.802869324753978</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38.504631565212819</v>
      </c>
      <c r="L235" s="12">
        <f t="shared" si="90"/>
        <v>26.08423717017639</v>
      </c>
      <c r="M235" s="12">
        <f>K235-'Surv-rate CEA'!J233*'Unit cost and utilities'!$H$10-('Surv-rate CEA'!I232-'Surv-rate CEA'!I233)*'Unit cost and utilities'!$G$14</f>
        <v>12.79893903220696</v>
      </c>
      <c r="N235" s="12">
        <f t="shared" si="91"/>
        <v>8.6704000966037817</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38.504631565212819</v>
      </c>
      <c r="T235" s="12">
        <f t="shared" si="94"/>
        <v>26.08423717017639</v>
      </c>
      <c r="U235" s="12">
        <f>S235-'Surv-rate CEA'!P233*'Unit cost and utilities'!$H$11-('Surv-rate CEA'!O232-'Surv-rate CEA'!O233)*'Unit cost and utilities'!$G$14</f>
        <v>12.79893903220696</v>
      </c>
      <c r="V235" s="12">
        <f t="shared" si="95"/>
        <v>8.6704000966037817</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33.194492411666012</v>
      </c>
      <c r="AB235" s="12">
        <f t="shared" si="98"/>
        <v>22.486983451408364</v>
      </c>
      <c r="AC235" s="12">
        <f>AA235-'Surv-rate CEA'!V233*'Unit cost and utilities'!$H$6-('Surv-rate CEA'!U232-'Surv-rate CEA'!U233)*'Unit cost and utilities'!$G$14</f>
        <v>21.875855046317167</v>
      </c>
      <c r="AD235" s="12">
        <f t="shared" si="99"/>
        <v>14.819385827965217</v>
      </c>
      <c r="AE235" s="12">
        <f>'Surv-rate CEA'!Z233*'Unit cost and utilities'!$H$12+'Surv-rate CEA'!Y233*'Unit cost and utilities'!$H$12+('Surv-rate CEA'!X232-'Surv-rate CEA'!X233)*'Unit cost and utilities'!$G$14</f>
        <v>38.504631565212819</v>
      </c>
      <c r="AF235" s="12">
        <f t="shared" si="100"/>
        <v>26.08423717017639</v>
      </c>
      <c r="AG235" s="12">
        <f>AE235-'Surv-rate CEA'!Y233*'Unit cost and utilities'!$H$12-('Surv-rate CEA'!X232-'Surv-rate CEA'!X233)*'Unit cost and utilities'!$G$14</f>
        <v>12.79893903220696</v>
      </c>
      <c r="AH235" s="12">
        <f t="shared" si="101"/>
        <v>8.6704000966037817</v>
      </c>
      <c r="AI235" s="12">
        <f>'Surv-rate CEA'!AC233*'Unit cost and utilities'!$H$5+'Surv-rate CEA'!AB233*'Unit cost and utilities'!$H$5+('Surv-rate CEA'!AA232-'Surv-rate CEA'!AA233)*'Unit cost and utilities'!$G$14</f>
        <v>24.446007318807418</v>
      </c>
      <c r="AJ235" s="12">
        <f t="shared" si="102"/>
        <v>16.560487059529045</v>
      </c>
      <c r="AK235" s="12">
        <f>AI235-'Surv-rate CEA'!AB233*'Unit cost and utilities'!$H$5-('Surv-rate CEA'!AA232-'Surv-rate CEA'!AA233)*'Unit cost and utilities'!$G$14</f>
        <v>4.3468741260529464E-3</v>
      </c>
      <c r="AL235" s="12">
        <f t="shared" si="103"/>
        <v>2.9447079752168404E-3</v>
      </c>
      <c r="AM235" s="12">
        <f>'Surv-rate CEA'!AF233*'Unit cost and utilities'!$H$9+'Surv-rate CEA'!AE233*'Unit cost and utilities'!$H$9+('Surv-rate CEA'!AD232-'Surv-rate CEA'!AD233)*'Unit cost and utilities'!G242</f>
        <v>44.40791853296659</v>
      </c>
      <c r="AN235" s="12">
        <f t="shared" si="104"/>
        <v>30.083307699905006</v>
      </c>
      <c r="AO235" s="12">
        <f>AM235-'Surv-rate CEA'!AE233*'Unit cost and utilities'!$H$9-('Surv-rate CEA'!AD232-'Surv-rate CEA'!AD233)*'Unit cost and utilities'!G242</f>
        <v>18.639422499843338</v>
      </c>
      <c r="AP235" s="12">
        <f t="shared" si="105"/>
        <v>12.626925578487834</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15.208503125249944</v>
      </c>
      <c r="AV235" s="12">
        <f t="shared" si="108"/>
        <v>10.30271389171766</v>
      </c>
      <c r="AW235" s="12">
        <f>AU235-'Surv-rate CEA'!AK233*'Unit cost and utilities'!$H$8-('Surv-rate CEA'!AJ232-'Surv-rate CEA'!AJ233)*'Unit cost and utilities'!$G$14</f>
        <v>0.16473259237561688</v>
      </c>
      <c r="AX235" s="12">
        <f t="shared" si="109"/>
        <v>0.1115949909014493</v>
      </c>
      <c r="AY235" s="12">
        <f>'Surv-rate CEA'!AO233*'Unit cost and utilities'!$H$5+'Surv-rate CEA'!AN233*'Unit cost and utilities'!$H$5+('Surv-rate CEA'!AM232-'Surv-rate CEA'!AM233)*'Unit cost and utilities'!$G$14</f>
        <v>24.446007318807418</v>
      </c>
      <c r="AZ235" s="12">
        <f t="shared" si="110"/>
        <v>16.560487059529045</v>
      </c>
      <c r="BA235" s="12">
        <f>AY235-'Surv-rate CEA'!AN233*'Unit cost and utilities'!$H$5-('Surv-rate CEA'!AM232-'Surv-rate CEA'!AM233)*'Unit cost and utilities'!$G$14</f>
        <v>4.3468741260529464E-3</v>
      </c>
      <c r="BB235" s="12">
        <f t="shared" si="111"/>
        <v>2.9447079752168404E-3</v>
      </c>
    </row>
    <row r="236" spans="1:54">
      <c r="A236" s="12">
        <v>231</v>
      </c>
      <c r="B236" s="12">
        <f t="shared" si="112"/>
        <v>13.232876712328768</v>
      </c>
      <c r="C236" s="12">
        <f>'Surv-rate CEA'!D234*'Unit cost and utilities'!$H$7+'Surv-rate CEA'!E234*'Unit cost and utilities'!$H$7+'Unit cost and utilities'!$G$14*('Surv-rate CEA'!C233-'Surv-rate CEA'!C234)</f>
        <v>26.703554055582075</v>
      </c>
      <c r="D236" s="12">
        <f t="shared" si="86"/>
        <v>18.059081373081074</v>
      </c>
      <c r="E236" s="12">
        <f>C236-'Surv-rate CEA'!E234*'Unit cost and utilities'!$H$7-'Unit cost and utilities'!$G$14*('Surv-rate CEA'!C233-'Surv-rate CEA'!C234)</f>
        <v>15.842223292344464</v>
      </c>
      <c r="F236" s="12">
        <f t="shared" si="87"/>
        <v>10.713779857597792</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38.145331224445613</v>
      </c>
      <c r="L236" s="12">
        <f t="shared" si="90"/>
        <v>25.796927223677681</v>
      </c>
      <c r="M236" s="12">
        <f>K236-'Surv-rate CEA'!J234*'Unit cost and utilities'!$H$10-('Surv-rate CEA'!I233-'Surv-rate CEA'!I234)*'Unit cost and utilities'!$G$14</f>
        <v>12.686794449471869</v>
      </c>
      <c r="N236" s="12">
        <f t="shared" si="91"/>
        <v>8.5798262227447797</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38.145331224445613</v>
      </c>
      <c r="T236" s="12">
        <f t="shared" si="94"/>
        <v>25.796927223677681</v>
      </c>
      <c r="U236" s="12">
        <f>S236-'Surv-rate CEA'!P234*'Unit cost and utilities'!$H$11-('Surv-rate CEA'!O233-'Surv-rate CEA'!O234)*'Unit cost and utilities'!$G$14</f>
        <v>12.686794449471869</v>
      </c>
      <c r="V236" s="12">
        <f t="shared" si="95"/>
        <v>8.5798262227447797</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32.850996654518219</v>
      </c>
      <c r="AB236" s="12">
        <f t="shared" si="98"/>
        <v>22.216474276642014</v>
      </c>
      <c r="AC236" s="12">
        <f>AA236-'Surv-rate CEA'!V234*'Unit cost and utilities'!$H$6-('Surv-rate CEA'!U233-'Surv-rate CEA'!U234)*'Unit cost and utilities'!$G$14</f>
        <v>21.669855811980863</v>
      </c>
      <c r="AD236" s="12">
        <f t="shared" si="99"/>
        <v>14.654891578736937</v>
      </c>
      <c r="AE236" s="12">
        <f>'Surv-rate CEA'!Z234*'Unit cost and utilities'!$H$12+'Surv-rate CEA'!Y234*'Unit cost and utilities'!$H$12+('Surv-rate CEA'!X233-'Surv-rate CEA'!X234)*'Unit cost and utilities'!$G$14</f>
        <v>38.145331224445613</v>
      </c>
      <c r="AF236" s="12">
        <f t="shared" si="100"/>
        <v>25.796927223677681</v>
      </c>
      <c r="AG236" s="12">
        <f>AE236-'Surv-rate CEA'!Y234*'Unit cost and utilities'!$H$12-('Surv-rate CEA'!X233-'Surv-rate CEA'!X234)*'Unit cost and utilities'!$G$14</f>
        <v>12.686794449471869</v>
      </c>
      <c r="AH236" s="12">
        <f t="shared" si="101"/>
        <v>8.5798262227447797</v>
      </c>
      <c r="AI236" s="12">
        <f>'Surv-rate CEA'!AC234*'Unit cost and utilities'!$H$5+'Surv-rate CEA'!AB234*'Unit cost and utilities'!$H$5+('Surv-rate CEA'!AA233-'Surv-rate CEA'!AA234)*'Unit cost and utilities'!$G$14</f>
        <v>24.10721171783101</v>
      </c>
      <c r="AJ236" s="12">
        <f t="shared" si="102"/>
        <v>16.303226798359375</v>
      </c>
      <c r="AK236" s="12">
        <f>AI236-'Surv-rate CEA'!AB234*'Unit cost and utilities'!$H$5-('Surv-rate CEA'!AA233-'Surv-rate CEA'!AA234)*'Unit cost and utilities'!$G$14</f>
        <v>4.1571041508778883E-3</v>
      </c>
      <c r="AL236" s="12">
        <f t="shared" si="103"/>
        <v>2.8113666810348653E-3</v>
      </c>
      <c r="AM236" s="12">
        <f>'Surv-rate CEA'!AF234*'Unit cost and utilities'!$H$9+'Surv-rate CEA'!AE234*'Unit cost and utilities'!$H$9+('Surv-rate CEA'!AD233-'Surv-rate CEA'!AD234)*'Unit cost and utilities'!G243</f>
        <v>43.923751774828006</v>
      </c>
      <c r="AN236" s="12">
        <f t="shared" si="104"/>
        <v>29.704757870865475</v>
      </c>
      <c r="AO236" s="12">
        <f>AM236-'Surv-rate CEA'!AE234*'Unit cost and utilities'!$H$9-('Surv-rate CEA'!AD233-'Surv-rate CEA'!AD234)*'Unit cost and utilities'!G243</f>
        <v>18.472313036969172</v>
      </c>
      <c r="AP236" s="12">
        <f t="shared" si="105"/>
        <v>12.492457130960771</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15.000751085415875</v>
      </c>
      <c r="AV236" s="12">
        <f t="shared" si="108"/>
        <v>10.14470897562907</v>
      </c>
      <c r="AW236" s="12">
        <f>AU236-'Surv-rate CEA'!AK234*'Unit cost and utilities'!$H$8-('Surv-rate CEA'!AJ233-'Surv-rate CEA'!AJ234)*'Unit cost and utilities'!$G$14</f>
        <v>0.159439416547279</v>
      </c>
      <c r="AX236" s="12">
        <f t="shared" si="109"/>
        <v>0.10782569958705515</v>
      </c>
      <c r="AY236" s="12">
        <f>'Surv-rate CEA'!AO234*'Unit cost and utilities'!$H$5+'Surv-rate CEA'!AN234*'Unit cost and utilities'!$H$5+('Surv-rate CEA'!AM233-'Surv-rate CEA'!AM234)*'Unit cost and utilities'!$G$14</f>
        <v>24.10721171783101</v>
      </c>
      <c r="AZ236" s="12">
        <f t="shared" si="110"/>
        <v>16.303226798359375</v>
      </c>
      <c r="BA236" s="12">
        <f>AY236-'Surv-rate CEA'!AN234*'Unit cost and utilities'!$H$5-('Surv-rate CEA'!AM233-'Surv-rate CEA'!AM234)*'Unit cost and utilities'!$G$14</f>
        <v>4.1571041508778883E-3</v>
      </c>
      <c r="BB236" s="12">
        <f t="shared" si="111"/>
        <v>2.8113666810348653E-3</v>
      </c>
    </row>
    <row r="237" spans="1:54">
      <c r="A237" s="12">
        <v>232</v>
      </c>
      <c r="B237" s="12">
        <f t="shared" si="112"/>
        <v>13.29041095890411</v>
      </c>
      <c r="C237" s="12">
        <f>'Surv-rate CEA'!D235*'Unit cost and utilities'!$H$7+'Surv-rate CEA'!E235*'Unit cost and utilities'!$H$7+'Unit cost and utilities'!$G$14*('Surv-rate CEA'!C234-'Surv-rate CEA'!C235)</f>
        <v>26.39355469148359</v>
      </c>
      <c r="D237" s="12">
        <f t="shared" si="86"/>
        <v>17.819105255052769</v>
      </c>
      <c r="E237" s="12">
        <f>C237-'Surv-rate CEA'!E235*'Unit cost and utilities'!$H$7-'Unit cost and utilities'!$G$14*('Surv-rate CEA'!C234-'Surv-rate CEA'!C235)</f>
        <v>15.738755189562291</v>
      </c>
      <c r="F237" s="12">
        <f t="shared" si="87"/>
        <v>10.625720505802557</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37.790383947607786</v>
      </c>
      <c r="L237" s="12">
        <f t="shared" si="90"/>
        <v>25.513457246005697</v>
      </c>
      <c r="M237" s="12">
        <f>K237-'Surv-rate CEA'!J235*'Unit cost and utilities'!$H$10-('Surv-rate CEA'!I234-'Surv-rate CEA'!I235)*'Unit cost and utilities'!$G$14</f>
        <v>12.576026064969021</v>
      </c>
      <c r="N237" s="12">
        <f t="shared" si="91"/>
        <v>8.4904642349777291</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37.790383947607786</v>
      </c>
      <c r="T237" s="12">
        <f t="shared" si="94"/>
        <v>25.513457246005697</v>
      </c>
      <c r="U237" s="12">
        <f>S237-'Surv-rate CEA'!P235*'Unit cost and utilities'!$H$11-('Surv-rate CEA'!O234-'Surv-rate CEA'!O235)*'Unit cost and utilities'!$G$14</f>
        <v>12.576026064969021</v>
      </c>
      <c r="V237" s="12">
        <f t="shared" si="95"/>
        <v>8.4904642349777291</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32.511935941515873</v>
      </c>
      <c r="AB237" s="12">
        <f t="shared" si="98"/>
        <v>21.949813708660397</v>
      </c>
      <c r="AC237" s="12">
        <f>AA237-'Surv-rate CEA'!V235*'Unit cost and utilities'!$H$6-('Surv-rate CEA'!U234-'Surv-rate CEA'!U235)*'Unit cost and utilities'!$G$14</f>
        <v>21.466408429709912</v>
      </c>
      <c r="AD237" s="12">
        <f t="shared" si="99"/>
        <v>14.492636392792447</v>
      </c>
      <c r="AE237" s="12">
        <f>'Surv-rate CEA'!Z235*'Unit cost and utilities'!$H$12+'Surv-rate CEA'!Y235*'Unit cost and utilities'!$H$12+('Surv-rate CEA'!X234-'Surv-rate CEA'!X235)*'Unit cost and utilities'!$G$14</f>
        <v>37.790383947607786</v>
      </c>
      <c r="AF237" s="12">
        <f t="shared" si="100"/>
        <v>25.513457246005697</v>
      </c>
      <c r="AG237" s="12">
        <f>AE237-'Surv-rate CEA'!Y235*'Unit cost and utilities'!$H$12-('Surv-rate CEA'!X234-'Surv-rate CEA'!X235)*'Unit cost and utilities'!$G$14</f>
        <v>12.576026064969021</v>
      </c>
      <c r="AH237" s="12">
        <f t="shared" si="101"/>
        <v>8.4904642349777291</v>
      </c>
      <c r="AI237" s="12">
        <f>'Surv-rate CEA'!AC235*'Unit cost and utilities'!$H$5+'Surv-rate CEA'!AB235*'Unit cost and utilities'!$H$5+('Surv-rate CEA'!AA234-'Surv-rate CEA'!AA235)*'Unit cost and utilities'!$G$14</f>
        <v>23.773921304200936</v>
      </c>
      <c r="AJ237" s="12">
        <f t="shared" si="102"/>
        <v>16.050509717116299</v>
      </c>
      <c r="AK237" s="12">
        <f>AI237-'Surv-rate CEA'!AB235*'Unit cost and utilities'!$H$5-('Surv-rate CEA'!AA234-'Surv-rate CEA'!AA235)*'Unit cost and utilities'!$G$14</f>
        <v>3.9759170697812873E-3</v>
      </c>
      <c r="AL237" s="12">
        <f t="shared" si="103"/>
        <v>2.684264608535433E-3</v>
      </c>
      <c r="AM237" s="12">
        <f>'Surv-rate CEA'!AF235*'Unit cost and utilities'!$H$9+'Surv-rate CEA'!AE235*'Unit cost and utilities'!$H$9+('Surv-rate CEA'!AD234-'Surv-rate CEA'!AD235)*'Unit cost and utilities'!G244</f>
        <v>43.445816717721655</v>
      </c>
      <c r="AN237" s="12">
        <f t="shared" si="104"/>
        <v>29.331614859540437</v>
      </c>
      <c r="AO237" s="12">
        <f>AM237-'Surv-rate CEA'!AE235*'Unit cost and utilities'!$H$9-('Surv-rate CEA'!AD234-'Surv-rate CEA'!AD235)*'Unit cost and utilities'!G244</f>
        <v>18.307239940173393</v>
      </c>
      <c r="AP237" s="12">
        <f t="shared" si="105"/>
        <v>12.359784016842438</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14.796296073396451</v>
      </c>
      <c r="AV237" s="12">
        <f t="shared" si="108"/>
        <v>9.9894372015698778</v>
      </c>
      <c r="AW237" s="12">
        <f>AU237-'Surv-rate CEA'!AK235*'Unit cost and utilities'!$H$8-('Surv-rate CEA'!AJ234-'Surv-rate CEA'!AJ235)*'Unit cost and utilities'!$G$14</f>
        <v>0.1543230491980363</v>
      </c>
      <c r="AX237" s="12">
        <f t="shared" si="109"/>
        <v>0.10418826448670082</v>
      </c>
      <c r="AY237" s="12">
        <f>'Surv-rate CEA'!AO235*'Unit cost and utilities'!$H$5+'Surv-rate CEA'!AN235*'Unit cost and utilities'!$H$5+('Surv-rate CEA'!AM234-'Surv-rate CEA'!AM235)*'Unit cost and utilities'!$G$14</f>
        <v>23.773921304200936</v>
      </c>
      <c r="AZ237" s="12">
        <f t="shared" si="110"/>
        <v>16.050509717116299</v>
      </c>
      <c r="BA237" s="12">
        <f>AY237-'Surv-rate CEA'!AN235*'Unit cost and utilities'!$H$5-('Surv-rate CEA'!AM234-'Surv-rate CEA'!AM235)*'Unit cost and utilities'!$G$14</f>
        <v>3.9759170697812873E-3</v>
      </c>
      <c r="BB237" s="12">
        <f t="shared" si="111"/>
        <v>2.684264608535433E-3</v>
      </c>
    </row>
    <row r="238" spans="1:54">
      <c r="A238" s="12">
        <v>233</v>
      </c>
      <c r="B238" s="12">
        <f t="shared" si="112"/>
        <v>13.347945205479451</v>
      </c>
      <c r="C238" s="12">
        <f>'Surv-rate CEA'!D236*'Unit cost and utilities'!$H$7+'Surv-rate CEA'!E236*'Unit cost and utilities'!$H$7+'Unit cost and utilities'!$G$14*('Surv-rate CEA'!C235-'Surv-rate CEA'!C236)</f>
        <v>26.087873502417168</v>
      </c>
      <c r="D238" s="12">
        <f t="shared" si="86"/>
        <v>17.582802909267485</v>
      </c>
      <c r="E238" s="12">
        <f>C238-'Surv-rate CEA'!E236*'Unit cost and utilities'!$H$7-'Unit cost and utilities'!$G$14*('Surv-rate CEA'!C235-'Surv-rate CEA'!C236)</f>
        <v>15.636394002117376</v>
      </c>
      <c r="F238" s="12">
        <f t="shared" si="87"/>
        <v>10.538675523913756</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37.439723864321699</v>
      </c>
      <c r="L238" s="12">
        <f t="shared" si="90"/>
        <v>25.233765627649667</v>
      </c>
      <c r="M238" s="12">
        <f>K238-'Surv-rate CEA'!J236*'Unit cost and utilities'!$H$10-('Surv-rate CEA'!I235-'Surv-rate CEA'!I236)*'Unit cost and utilities'!$G$14</f>
        <v>12.466612023310427</v>
      </c>
      <c r="N238" s="12">
        <f t="shared" si="91"/>
        <v>8.4022939674198369</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37.439723864321699</v>
      </c>
      <c r="T238" s="12">
        <f t="shared" si="94"/>
        <v>25.233765627649667</v>
      </c>
      <c r="U238" s="12">
        <f>S238-'Surv-rate CEA'!P236*'Unit cost and utilities'!$H$11-('Surv-rate CEA'!O235-'Surv-rate CEA'!O236)*'Unit cost and utilities'!$G$14</f>
        <v>12.466612023310427</v>
      </c>
      <c r="V238" s="12">
        <f t="shared" si="95"/>
        <v>8.4022939674198369</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32.177240594825186</v>
      </c>
      <c r="AB238" s="12">
        <f t="shared" si="98"/>
        <v>21.686937399879341</v>
      </c>
      <c r="AC238" s="12">
        <f>AA238-'Surv-rate CEA'!V236*'Unit cost and utilities'!$H$6-('Surv-rate CEA'!U235-'Surv-rate CEA'!U236)*'Unit cost and utilities'!$G$14</f>
        <v>21.265473187416582</v>
      </c>
      <c r="AD238" s="12">
        <f t="shared" si="99"/>
        <v>14.332583443108682</v>
      </c>
      <c r="AE238" s="12">
        <f>'Surv-rate CEA'!Z236*'Unit cost and utilities'!$H$12+'Surv-rate CEA'!Y236*'Unit cost and utilities'!$H$12+('Surv-rate CEA'!X235-'Surv-rate CEA'!X236)*'Unit cost and utilities'!$G$14</f>
        <v>37.439723864321699</v>
      </c>
      <c r="AF238" s="12">
        <f t="shared" si="100"/>
        <v>25.233765627649667</v>
      </c>
      <c r="AG238" s="12">
        <f>AE238-'Surv-rate CEA'!Y236*'Unit cost and utilities'!$H$12-('Surv-rate CEA'!X235-'Surv-rate CEA'!X236)*'Unit cost and utilities'!$G$14</f>
        <v>12.466612023310427</v>
      </c>
      <c r="AH238" s="12">
        <f t="shared" si="101"/>
        <v>8.4022939674198369</v>
      </c>
      <c r="AI238" s="12">
        <f>'Surv-rate CEA'!AC236*'Unit cost and utilities'!$H$5+'Surv-rate CEA'!AB236*'Unit cost and utilities'!$H$5+('Surv-rate CEA'!AA235-'Surv-rate CEA'!AA236)*'Unit cost and utilities'!$G$14</f>
        <v>23.446032443142698</v>
      </c>
      <c r="AJ238" s="12">
        <f t="shared" si="102"/>
        <v>15.802244955453062</v>
      </c>
      <c r="AK238" s="12">
        <f>AI238-'Surv-rate CEA'!AB236*'Unit cost and utilities'!$H$5-('Surv-rate CEA'!AA235-'Surv-rate CEA'!AA236)*'Unit cost and utilities'!$G$14</f>
        <v>3.8029107064281309E-3</v>
      </c>
      <c r="AL238" s="12">
        <f t="shared" si="103"/>
        <v>2.5631000329127463E-3</v>
      </c>
      <c r="AM238" s="12">
        <f>'Surv-rate CEA'!AF236*'Unit cost and utilities'!$H$9+'Surv-rate CEA'!AE236*'Unit cost and utilities'!$H$9+('Surv-rate CEA'!AD235-'Surv-rate CEA'!AD236)*'Unit cost and utilities'!G245</f>
        <v>42.974019390518229</v>
      </c>
      <c r="AN238" s="12">
        <f t="shared" si="104"/>
        <v>28.963790900492942</v>
      </c>
      <c r="AO238" s="12">
        <f>AM238-'Surv-rate CEA'!AE236*'Unit cost and utilities'!$H$9-('Surv-rate CEA'!AD235-'Surv-rate CEA'!AD236)*'Unit cost and utilities'!G245</f>
        <v>18.14417150143851</v>
      </c>
      <c r="AP238" s="12">
        <f t="shared" si="105"/>
        <v>12.22887681635615</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14.595077821098078</v>
      </c>
      <c r="AV238" s="12">
        <f t="shared" si="108"/>
        <v>9.8368453354395236</v>
      </c>
      <c r="AW238" s="12">
        <f>AU238-'Surv-rate CEA'!AK236*'Unit cost and utilities'!$H$8-('Surv-rate CEA'!AJ235-'Surv-rate CEA'!AJ236)*'Unit cost and utilities'!$G$14</f>
        <v>0.1493773467527304</v>
      </c>
      <c r="AX238" s="12">
        <f t="shared" si="109"/>
        <v>0.10067790488248154</v>
      </c>
      <c r="AY238" s="12">
        <f>'Surv-rate CEA'!AO236*'Unit cost and utilities'!$H$5+'Surv-rate CEA'!AN236*'Unit cost and utilities'!$H$5+('Surv-rate CEA'!AM235-'Surv-rate CEA'!AM236)*'Unit cost and utilities'!$G$14</f>
        <v>23.446032443142698</v>
      </c>
      <c r="AZ238" s="12">
        <f t="shared" si="110"/>
        <v>15.802244955453062</v>
      </c>
      <c r="BA238" s="12">
        <f>AY238-'Surv-rate CEA'!AN236*'Unit cost and utilities'!$H$5-('Surv-rate CEA'!AM235-'Surv-rate CEA'!AM236)*'Unit cost and utilities'!$G$14</f>
        <v>3.8029107064281309E-3</v>
      </c>
      <c r="BB238" s="12">
        <f t="shared" si="111"/>
        <v>2.5631000329127463E-3</v>
      </c>
    </row>
    <row r="239" spans="1:54">
      <c r="A239" s="12">
        <v>234</v>
      </c>
      <c r="B239" s="12">
        <f t="shared" si="112"/>
        <v>13.405479452054795</v>
      </c>
      <c r="C239" s="12">
        <f>'Surv-rate CEA'!D237*'Unit cost and utilities'!$H$7+'Surv-rate CEA'!E237*'Unit cost and utilities'!$H$7+'Unit cost and utilities'!$G$14*('Surv-rate CEA'!C236-'Surv-rate CEA'!C237)</f>
        <v>25.786439340839316</v>
      </c>
      <c r="D239" s="12">
        <f t="shared" si="86"/>
        <v>17.350109727548212</v>
      </c>
      <c r="E239" s="12">
        <f>C239-'Surv-rate CEA'!E237*'Unit cost and utilities'!$H$7-'Unit cost and utilities'!$G$14*('Surv-rate CEA'!C236-'Surv-rate CEA'!C237)</f>
        <v>15.535123406221745</v>
      </c>
      <c r="F239" s="12">
        <f t="shared" si="87"/>
        <v>10.452629468003812</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37.09328631090635</v>
      </c>
      <c r="L239" s="12">
        <f t="shared" si="90"/>
        <v>24.957791928656395</v>
      </c>
      <c r="M239" s="12">
        <f>K239-'Surv-rate CEA'!J237*'Unit cost and utilities'!$H$10-('Surv-rate CEA'!I236-'Surv-rate CEA'!I237)*'Unit cost and utilities'!$G$14</f>
        <v>12.358530896311946</v>
      </c>
      <c r="N239" s="12">
        <f t="shared" si="91"/>
        <v>8.3152956594017233</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37.09328631090635</v>
      </c>
      <c r="T239" s="12">
        <f t="shared" si="94"/>
        <v>24.957791928656395</v>
      </c>
      <c r="U239" s="12">
        <f>S239-'Surv-rate CEA'!P237*'Unit cost and utilities'!$H$11-('Surv-rate CEA'!O236-'Surv-rate CEA'!O237)*'Unit cost and utilities'!$G$14</f>
        <v>12.358530896311946</v>
      </c>
      <c r="V239" s="12">
        <f t="shared" si="95"/>
        <v>8.3152956594017233</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31.846842239399393</v>
      </c>
      <c r="AB239" s="12">
        <f t="shared" si="98"/>
        <v>21.427782255086328</v>
      </c>
      <c r="AC239" s="12">
        <f>AA239-'Surv-rate CEA'!V237*'Unit cost and utilities'!$H$6-('Surv-rate CEA'!U236-'Surv-rate CEA'!U237)*'Unit cost and utilities'!$G$14</f>
        <v>21.067011122675293</v>
      </c>
      <c r="AD239" s="12">
        <f t="shared" si="99"/>
        <v>14.174696621685571</v>
      </c>
      <c r="AE239" s="12">
        <f>'Surv-rate CEA'!Z237*'Unit cost and utilities'!$H$12+'Surv-rate CEA'!Y237*'Unit cost and utilities'!$H$12+('Surv-rate CEA'!X236-'Surv-rate CEA'!X237)*'Unit cost and utilities'!$G$14</f>
        <v>37.09328631090635</v>
      </c>
      <c r="AF239" s="12">
        <f t="shared" si="100"/>
        <v>24.957791928656395</v>
      </c>
      <c r="AG239" s="12">
        <f>AE239-'Surv-rate CEA'!Y237*'Unit cost and utilities'!$H$12-('Surv-rate CEA'!X236-'Surv-rate CEA'!X237)*'Unit cost and utilities'!$G$14</f>
        <v>12.358530896311946</v>
      </c>
      <c r="AH239" s="12">
        <f t="shared" si="101"/>
        <v>8.3152956594017233</v>
      </c>
      <c r="AI239" s="12">
        <f>'Surv-rate CEA'!AC237*'Unit cost and utilities'!$H$5+'Surv-rate CEA'!AB237*'Unit cost and utilities'!$H$5+('Surv-rate CEA'!AA236-'Surv-rate CEA'!AA237)*'Unit cost and utilities'!$G$14</f>
        <v>23.12344373426405</v>
      </c>
      <c r="AJ239" s="12">
        <f t="shared" si="102"/>
        <v>15.558343700166326</v>
      </c>
      <c r="AK239" s="12">
        <f>AI239-'Surv-rate CEA'!AB237*'Unit cost and utilities'!$H$5-('Surv-rate CEA'!AA236-'Surv-rate CEA'!AA237)*'Unit cost and utilities'!$G$14</f>
        <v>3.6377024088859455E-3</v>
      </c>
      <c r="AL239" s="12">
        <f t="shared" si="103"/>
        <v>2.4475863113981719E-3</v>
      </c>
      <c r="AM239" s="12">
        <f>'Surv-rate CEA'!AF237*'Unit cost and utilities'!$H$9+'Surv-rate CEA'!AE237*'Unit cost and utilities'!$H$9+('Surv-rate CEA'!AD236-'Surv-rate CEA'!AD237)*'Unit cost and utilities'!G246</f>
        <v>42.508267467427622</v>
      </c>
      <c r="AN239" s="12">
        <f t="shared" si="104"/>
        <v>28.601199845369258</v>
      </c>
      <c r="AO239" s="12">
        <f>AM239-'Surv-rate CEA'!AE237*'Unit cost and utilities'!$H$9-('Surv-rate CEA'!AD236-'Surv-rate CEA'!AD237)*'Unit cost and utilities'!G246</f>
        <v>17.983076617109795</v>
      </c>
      <c r="AP239" s="12">
        <f t="shared" si="105"/>
        <v>12.09970668775575</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14.397037318092076</v>
      </c>
      <c r="AV239" s="12">
        <f t="shared" si="108"/>
        <v>9.6868813068308484</v>
      </c>
      <c r="AW239" s="12">
        <f>AU239-'Surv-rate CEA'!AK237*'Unit cost and utilities'!$H$8-('Surv-rate CEA'!AJ236-'Surv-rate CEA'!AJ237)*'Unit cost and utilities'!$G$14</f>
        <v>0.14459638782727624</v>
      </c>
      <c r="AX239" s="12">
        <f t="shared" si="109"/>
        <v>9.7290019837562511E-2</v>
      </c>
      <c r="AY239" s="12">
        <f>'Surv-rate CEA'!AO237*'Unit cost and utilities'!$H$5+'Surv-rate CEA'!AN237*'Unit cost and utilities'!$H$5+('Surv-rate CEA'!AM236-'Surv-rate CEA'!AM237)*'Unit cost and utilities'!$G$14</f>
        <v>23.12344373426405</v>
      </c>
      <c r="AZ239" s="12">
        <f t="shared" si="110"/>
        <v>15.558343700166326</v>
      </c>
      <c r="BA239" s="12">
        <f>AY239-'Surv-rate CEA'!AN237*'Unit cost and utilities'!$H$5-('Surv-rate CEA'!AM236-'Surv-rate CEA'!AM237)*'Unit cost and utilities'!$G$14</f>
        <v>3.6377024088859455E-3</v>
      </c>
      <c r="BB239" s="12">
        <f t="shared" si="111"/>
        <v>2.4475863113981719E-3</v>
      </c>
    </row>
    <row r="240" spans="1:54">
      <c r="A240" s="12">
        <v>235</v>
      </c>
      <c r="B240" s="12">
        <f t="shared" si="112"/>
        <v>13.463013698630137</v>
      </c>
      <c r="C240" s="12">
        <f>'Surv-rate CEA'!D238*'Unit cost and utilities'!$H$7+'Surv-rate CEA'!E238*'Unit cost and utilities'!$H$7+'Unit cost and utilities'!$G$14*('Surv-rate CEA'!C237-'Surv-rate CEA'!C238)</f>
        <v>25.489182426402035</v>
      </c>
      <c r="D240" s="12">
        <f t="shared" si="86"/>
        <v>17.120962400100659</v>
      </c>
      <c r="E240" s="12">
        <f>C240-'Surv-rate CEA'!E238*'Unit cost and utilities'!$H$7-'Unit cost and utilities'!$G$14*('Surv-rate CEA'!C237-'Surv-rate CEA'!C238)</f>
        <v>15.434927384091662</v>
      </c>
      <c r="F240" s="12">
        <f t="shared" si="87"/>
        <v>10.367567188722086</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36.751007804248367</v>
      </c>
      <c r="L240" s="12">
        <f t="shared" si="90"/>
        <v>24.685476852745005</v>
      </c>
      <c r="M240" s="12">
        <f>K240-'Surv-rate CEA'!J238*'Unit cost and utilities'!$H$10-('Surv-rate CEA'!I237-'Surv-rate CEA'!I238)*'Unit cost and utilities'!$G$14</f>
        <v>12.251761673063278</v>
      </c>
      <c r="N240" s="12">
        <f t="shared" si="91"/>
        <v>8.2294499458812194</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36.751007804248367</v>
      </c>
      <c r="T240" s="12">
        <f t="shared" si="94"/>
        <v>24.685476852745005</v>
      </c>
      <c r="U240" s="12">
        <f>S240-'Surv-rate CEA'!P238*'Unit cost and utilities'!$H$11-('Surv-rate CEA'!O237-'Surv-rate CEA'!O238)*'Unit cost and utilities'!$G$14</f>
        <v>12.251761673063278</v>
      </c>
      <c r="V240" s="12">
        <f t="shared" si="95"/>
        <v>8.2294499458812194</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31.52067377451932</v>
      </c>
      <c r="AB240" s="12">
        <f t="shared" si="98"/>
        <v>21.172286403364307</v>
      </c>
      <c r="AC240" s="12">
        <f>AA240-'Surv-rate CEA'!V238*'Unit cost and utilities'!$H$6-('Surv-rate CEA'!U237-'Surv-rate CEA'!U238)*'Unit cost and utilities'!$G$14</f>
        <v>20.870984006012833</v>
      </c>
      <c r="AD240" s="12">
        <f t="shared" si="99"/>
        <v>14.018940523173447</v>
      </c>
      <c r="AE240" s="12">
        <f>'Surv-rate CEA'!Z238*'Unit cost and utilities'!$H$12+'Surv-rate CEA'!Y238*'Unit cost and utilities'!$H$12+('Surv-rate CEA'!X237-'Surv-rate CEA'!X238)*'Unit cost and utilities'!$G$14</f>
        <v>36.751007804248367</v>
      </c>
      <c r="AF240" s="12">
        <f t="shared" si="100"/>
        <v>24.685476852745005</v>
      </c>
      <c r="AG240" s="12">
        <f>AE240-'Surv-rate CEA'!Y238*'Unit cost and utilities'!$H$12-('Surv-rate CEA'!X237-'Surv-rate CEA'!X238)*'Unit cost and utilities'!$G$14</f>
        <v>12.251761673063278</v>
      </c>
      <c r="AH240" s="12">
        <f t="shared" si="101"/>
        <v>8.2294499458812194</v>
      </c>
      <c r="AI240" s="12">
        <f>'Surv-rate CEA'!AC238*'Unit cost and utilities'!$H$5+'Surv-rate CEA'!AB238*'Unit cost and utilities'!$H$5+('Surv-rate CEA'!AA237-'Surv-rate CEA'!AA238)*'Unit cost and utilities'!$G$14</f>
        <v>22.806055956961334</v>
      </c>
      <c r="AJ240" s="12">
        <f t="shared" si="102"/>
        <v>15.318719133544327</v>
      </c>
      <c r="AK240" s="12">
        <f>AI240-'Surv-rate CEA'!AB238*'Unit cost and utilities'!$H$5-('Surv-rate CEA'!AA237-'Surv-rate CEA'!AA238)*'Unit cost and utilities'!$G$14</f>
        <v>3.4799280676222066E-3</v>
      </c>
      <c r="AL240" s="12">
        <f t="shared" si="103"/>
        <v>2.337451103927966E-3</v>
      </c>
      <c r="AM240" s="12">
        <f>'Surv-rate CEA'!AF238*'Unit cost and utilities'!$H$9+'Surv-rate CEA'!AE238*'Unit cost and utilities'!$H$9+('Surv-rate CEA'!AD237-'Surv-rate CEA'!AD238)*'Unit cost and utilities'!G247</f>
        <v>42.048470234876589</v>
      </c>
      <c r="AN240" s="12">
        <f t="shared" si="104"/>
        <v>28.243757129196155</v>
      </c>
      <c r="AO240" s="12">
        <f>AM240-'Surv-rate CEA'!AE238*'Unit cost and utilities'!$H$9-('Surv-rate CEA'!AD237-'Surv-rate CEA'!AD238)*'Unit cost and utilities'!G247</f>
        <v>17.823924774226953</v>
      </c>
      <c r="AP240" s="12">
        <f t="shared" si="105"/>
        <v>11.972245354000474</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14.202116781908277</v>
      </c>
      <c r="AV240" s="12">
        <f t="shared" si="108"/>
        <v>9.5394941805990658</v>
      </c>
      <c r="AW240" s="12">
        <f>AU240-'Surv-rate CEA'!AK238*'Unit cost and utilities'!$H$8-('Surv-rate CEA'!AJ237-'Surv-rate CEA'!AJ238)*'Unit cost and utilities'!$G$14</f>
        <v>0.13997446486021436</v>
      </c>
      <c r="AX240" s="12">
        <f t="shared" si="109"/>
        <v>9.4020181179433088E-2</v>
      </c>
      <c r="AY240" s="12">
        <f>'Surv-rate CEA'!AO238*'Unit cost and utilities'!$H$5+'Surv-rate CEA'!AN238*'Unit cost and utilities'!$H$5+('Surv-rate CEA'!AM237-'Surv-rate CEA'!AM238)*'Unit cost and utilities'!$G$14</f>
        <v>22.806055956961334</v>
      </c>
      <c r="AZ240" s="12">
        <f t="shared" si="110"/>
        <v>15.318719133544327</v>
      </c>
      <c r="BA240" s="12">
        <f>AY240-'Surv-rate CEA'!AN238*'Unit cost and utilities'!$H$5-('Surv-rate CEA'!AM237-'Surv-rate CEA'!AM238)*'Unit cost and utilities'!$G$14</f>
        <v>3.4799280676222066E-3</v>
      </c>
      <c r="BB240" s="12">
        <f t="shared" si="111"/>
        <v>2.337451103927966E-3</v>
      </c>
    </row>
    <row r="241" spans="1:54">
      <c r="A241" s="12">
        <v>236</v>
      </c>
      <c r="B241" s="12">
        <f t="shared" si="112"/>
        <v>13.520547945205479</v>
      </c>
      <c r="C241" s="12">
        <f>'Surv-rate CEA'!D239*'Unit cost and utilities'!$H$7+'Surv-rate CEA'!E239*'Unit cost and utilities'!$H$7+'Unit cost and utilities'!$G$14*('Surv-rate CEA'!C238-'Surv-rate CEA'!C239)</f>
        <v>25.196034315729825</v>
      </c>
      <c r="D241" s="12">
        <f t="shared" si="86"/>
        <v>16.895298885911018</v>
      </c>
      <c r="E241" s="12">
        <f>C241-'Surv-rate CEA'!E239*'Unit cost and utilities'!$H$7-'Unit cost and utilities'!$G$14*('Surv-rate CEA'!C238-'Surv-rate CEA'!C239)</f>
        <v>15.335790216998488</v>
      </c>
      <c r="F241" s="12">
        <f t="shared" si="87"/>
        <v>10.283473824532077</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36.412826016383079</v>
      </c>
      <c r="L241" s="12">
        <f t="shared" si="90"/>
        <v>24.416762222116731</v>
      </c>
      <c r="M241" s="12">
        <f>K241-'Surv-rate CEA'!J239*'Unit cost and utilities'!$H$10-('Surv-rate CEA'!I238-'Surv-rate CEA'!I239)*'Unit cost and utilities'!$G$14</f>
        <v>12.146283750265699</v>
      </c>
      <c r="N241" s="12">
        <f t="shared" si="91"/>
        <v>8.1447378481187354</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36.412826016383079</v>
      </c>
      <c r="T241" s="12">
        <f t="shared" si="94"/>
        <v>24.416762222116731</v>
      </c>
      <c r="U241" s="12">
        <f>S241-'Surv-rate CEA'!P239*'Unit cost and utilities'!$H$11-('Surv-rate CEA'!O238-'Surv-rate CEA'!O239)*'Unit cost and utilities'!$G$14</f>
        <v>12.146283750265699</v>
      </c>
      <c r="V241" s="12">
        <f t="shared" si="95"/>
        <v>8.1447378481187354</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31.198669346091012</v>
      </c>
      <c r="AB241" s="12">
        <f t="shared" si="98"/>
        <v>20.920389170761037</v>
      </c>
      <c r="AC241" s="12">
        <f>AA241-'Surv-rate CEA'!V239*'Unit cost and utilities'!$H$6-('Surv-rate CEA'!U238-'Surv-rate CEA'!U239)*'Unit cost and utilities'!$G$14</f>
        <v>20.677354324628897</v>
      </c>
      <c r="AD241" s="12">
        <f t="shared" si="99"/>
        <v>13.865280428928116</v>
      </c>
      <c r="AE241" s="12">
        <f>'Surv-rate CEA'!Z239*'Unit cost and utilities'!$H$12+'Surv-rate CEA'!Y239*'Unit cost and utilities'!$H$12+('Surv-rate CEA'!X238-'Surv-rate CEA'!X239)*'Unit cost and utilities'!$G$14</f>
        <v>36.412826016383079</v>
      </c>
      <c r="AF241" s="12">
        <f t="shared" si="100"/>
        <v>24.416762222116731</v>
      </c>
      <c r="AG241" s="12">
        <f>AE241-'Surv-rate CEA'!Y239*'Unit cost and utilities'!$H$12-('Surv-rate CEA'!X238-'Surv-rate CEA'!X239)*'Unit cost and utilities'!$G$14</f>
        <v>12.146283750265699</v>
      </c>
      <c r="AH241" s="12">
        <f t="shared" si="101"/>
        <v>8.1447378481187354</v>
      </c>
      <c r="AI241" s="12">
        <f>'Surv-rate CEA'!AC239*'Unit cost and utilities'!$H$5+'Surv-rate CEA'!AB239*'Unit cost and utilities'!$H$5+('Surv-rate CEA'!AA238-'Surv-rate CEA'!AA239)*'Unit cost and utilities'!$G$14</f>
        <v>22.493772017338809</v>
      </c>
      <c r="AJ241" s="12">
        <f t="shared" si="102"/>
        <v>15.083286383175917</v>
      </c>
      <c r="AK241" s="12">
        <f>AI241-'Surv-rate CEA'!AB239*'Unit cost and utilities'!$H$5-('Surv-rate CEA'!AA238-'Surv-rate CEA'!AA239)*'Unit cost and utilities'!$G$14</f>
        <v>3.3292411847489767E-3</v>
      </c>
      <c r="AL241" s="12">
        <f t="shared" si="103"/>
        <v>2.2324356354961241E-3</v>
      </c>
      <c r="AM241" s="12">
        <f>'Surv-rate CEA'!AF239*'Unit cost and utilities'!$H$9+'Surv-rate CEA'!AE239*'Unit cost and utilities'!$H$9+('Surv-rate CEA'!AD238-'Surv-rate CEA'!AD239)*'Unit cost and utilities'!G248</f>
        <v>41.594538559140474</v>
      </c>
      <c r="AN241" s="12">
        <f t="shared" si="104"/>
        <v>27.891379737465368</v>
      </c>
      <c r="AO241" s="12">
        <f>AM241-'Surv-rate CEA'!AE239*'Unit cost and utilities'!$H$9-('Surv-rate CEA'!AD238-'Surv-rate CEA'!AD239)*'Unit cost and utilities'!G248</f>
        <v>17.666686037214021</v>
      </c>
      <c r="AP241" s="12">
        <f t="shared" si="105"/>
        <v>11.846465089783552</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14.010259629137705</v>
      </c>
      <c r="AV241" s="12">
        <f t="shared" si="108"/>
        <v>9.3946341292176463</v>
      </c>
      <c r="AW241" s="12">
        <f>AU241-'Surv-rate CEA'!AK239*'Unit cost and utilities'!$H$8-('Surv-rate CEA'!AJ238-'Surv-rate CEA'!AJ239)*'Unit cost and utilities'!$G$14</f>
        <v>0.13550607607263188</v>
      </c>
      <c r="AX241" s="12">
        <f t="shared" si="109"/>
        <v>9.0864126767553816E-2</v>
      </c>
      <c r="AY241" s="12">
        <f>'Surv-rate CEA'!AO239*'Unit cost and utilities'!$H$5+'Surv-rate CEA'!AN239*'Unit cost and utilities'!$H$5+('Surv-rate CEA'!AM238-'Surv-rate CEA'!AM239)*'Unit cost and utilities'!$G$14</f>
        <v>22.493772017338809</v>
      </c>
      <c r="AZ241" s="12">
        <f t="shared" si="110"/>
        <v>15.083286383175917</v>
      </c>
      <c r="BA241" s="12">
        <f>AY241-'Surv-rate CEA'!AN239*'Unit cost and utilities'!$H$5-('Surv-rate CEA'!AM238-'Surv-rate CEA'!AM239)*'Unit cost and utilities'!$G$14</f>
        <v>3.3292411847489767E-3</v>
      </c>
      <c r="BB241" s="12">
        <f t="shared" si="111"/>
        <v>2.2324356354961241E-3</v>
      </c>
    </row>
    <row r="242" spans="1:54">
      <c r="A242" s="12">
        <v>237</v>
      </c>
      <c r="B242" s="12">
        <f t="shared" si="112"/>
        <v>13.578082191780823</v>
      </c>
      <c r="C242" s="12">
        <f>'Surv-rate CEA'!D240*'Unit cost and utilities'!$H$7+'Surv-rate CEA'!E240*'Unit cost and utilities'!$H$7+'Unit cost and utilities'!$G$14*('Surv-rate CEA'!C239-'Surv-rate CEA'!C240)</f>
        <v>24.906927872931043</v>
      </c>
      <c r="D242" s="12">
        <f t="shared" si="86"/>
        <v>16.673058383886733</v>
      </c>
      <c r="E242" s="12">
        <f>C242-'Surv-rate CEA'!E240*'Unit cost and utilities'!$H$7-'Unit cost and utilities'!$G$14*('Surv-rate CEA'!C239-'Surv-rate CEA'!C240)</f>
        <v>15.237696478504725</v>
      </c>
      <c r="F242" s="12">
        <f t="shared" si="87"/>
        <v>10.200334795130113</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36.078679749663422</v>
      </c>
      <c r="L242" s="12">
        <f t="shared" si="90"/>
        <v>24.151590952870933</v>
      </c>
      <c r="M242" s="12">
        <f>K242-'Surv-rate CEA'!J240*'Unit cost and utilities'!$H$10-('Surv-rate CEA'!I239-'Surv-rate CEA'!I240)*'Unit cost and utilities'!$G$14</f>
        <v>12.042076922829178</v>
      </c>
      <c r="N242" s="12">
        <f t="shared" si="91"/>
        <v>8.0611407646060069</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36.078679749663422</v>
      </c>
      <c r="T242" s="12">
        <f t="shared" si="94"/>
        <v>24.151590952870933</v>
      </c>
      <c r="U242" s="12">
        <f>S242-'Surv-rate CEA'!P240*'Unit cost and utilities'!$H$11-('Surv-rate CEA'!O239-'Surv-rate CEA'!O240)*'Unit cost and utilities'!$G$14</f>
        <v>12.042076922829178</v>
      </c>
      <c r="V242" s="12">
        <f t="shared" si="95"/>
        <v>8.0611407646060069</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30.880764319597183</v>
      </c>
      <c r="AB242" s="12">
        <f t="shared" si="98"/>
        <v>20.672031053627471</v>
      </c>
      <c r="AC242" s="12">
        <f>AA242-'Surv-rate CEA'!V240*'Unit cost and utilities'!$H$6-('Surv-rate CEA'!U239-'Surv-rate CEA'!U240)*'Unit cost and utilities'!$G$14</f>
        <v>20.486085266535014</v>
      </c>
      <c r="AD242" s="12">
        <f t="shared" si="99"/>
        <v>13.713682291481447</v>
      </c>
      <c r="AE242" s="12">
        <f>'Surv-rate CEA'!Z240*'Unit cost and utilities'!$H$12+'Surv-rate CEA'!Y240*'Unit cost and utilities'!$H$12+('Surv-rate CEA'!X239-'Surv-rate CEA'!X240)*'Unit cost and utilities'!$G$14</f>
        <v>36.078679749663422</v>
      </c>
      <c r="AF242" s="12">
        <f t="shared" si="100"/>
        <v>24.151590952870933</v>
      </c>
      <c r="AG242" s="12">
        <f>AE242-'Surv-rate CEA'!Y240*'Unit cost and utilities'!$H$12-('Surv-rate CEA'!X239-'Surv-rate CEA'!X240)*'Unit cost and utilities'!$G$14</f>
        <v>12.042076922829178</v>
      </c>
      <c r="AH242" s="12">
        <f t="shared" si="101"/>
        <v>8.0611407646060069</v>
      </c>
      <c r="AI242" s="12">
        <f>'Surv-rate CEA'!AC240*'Unit cost and utilities'!$H$5+'Surv-rate CEA'!AB240*'Unit cost and utilities'!$H$5+('Surv-rate CEA'!AA239-'Surv-rate CEA'!AA240)*'Unit cost and utilities'!$G$14</f>
        <v>22.186496896564499</v>
      </c>
      <c r="AJ242" s="12">
        <f t="shared" si="102"/>
        <v>14.851962473154662</v>
      </c>
      <c r="AK242" s="12">
        <f>AI242-'Surv-rate CEA'!AB240*'Unit cost and utilities'!$H$5-('Surv-rate CEA'!AA239-'Surv-rate CEA'!AA240)*'Unit cost and utilities'!$G$14</f>
        <v>3.1853119915598027E-3</v>
      </c>
      <c r="AL242" s="12">
        <f t="shared" si="103"/>
        <v>2.1322939977631724E-3</v>
      </c>
      <c r="AM242" s="12">
        <f>'Surv-rate CEA'!AF240*'Unit cost and utilities'!$H$9+'Surv-rate CEA'!AE240*'Unit cost and utilities'!$H$9+('Surv-rate CEA'!AD239-'Surv-rate CEA'!AD240)*'Unit cost and utilities'!G249</f>
        <v>41.146384854718619</v>
      </c>
      <c r="AN242" s="12">
        <f t="shared" si="104"/>
        <v>27.543986173990707</v>
      </c>
      <c r="AO242" s="12">
        <f>AM242-'Surv-rate CEA'!AE240*'Unit cost and utilities'!$H$9-('Surv-rate CEA'!AD239-'Surv-rate CEA'!AD240)*'Unit cost and utilities'!G249</f>
        <v>17.511331034917145</v>
      </c>
      <c r="AP242" s="12">
        <f t="shared" si="105"/>
        <v>11.72233870890407</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13.821410447279069</v>
      </c>
      <c r="AV242" s="12">
        <f t="shared" si="108"/>
        <v>9.2522524058695659</v>
      </c>
      <c r="AW242" s="12">
        <f>AU242-'Surv-rate CEA'!AK240*'Unit cost and utilities'!$H$8-('Surv-rate CEA'!AJ239-'Surv-rate CEA'!AJ240)*'Unit cost and utilities'!$G$14</f>
        <v>0.13118591774303878</v>
      </c>
      <c r="AX242" s="12">
        <f t="shared" si="109"/>
        <v>8.7817754033430326E-2</v>
      </c>
      <c r="AY242" s="12">
        <f>'Surv-rate CEA'!AO240*'Unit cost and utilities'!$H$5+'Surv-rate CEA'!AN240*'Unit cost and utilities'!$H$5+('Surv-rate CEA'!AM239-'Surv-rate CEA'!AM240)*'Unit cost and utilities'!$G$14</f>
        <v>22.186496896564499</v>
      </c>
      <c r="AZ242" s="12">
        <f t="shared" si="110"/>
        <v>14.851962473154662</v>
      </c>
      <c r="BA242" s="12">
        <f>AY242-'Surv-rate CEA'!AN240*'Unit cost and utilities'!$H$5-('Surv-rate CEA'!AM239-'Surv-rate CEA'!AM240)*'Unit cost and utilities'!$G$14</f>
        <v>3.1853119915598027E-3</v>
      </c>
      <c r="BB242" s="12">
        <f t="shared" si="111"/>
        <v>2.1322939977631724E-3</v>
      </c>
    </row>
    <row r="243" spans="1:54">
      <c r="A243" s="12">
        <v>238</v>
      </c>
      <c r="B243" s="12">
        <f t="shared" si="112"/>
        <v>13.635616438356164</v>
      </c>
      <c r="C243" s="12">
        <f>'Surv-rate CEA'!D241*'Unit cost and utilities'!$H$7+'Surv-rate CEA'!E241*'Unit cost and utilities'!$H$7+'Unit cost and utilities'!$G$14*('Surv-rate CEA'!C240-'Surv-rate CEA'!C241)</f>
        <v>24.621797240868119</v>
      </c>
      <c r="D243" s="12">
        <f t="shared" si="86"/>
        <v>16.454181304749479</v>
      </c>
      <c r="E243" s="12">
        <f>C243-'Surv-rate CEA'!E241*'Unit cost and utilities'!$H$7-'Unit cost and utilities'!$G$14*('Surv-rate CEA'!C240-'Surv-rate CEA'!C241)</f>
        <v>15.140631027879616</v>
      </c>
      <c r="F243" s="12">
        <f t="shared" si="87"/>
        <v>10.118135795040075</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35.748508912580164</v>
      </c>
      <c r="L243" s="12">
        <f t="shared" si="90"/>
        <v>23.889907031063967</v>
      </c>
      <c r="M243" s="12">
        <f>K243-'Surv-rate CEA'!J241*'Unit cost and utilities'!$H$10-('Surv-rate CEA'!I240-'Surv-rate CEA'!I241)*'Unit cost and utilities'!$G$14</f>
        <v>11.939121374721113</v>
      </c>
      <c r="N243" s="12">
        <f t="shared" si="91"/>
        <v>7.9786404622404659</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35.748508912580164</v>
      </c>
      <c r="T243" s="12">
        <f t="shared" si="94"/>
        <v>23.889907031063967</v>
      </c>
      <c r="U243" s="12">
        <f>S243-'Surv-rate CEA'!P241*'Unit cost and utilities'!$H$11-('Surv-rate CEA'!O240-'Surv-rate CEA'!O241)*'Unit cost and utilities'!$G$14</f>
        <v>11.939121374721113</v>
      </c>
      <c r="V243" s="12">
        <f t="shared" si="95"/>
        <v>7.9786404622404659</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30.566895253752598</v>
      </c>
      <c r="AB243" s="12">
        <f t="shared" si="98"/>
        <v>20.427153692652144</v>
      </c>
      <c r="AC243" s="12">
        <f>AA243-'Surv-rate CEA'!V241*'Unit cost and utilities'!$H$6-('Surv-rate CEA'!U240-'Surv-rate CEA'!U241)*'Unit cost and utilities'!$G$14</f>
        <v>20.297140705098901</v>
      </c>
      <c r="AD243" s="12">
        <f t="shared" si="99"/>
        <v>13.564112719414659</v>
      </c>
      <c r="AE243" s="12">
        <f>'Surv-rate CEA'!Z241*'Unit cost and utilities'!$H$12+'Surv-rate CEA'!Y241*'Unit cost and utilities'!$H$12+('Surv-rate CEA'!X240-'Surv-rate CEA'!X241)*'Unit cost and utilities'!$G$14</f>
        <v>35.748508912580164</v>
      </c>
      <c r="AF243" s="12">
        <f t="shared" si="100"/>
        <v>23.889907031063967</v>
      </c>
      <c r="AG243" s="12">
        <f>AE243-'Surv-rate CEA'!Y241*'Unit cost and utilities'!$H$12-('Surv-rate CEA'!X240-'Surv-rate CEA'!X241)*'Unit cost and utilities'!$G$14</f>
        <v>11.939121374721113</v>
      </c>
      <c r="AH243" s="12">
        <f t="shared" si="101"/>
        <v>7.9786404622404659</v>
      </c>
      <c r="AI243" s="12">
        <f>'Surv-rate CEA'!AC241*'Unit cost and utilities'!$H$5+'Surv-rate CEA'!AB241*'Unit cost and utilities'!$H$5+('Surv-rate CEA'!AA240-'Surv-rate CEA'!AA241)*'Unit cost and utilities'!$G$14</f>
        <v>21.884137600643683</v>
      </c>
      <c r="AJ243" s="12">
        <f t="shared" si="102"/>
        <v>14.624666276651562</v>
      </c>
      <c r="AK243" s="12">
        <f>AI243-'Surv-rate CEA'!AB241*'Unit cost and utilities'!$H$5-('Surv-rate CEA'!AA240-'Surv-rate CEA'!AA241)*'Unit cost and utilities'!$G$14</f>
        <v>3.0478266119421393E-3</v>
      </c>
      <c r="AL243" s="12">
        <f t="shared" si="103"/>
        <v>2.0367924878812835E-3</v>
      </c>
      <c r="AM243" s="12">
        <f>'Surv-rate CEA'!AF241*'Unit cost and utilities'!$H$9+'Surv-rate CEA'!AE241*'Unit cost and utilities'!$H$9+('Surv-rate CEA'!AD240-'Surv-rate CEA'!AD241)*'Unit cost and utilities'!G250</f>
        <v>40.703923053426692</v>
      </c>
      <c r="AN243" s="12">
        <f t="shared" si="104"/>
        <v>27.201496429512499</v>
      </c>
      <c r="AO243" s="12">
        <f>AM243-'Surv-rate CEA'!AE241*'Unit cost and utilities'!$H$9-('Surv-rate CEA'!AD240-'Surv-rate CEA'!AD241)*'Unit cost and utilities'!G250</f>
        <v>17.357830947979295</v>
      </c>
      <c r="AP243" s="12">
        <f t="shared" si="105"/>
        <v>11.599839551971423</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13.635514967341674</v>
      </c>
      <c r="AV243" s="12">
        <f t="shared" si="108"/>
        <v>9.1123013182751134</v>
      </c>
      <c r="AW243" s="12">
        <f>AU243-'Surv-rate CEA'!AK241*'Unit cost and utilities'!$H$8-('Surv-rate CEA'!AJ240-'Surv-rate CEA'!AJ241)*'Unit cost and utilities'!$G$14</f>
        <v>0.12700887678430894</v>
      </c>
      <c r="AX243" s="12">
        <f t="shared" si="109"/>
        <v>8.487711378163891E-2</v>
      </c>
      <c r="AY243" s="12">
        <f>'Surv-rate CEA'!AO241*'Unit cost and utilities'!$H$5+'Surv-rate CEA'!AN241*'Unit cost and utilities'!$H$5+('Surv-rate CEA'!AM240-'Surv-rate CEA'!AM241)*'Unit cost and utilities'!$G$14</f>
        <v>21.884137600643683</v>
      </c>
      <c r="AZ243" s="12">
        <f t="shared" si="110"/>
        <v>14.624666276651562</v>
      </c>
      <c r="BA243" s="12">
        <f>AY243-'Surv-rate CEA'!AN241*'Unit cost and utilities'!$H$5-('Surv-rate CEA'!AM240-'Surv-rate CEA'!AM241)*'Unit cost and utilities'!$G$14</f>
        <v>3.0478266119421393E-3</v>
      </c>
      <c r="BB243" s="12">
        <f t="shared" si="111"/>
        <v>2.0367924878812835E-3</v>
      </c>
    </row>
    <row r="244" spans="1:54">
      <c r="A244" s="12">
        <v>239</v>
      </c>
      <c r="B244" s="12">
        <f t="shared" si="112"/>
        <v>13.693150684931506</v>
      </c>
      <c r="C244" s="12">
        <f>'Surv-rate CEA'!D242*'Unit cost and utilities'!$H$7+'Surv-rate CEA'!E242*'Unit cost and utilities'!$H$7+'Unit cost and utilities'!$G$14*('Surv-rate CEA'!C241-'Surv-rate CEA'!C242)</f>
        <v>24.340577813126188</v>
      </c>
      <c r="D244" s="12">
        <f t="shared" si="86"/>
        <v>16.238609243632585</v>
      </c>
      <c r="E244" s="12">
        <f>C244-'Surv-rate CEA'!E242*'Unit cost and utilities'!$H$7-'Unit cost and utilities'!$G$14*('Surv-rate CEA'!C241-'Surv-rate CEA'!C242)</f>
        <v>15.044579003688712</v>
      </c>
      <c r="F244" s="12">
        <f t="shared" si="87"/>
        <v>10.036862787378633</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35.422254496151929</v>
      </c>
      <c r="L244" s="12">
        <f t="shared" si="90"/>
        <v>23.631655489350177</v>
      </c>
      <c r="M244" s="12">
        <f>K244-'Surv-rate CEA'!J242*'Unit cost and utilities'!$H$10-('Surv-rate CEA'!I241-'Surv-rate CEA'!I242)*'Unit cost and utilities'!$G$14</f>
        <v>11.837397670058998</v>
      </c>
      <c r="N244" s="12">
        <f t="shared" si="91"/>
        <v>7.8972190677377627</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35.422254496151929</v>
      </c>
      <c r="T244" s="12">
        <f t="shared" si="94"/>
        <v>23.631655489350177</v>
      </c>
      <c r="U244" s="12">
        <f>S244-'Surv-rate CEA'!P242*'Unit cost and utilities'!$H$11-('Surv-rate CEA'!O241-'Surv-rate CEA'!O242)*'Unit cost and utilities'!$G$14</f>
        <v>11.837397670058998</v>
      </c>
      <c r="V244" s="12">
        <f t="shared" si="95"/>
        <v>7.8972190677377627</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30.256999874786903</v>
      </c>
      <c r="AB244" s="12">
        <f t="shared" si="98"/>
        <v>20.185699847533748</v>
      </c>
      <c r="AC244" s="12">
        <f>AA244-'Surv-rate CEA'!V242*'Unit cost and utilities'!$H$6-('Surv-rate CEA'!U241-'Surv-rate CEA'!U242)*'Unit cost and utilities'!$G$14</f>
        <v>20.11048518398291</v>
      </c>
      <c r="AD244" s="12">
        <f t="shared" si="99"/>
        <v>13.416538962622861</v>
      </c>
      <c r="AE244" s="12">
        <f>'Surv-rate CEA'!Z242*'Unit cost and utilities'!$H$12+'Surv-rate CEA'!Y242*'Unit cost and utilities'!$H$12+('Surv-rate CEA'!X241-'Surv-rate CEA'!X242)*'Unit cost and utilities'!$G$14</f>
        <v>35.422254496151929</v>
      </c>
      <c r="AF244" s="12">
        <f t="shared" si="100"/>
        <v>23.631655489350177</v>
      </c>
      <c r="AG244" s="12">
        <f>AE244-'Surv-rate CEA'!Y242*'Unit cost and utilities'!$H$12-('Surv-rate CEA'!X241-'Surv-rate CEA'!X242)*'Unit cost and utilities'!$G$14</f>
        <v>11.837397670058998</v>
      </c>
      <c r="AH244" s="12">
        <f t="shared" si="101"/>
        <v>7.8972190677377627</v>
      </c>
      <c r="AI244" s="12">
        <f>'Surv-rate CEA'!AC242*'Unit cost and utilities'!$H$5+'Surv-rate CEA'!AB242*'Unit cost and utilities'!$H$5+('Surv-rate CEA'!AA241-'Surv-rate CEA'!AA242)*'Unit cost and utilities'!$G$14</f>
        <v>21.586603111546143</v>
      </c>
      <c r="AJ244" s="12">
        <f t="shared" si="102"/>
        <v>14.401318469800117</v>
      </c>
      <c r="AK244" s="12">
        <f>AI244-'Surv-rate CEA'!AB242*'Unit cost and utilities'!$H$5-('Surv-rate CEA'!AA241-'Surv-rate CEA'!AA242)*'Unit cost and utilities'!$G$14</f>
        <v>2.9164862690912452E-3</v>
      </c>
      <c r="AL244" s="12">
        <f t="shared" si="103"/>
        <v>1.9457089824158925E-3</v>
      </c>
      <c r="AM244" s="12">
        <f>'Surv-rate CEA'!AF242*'Unit cost and utilities'!$H$9+'Surv-rate CEA'!AE242*'Unit cost and utilities'!$H$9+('Surv-rate CEA'!AD241-'Surv-rate CEA'!AD242)*'Unit cost and utilities'!G251</f>
        <v>40.26706857419471</v>
      </c>
      <c r="AN244" s="12">
        <f t="shared" si="104"/>
        <v>26.86383195103469</v>
      </c>
      <c r="AO244" s="12">
        <f>AM244-'Surv-rate CEA'!AE242*'Unit cost and utilities'!$H$9-('Surv-rate CEA'!AD241-'Surv-rate CEA'!AD242)*'Unit cost and utilities'!G251</f>
        <v>17.206157496542463</v>
      </c>
      <c r="AP244" s="12">
        <f t="shared" si="105"/>
        <v>11.47894147443278</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13.452520037153661</v>
      </c>
      <c r="AV244" s="12">
        <f t="shared" si="108"/>
        <v>8.9747342032148456</v>
      </c>
      <c r="AW244" s="12">
        <f>AU244-'Surv-rate CEA'!AK242*'Unit cost and utilities'!$H$8-('Surv-rate CEA'!AJ241-'Surv-rate CEA'!AJ242)*'Unit cost and utilities'!$G$14</f>
        <v>0.12297002361042875</v>
      </c>
      <c r="AX244" s="12">
        <f t="shared" si="109"/>
        <v>8.2038404240887569E-2</v>
      </c>
      <c r="AY244" s="12">
        <f>'Surv-rate CEA'!AO242*'Unit cost and utilities'!$H$5+'Surv-rate CEA'!AN242*'Unit cost and utilities'!$H$5+('Surv-rate CEA'!AM241-'Surv-rate CEA'!AM242)*'Unit cost and utilities'!$G$14</f>
        <v>21.586603111546143</v>
      </c>
      <c r="AZ244" s="12">
        <f t="shared" si="110"/>
        <v>14.401318469800117</v>
      </c>
      <c r="BA244" s="12">
        <f>AY244-'Surv-rate CEA'!AN242*'Unit cost and utilities'!$H$5-('Surv-rate CEA'!AM241-'Surv-rate CEA'!AM242)*'Unit cost and utilities'!$G$14</f>
        <v>2.9164862690912452E-3</v>
      </c>
      <c r="BB244" s="12">
        <f t="shared" si="111"/>
        <v>1.9457089824158925E-3</v>
      </c>
    </row>
    <row r="245" spans="1:54">
      <c r="A245" s="12">
        <v>240</v>
      </c>
      <c r="B245" s="12">
        <f t="shared" si="112"/>
        <v>13.75068493150685</v>
      </c>
      <c r="C245" s="12">
        <f>'Surv-rate CEA'!D243*'Unit cost and utilities'!$H$7+'Surv-rate CEA'!E243*'Unit cost and utilities'!$H$7+'Unit cost and utilities'!$G$14*('Surv-rate CEA'!C242-'Surv-rate CEA'!C243)</f>
        <v>24.063206206699238</v>
      </c>
      <c r="D245" s="12">
        <f t="shared" si="86"/>
        <v>16.026284953388782</v>
      </c>
      <c r="E245" s="12">
        <f>C245-'Surv-rate CEA'!E243*'Unit cost and utilities'!$H$7-'Unit cost and utilities'!$G$14*('Surv-rate CEA'!C242-'Surv-rate CEA'!C243)</f>
        <v>14.949525817552072</v>
      </c>
      <c r="F245" s="12">
        <f t="shared" si="87"/>
        <v>9.9565019977857698</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35.099858550922761</v>
      </c>
      <c r="L245" s="12">
        <f t="shared" si="90"/>
        <v>23.376782384224484</v>
      </c>
      <c r="M245" s="12">
        <f>K245-'Surv-rate CEA'!J243*'Unit cost and utilities'!$H$10-('Surv-rate CEA'!I242-'Surv-rate CEA'!I243)*'Unit cost and utilities'!$G$14</f>
        <v>11.736886744439348</v>
      </c>
      <c r="N245" s="12">
        <f t="shared" si="91"/>
        <v>7.8168590592748837</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35.099858550922761</v>
      </c>
      <c r="T245" s="12">
        <f t="shared" si="94"/>
        <v>23.376782384224484</v>
      </c>
      <c r="U245" s="12">
        <f>S245-'Surv-rate CEA'!P243*'Unit cost and utilities'!$H$11-('Surv-rate CEA'!O242-'Surv-rate CEA'!O243)*'Unit cost and utilities'!$G$14</f>
        <v>11.736886744439348</v>
      </c>
      <c r="V245" s="12">
        <f t="shared" si="95"/>
        <v>7.8168590592748837</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29.951017051384927</v>
      </c>
      <c r="AB245" s="12">
        <f t="shared" si="98"/>
        <v>19.947613372305611</v>
      </c>
      <c r="AC245" s="12">
        <f>AA245-'Surv-rate CEA'!V243*'Unit cost and utilities'!$H$6-('Surv-rate CEA'!U242-'Surv-rate CEA'!U243)*'Unit cost and utilities'!$G$14</f>
        <v>19.926083902465084</v>
      </c>
      <c r="AD245" s="12">
        <f t="shared" si="99"/>
        <v>13.270928897959303</v>
      </c>
      <c r="AE245" s="12">
        <f>'Surv-rate CEA'!Z243*'Unit cost and utilities'!$H$12+'Surv-rate CEA'!Y243*'Unit cost and utilities'!$H$12+('Surv-rate CEA'!X242-'Surv-rate CEA'!X243)*'Unit cost and utilities'!$G$14</f>
        <v>35.099858550922761</v>
      </c>
      <c r="AF245" s="12">
        <f t="shared" si="100"/>
        <v>23.376782384224484</v>
      </c>
      <c r="AG245" s="12">
        <f>AE245-'Surv-rate CEA'!Y243*'Unit cost and utilities'!$H$12-('Surv-rate CEA'!X242-'Surv-rate CEA'!X243)*'Unit cost and utilities'!$G$14</f>
        <v>11.736886744439348</v>
      </c>
      <c r="AH245" s="12">
        <f t="shared" si="101"/>
        <v>7.8168590592748837</v>
      </c>
      <c r="AI245" s="12">
        <f>'Surv-rate CEA'!AC243*'Unit cost and utilities'!$H$5+'Surv-rate CEA'!AB243*'Unit cost and utilities'!$H$5+('Surv-rate CEA'!AA242-'Surv-rate CEA'!AA243)*'Unit cost and utilities'!$G$14</f>
        <v>21.293804339665304</v>
      </c>
      <c r="AJ245" s="12">
        <f t="shared" si="102"/>
        <v>14.181841486866171</v>
      </c>
      <c r="AK245" s="12">
        <f>AI245-'Surv-rate CEA'!AB243*'Unit cost and utilities'!$H$5-('Surv-rate CEA'!AA242-'Surv-rate CEA'!AA243)*'Unit cost and utilities'!$G$14</f>
        <v>2.7910065332122924E-3</v>
      </c>
      <c r="AL245" s="12">
        <f t="shared" si="103"/>
        <v>1.8588323444436589E-3</v>
      </c>
      <c r="AM245" s="12">
        <f>'Surv-rate CEA'!AF243*'Unit cost and utilities'!$H$9+'Surv-rate CEA'!AE243*'Unit cost and utilities'!$H$9+('Surv-rate CEA'!AD242-'Surv-rate CEA'!AD243)*'Unit cost and utilities'!G252</f>
        <v>39.835738293546392</v>
      </c>
      <c r="AN245" s="12">
        <f t="shared" si="104"/>
        <v>26.530915611871325</v>
      </c>
      <c r="AO245" s="12">
        <f>AM245-'Surv-rate CEA'!AE243*'Unit cost and utilities'!$H$9-('Surv-rate CEA'!AD242-'Surv-rate CEA'!AD243)*'Unit cost and utilities'!G252</f>
        <v>17.056282928267496</v>
      </c>
      <c r="AP245" s="12">
        <f t="shared" si="105"/>
        <v>11.3596188349138</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13.272373595380325</v>
      </c>
      <c r="AV245" s="12">
        <f t="shared" si="108"/>
        <v>8.8395054017440238</v>
      </c>
      <c r="AW245" s="12">
        <f>AU245-'Surv-rate CEA'!AK243*'Unit cost and utilities'!$H$8-('Surv-rate CEA'!AJ242-'Surv-rate CEA'!AJ243)*'Unit cost and utilities'!$G$14</f>
        <v>0.11906460528120155</v>
      </c>
      <c r="AX245" s="12">
        <f t="shared" si="109"/>
        <v>7.929796535459431E-2</v>
      </c>
      <c r="AY245" s="12">
        <f>'Surv-rate CEA'!AO243*'Unit cost and utilities'!$H$5+'Surv-rate CEA'!AN243*'Unit cost and utilities'!$H$5+('Surv-rate CEA'!AM242-'Surv-rate CEA'!AM243)*'Unit cost and utilities'!$G$14</f>
        <v>21.293804339665304</v>
      </c>
      <c r="AZ245" s="12">
        <f t="shared" si="110"/>
        <v>14.181841486866171</v>
      </c>
      <c r="BA245" s="12">
        <f>AY245-'Surv-rate CEA'!AN243*'Unit cost and utilities'!$H$5-('Surv-rate CEA'!AM242-'Surv-rate CEA'!AM243)*'Unit cost and utilities'!$G$14</f>
        <v>2.7910065332122924E-3</v>
      </c>
      <c r="BB245" s="12">
        <f t="shared" si="111"/>
        <v>1.8588323444436589E-3</v>
      </c>
    </row>
    <row r="246" spans="1:54">
      <c r="A246" s="12">
        <v>241</v>
      </c>
      <c r="B246" s="12">
        <f t="shared" si="112"/>
        <v>13.808219178082192</v>
      </c>
      <c r="C246" s="12">
        <f>'Surv-rate CEA'!D244*'Unit cost and utilities'!$H$7+'Surv-rate CEA'!E244*'Unit cost and utilities'!$H$7+'Unit cost and utilities'!$G$14*('Surv-rate CEA'!C243-'Surv-rate CEA'!C244)</f>
        <v>23.789620235340703</v>
      </c>
      <c r="D246" s="12">
        <f t="shared" si="86"/>
        <v>15.81715231856599</v>
      </c>
      <c r="E246" s="12">
        <f>C246-'Surv-rate CEA'!E244*'Unit cost and utilities'!$H$7-'Unit cost and utilities'!$G$14*('Surv-rate CEA'!C243-'Surv-rate CEA'!C244)</f>
        <v>14.855457148066414</v>
      </c>
      <c r="F246" s="12">
        <f t="shared" si="87"/>
        <v>9.8770399085158509</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34.781264164509103</v>
      </c>
      <c r="L246" s="12">
        <f t="shared" si="90"/>
        <v>23.125234773822044</v>
      </c>
      <c r="M246" s="12">
        <f>K246-'Surv-rate CEA'!J244*'Unit cost and utilities'!$H$10-('Surv-rate CEA'!I243-'Surv-rate CEA'!I244)*'Unit cost and utilities'!$G$14</f>
        <v>11.637569896496345</v>
      </c>
      <c r="N246" s="12">
        <f t="shared" si="91"/>
        <v>7.7375432583573023</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34.781264164509103</v>
      </c>
      <c r="T246" s="12">
        <f t="shared" si="94"/>
        <v>23.125234773822044</v>
      </c>
      <c r="U246" s="12">
        <f>S246-'Surv-rate CEA'!P244*'Unit cost and utilities'!$H$11-('Surv-rate CEA'!O243-'Surv-rate CEA'!O244)*'Unit cost and utilities'!$G$14</f>
        <v>11.637569896496345</v>
      </c>
      <c r="V246" s="12">
        <f t="shared" si="95"/>
        <v>7.7375432583573023</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29.648886770233464</v>
      </c>
      <c r="AB246" s="12">
        <f t="shared" si="98"/>
        <v>19.712839191271879</v>
      </c>
      <c r="AC246" s="12">
        <f>AA246-'Surv-rate CEA'!V244*'Unit cost and utilities'!$H$6-('Surv-rate CEA'!U243-'Surv-rate CEA'!U244)*'Unit cost and utilities'!$G$14</f>
        <v>19.743902701131677</v>
      </c>
      <c r="AD246" s="12">
        <f t="shared" si="99"/>
        <v>13.127251015248236</v>
      </c>
      <c r="AE246" s="12">
        <f>'Surv-rate CEA'!Z244*'Unit cost and utilities'!$H$12+'Surv-rate CEA'!Y244*'Unit cost and utilities'!$H$12+('Surv-rate CEA'!X243-'Surv-rate CEA'!X244)*'Unit cost and utilities'!$G$14</f>
        <v>34.781264164509103</v>
      </c>
      <c r="AF246" s="12">
        <f t="shared" si="100"/>
        <v>23.125234773822044</v>
      </c>
      <c r="AG246" s="12">
        <f>AE246-'Surv-rate CEA'!Y244*'Unit cost and utilities'!$H$12-('Surv-rate CEA'!X243-'Surv-rate CEA'!X244)*'Unit cost and utilities'!$G$14</f>
        <v>11.637569896496345</v>
      </c>
      <c r="AH246" s="12">
        <f t="shared" si="101"/>
        <v>7.7375432583573023</v>
      </c>
      <c r="AI246" s="12">
        <f>'Surv-rate CEA'!AC244*'Unit cost and utilities'!$H$5+'Surv-rate CEA'!AB244*'Unit cost and utilities'!$H$5+('Surv-rate CEA'!AA243-'Surv-rate CEA'!AA244)*'Unit cost and utilities'!$G$14</f>
        <v>21.005654077554023</v>
      </c>
      <c r="AJ246" s="12">
        <f t="shared" si="102"/>
        <v>13.966159476652967</v>
      </c>
      <c r="AK246" s="12">
        <f>AI246-'Surv-rate CEA'!AB244*'Unit cost and utilities'!$H$5-('Surv-rate CEA'!AA243-'Surv-rate CEA'!AA244)*'Unit cost and utilities'!$G$14</f>
        <v>2.6711166080940485E-3</v>
      </c>
      <c r="AL246" s="12">
        <f t="shared" si="103"/>
        <v>1.7759618620607975E-3</v>
      </c>
      <c r="AM246" s="12">
        <f>'Surv-rate CEA'!AF244*'Unit cost and utilities'!$H$9+'Surv-rate CEA'!AE244*'Unit cost and utilities'!$H$9+('Surv-rate CEA'!AD243-'Surv-rate CEA'!AD244)*'Unit cost and utilities'!G253</f>
        <v>39.409850516746374</v>
      </c>
      <c r="AN246" s="12">
        <f t="shared" si="104"/>
        <v>26.202671682386637</v>
      </c>
      <c r="AO246" s="12">
        <f>AM246-'Surv-rate CEA'!AE244*'Unit cost and utilities'!$H$9-('Surv-rate CEA'!AD243-'Surv-rate CEA'!AD244)*'Unit cost and utilities'!G253</f>
        <v>16.908180006662146</v>
      </c>
      <c r="AP246" s="12">
        <f t="shared" si="105"/>
        <v>11.241846483863265</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13.09502464621349</v>
      </c>
      <c r="AV246" s="12">
        <f t="shared" si="108"/>
        <v>8.706570235065719</v>
      </c>
      <c r="AW246" s="12">
        <f>AU246-'Surv-rate CEA'!AK244*'Unit cost and utilities'!$H$8-('Surv-rate CEA'!AJ243-'Surv-rate CEA'!AJ244)*'Unit cost and utilities'!$G$14</f>
        <v>0.11528803891368178</v>
      </c>
      <c r="AX246" s="12">
        <f t="shared" si="109"/>
        <v>7.6652273301005561E-2</v>
      </c>
      <c r="AY246" s="12">
        <f>'Surv-rate CEA'!AO244*'Unit cost and utilities'!$H$5+'Surv-rate CEA'!AN244*'Unit cost and utilities'!$H$5+('Surv-rate CEA'!AM243-'Surv-rate CEA'!AM244)*'Unit cost and utilities'!$G$14</f>
        <v>21.005654077554023</v>
      </c>
      <c r="AZ246" s="12">
        <f t="shared" si="110"/>
        <v>13.966159476652967</v>
      </c>
      <c r="BA246" s="12">
        <f>AY246-'Surv-rate CEA'!AN244*'Unit cost and utilities'!$H$5-('Surv-rate CEA'!AM243-'Surv-rate CEA'!AM244)*'Unit cost and utilities'!$G$14</f>
        <v>2.6711166080940485E-3</v>
      </c>
      <c r="BB246" s="12">
        <f t="shared" si="111"/>
        <v>1.7759618620607975E-3</v>
      </c>
    </row>
    <row r="247" spans="1:54">
      <c r="A247" s="12">
        <v>242</v>
      </c>
      <c r="B247" s="12">
        <f t="shared" si="112"/>
        <v>13.865753424657534</v>
      </c>
      <c r="C247" s="12">
        <f>'Surv-rate CEA'!D245*'Unit cost and utilities'!$H$7+'Surv-rate CEA'!E245*'Unit cost and utilities'!$H$7+'Unit cost and utilities'!$G$14*('Surv-rate CEA'!C244-'Surv-rate CEA'!C245)</f>
        <v>23.519758883578078</v>
      </c>
      <c r="D247" s="12">
        <f t="shared" si="86"/>
        <v>15.61115633004437</v>
      </c>
      <c r="E247" s="12">
        <f>C247-'Surv-rate CEA'!E245*'Unit cost and utilities'!$H$7-'Unit cost and utilities'!$G$14*('Surv-rate CEA'!C244-'Surv-rate CEA'!C245)</f>
        <v>14.762358934885574</v>
      </c>
      <c r="F247" s="12">
        <f t="shared" si="87"/>
        <v>9.7984632526839217</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34.466415439702324</v>
      </c>
      <c r="L247" s="12">
        <f t="shared" si="90"/>
        <v>22.876960696273617</v>
      </c>
      <c r="M247" s="12">
        <f>K247-'Surv-rate CEA'!J245*'Unit cost and utilities'!$H$10-('Surv-rate CEA'!I244-'Surv-rate CEA'!I245)*'Unit cost and utilities'!$G$14</f>
        <v>11.539428779682538</v>
      </c>
      <c r="N247" s="12">
        <f t="shared" si="91"/>
        <v>7.6592548219028265</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34.466415439702324</v>
      </c>
      <c r="T247" s="12">
        <f t="shared" si="94"/>
        <v>22.876960696273617</v>
      </c>
      <c r="U247" s="12">
        <f>S247-'Surv-rate CEA'!P245*'Unit cost and utilities'!$H$11-('Surv-rate CEA'!O244-'Surv-rate CEA'!O245)*'Unit cost and utilities'!$G$14</f>
        <v>11.539428779682538</v>
      </c>
      <c r="V247" s="12">
        <f t="shared" si="95"/>
        <v>7.6592548219028265</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29.35055011216792</v>
      </c>
      <c r="AB247" s="12">
        <f t="shared" si="98"/>
        <v>19.481323275544952</v>
      </c>
      <c r="AC247" s="12">
        <f>AA247-'Surv-rate CEA'!V245*'Unit cost and utilities'!$H$6-('Surv-rate CEA'!U244-'Surv-rate CEA'!U245)*'Unit cost and utilities'!$G$14</f>
        <v>19.563908047930585</v>
      </c>
      <c r="AD247" s="12">
        <f t="shared" si="99"/>
        <v>12.985474403655727</v>
      </c>
      <c r="AE247" s="12">
        <f>'Surv-rate CEA'!Z245*'Unit cost and utilities'!$H$12+'Surv-rate CEA'!Y245*'Unit cost and utilities'!$H$12+('Surv-rate CEA'!X244-'Surv-rate CEA'!X245)*'Unit cost and utilities'!$G$14</f>
        <v>34.466415439702324</v>
      </c>
      <c r="AF247" s="12">
        <f t="shared" si="100"/>
        <v>22.876960696273617</v>
      </c>
      <c r="AG247" s="12">
        <f>AE247-'Surv-rate CEA'!Y245*'Unit cost and utilities'!$H$12-('Surv-rate CEA'!X244-'Surv-rate CEA'!X245)*'Unit cost and utilities'!$G$14</f>
        <v>11.539428779682538</v>
      </c>
      <c r="AH247" s="12">
        <f t="shared" si="101"/>
        <v>7.6592548219028265</v>
      </c>
      <c r="AI247" s="12">
        <f>'Surv-rate CEA'!AC245*'Unit cost and utilities'!$H$5+'Surv-rate CEA'!AB245*'Unit cost and utilities'!$H$5+('Surv-rate CEA'!AA244-'Surv-rate CEA'!AA245)*'Unit cost and utilities'!$G$14</f>
        <v>20.722066954907199</v>
      </c>
      <c r="AJ247" s="12">
        <f t="shared" si="102"/>
        <v>13.754198260109424</v>
      </c>
      <c r="AK247" s="12">
        <f>AI247-'Surv-rate CEA'!AB245*'Unit cost and utilities'!$H$5-('Surv-rate CEA'!AA244-'Surv-rate CEA'!AA245)*'Unit cost and utilities'!$G$14</f>
        <v>2.5565586543582208E-3</v>
      </c>
      <c r="AL247" s="12">
        <f t="shared" si="103"/>
        <v>1.6969067165046715E-3</v>
      </c>
      <c r="AM247" s="12">
        <f>'Surv-rate CEA'!AF245*'Unit cost and utilities'!$H$9+'Surv-rate CEA'!AE245*'Unit cost and utilities'!$H$9+('Surv-rate CEA'!AD244-'Surv-rate CEA'!AD245)*'Unit cost and utilities'!G254</f>
        <v>38.989324949597084</v>
      </c>
      <c r="AN247" s="12">
        <f t="shared" si="104"/>
        <v>25.879025801410013</v>
      </c>
      <c r="AO247" s="12">
        <f>AM247-'Surv-rate CEA'!AE245*'Unit cost and utilities'!$H$9-('Surv-rate CEA'!AD244-'Surv-rate CEA'!AD245)*'Unit cost and utilities'!G254</f>
        <v>16.761821999708367</v>
      </c>
      <c r="AP247" s="12">
        <f t="shared" si="105"/>
        <v>11.1255997524927</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12.920423234720243</v>
      </c>
      <c r="AV247" s="12">
        <f t="shared" si="108"/>
        <v>8.5758849810483309</v>
      </c>
      <c r="AW247" s="12">
        <f>AU247-'Surv-rate CEA'!AK245*'Unit cost and utilities'!$H$8-('Surv-rate CEA'!AJ244-'Surv-rate CEA'!AJ245)*'Unit cost and utilities'!$G$14</f>
        <v>0.11163590534950041</v>
      </c>
      <c r="AX247" s="12">
        <f t="shared" si="109"/>
        <v>7.4097935233252671E-2</v>
      </c>
      <c r="AY247" s="12">
        <f>'Surv-rate CEA'!AO245*'Unit cost and utilities'!$H$5+'Surv-rate CEA'!AN245*'Unit cost and utilities'!$H$5+('Surv-rate CEA'!AM244-'Surv-rate CEA'!AM245)*'Unit cost and utilities'!$G$14</f>
        <v>20.722066954907199</v>
      </c>
      <c r="AZ247" s="12">
        <f t="shared" si="110"/>
        <v>13.754198260109424</v>
      </c>
      <c r="BA247" s="12">
        <f>AY247-'Surv-rate CEA'!AN245*'Unit cost and utilities'!$H$5-('Surv-rate CEA'!AM244-'Surv-rate CEA'!AM245)*'Unit cost and utilities'!$G$14</f>
        <v>2.5565586543582208E-3</v>
      </c>
      <c r="BB247" s="12">
        <f t="shared" si="111"/>
        <v>1.6969067165046715E-3</v>
      </c>
    </row>
    <row r="248" spans="1:54">
      <c r="A248" s="12">
        <v>243</v>
      </c>
      <c r="B248" s="12">
        <f t="shared" si="112"/>
        <v>13.923287671232877</v>
      </c>
      <c r="C248" s="12">
        <f>'Surv-rate CEA'!D246*'Unit cost and utilities'!$H$7+'Surv-rate CEA'!E246*'Unit cost and utilities'!$H$7+'Unit cost and utilities'!$G$14*('Surv-rate CEA'!C245-'Surv-rate CEA'!C246)</f>
        <v>23.253562281373178</v>
      </c>
      <c r="D248" s="12">
        <f t="shared" si="86"/>
        <v>15.408243060315973</v>
      </c>
      <c r="E248" s="12">
        <f>C248-'Surv-rate CEA'!E246*'Unit cost and utilities'!$H$7-'Unit cost and utilities'!$G$14*('Surv-rate CEA'!C245-'Surv-rate CEA'!C246)</f>
        <v>14.670217372955381</v>
      </c>
      <c r="F248" s="12">
        <f t="shared" si="87"/>
        <v>9.7207590086630908</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34.155257473109877</v>
      </c>
      <c r="L248" s="12">
        <f t="shared" si="90"/>
        <v>22.631909148600045</v>
      </c>
      <c r="M248" s="12">
        <f>K248-'Surv-rate CEA'!J246*'Unit cost and utilities'!$H$10-('Surv-rate CEA'!I245-'Surv-rate CEA'!I246)*'Unit cost and utilities'!$G$14</f>
        <v>11.442445394265608</v>
      </c>
      <c r="N248" s="12">
        <f t="shared" si="91"/>
        <v>7.5819772345360468</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34.155257473109877</v>
      </c>
      <c r="T248" s="12">
        <f t="shared" si="94"/>
        <v>22.631909148600045</v>
      </c>
      <c r="U248" s="12">
        <f>S248-'Surv-rate CEA'!P246*'Unit cost and utilities'!$H$11-('Surv-rate CEA'!O245-'Surv-rate CEA'!O246)*'Unit cost and utilities'!$G$14</f>
        <v>11.442445394265608</v>
      </c>
      <c r="V248" s="12">
        <f t="shared" si="95"/>
        <v>7.5819772345360468</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29.055949228912379</v>
      </c>
      <c r="AB248" s="12">
        <f t="shared" si="98"/>
        <v>19.253012620174108</v>
      </c>
      <c r="AC248" s="12">
        <f>AA248-'Surv-rate CEA'!V246*'Unit cost and utilities'!$H$6-('Surv-rate CEA'!U245-'Surv-rate CEA'!U246)*'Unit cost and utilities'!$G$14</f>
        <v>19.386067024575045</v>
      </c>
      <c r="AD248" s="12">
        <f t="shared" si="99"/>
        <v>12.845568738407916</v>
      </c>
      <c r="AE248" s="12">
        <f>'Surv-rate CEA'!Z246*'Unit cost and utilities'!$H$12+'Surv-rate CEA'!Y246*'Unit cost and utilities'!$H$12+('Surv-rate CEA'!X245-'Surv-rate CEA'!X246)*'Unit cost and utilities'!$G$14</f>
        <v>34.155257473109877</v>
      </c>
      <c r="AF248" s="12">
        <f t="shared" si="100"/>
        <v>22.631909148600045</v>
      </c>
      <c r="AG248" s="12">
        <f>AE248-'Surv-rate CEA'!Y246*'Unit cost and utilities'!$H$12-('Surv-rate CEA'!X245-'Surv-rate CEA'!X246)*'Unit cost and utilities'!$G$14</f>
        <v>11.442445394265608</v>
      </c>
      <c r="AH248" s="12">
        <f t="shared" si="101"/>
        <v>7.5819772345360468</v>
      </c>
      <c r="AI248" s="12">
        <f>'Surv-rate CEA'!AC246*'Unit cost and utilities'!$H$5+'Surv-rate CEA'!AB246*'Unit cost and utilities'!$H$5+('Surv-rate CEA'!AA245-'Surv-rate CEA'!AA246)*'Unit cost and utilities'!$G$14</f>
        <v>20.442959394752393</v>
      </c>
      <c r="AJ248" s="12">
        <f t="shared" si="102"/>
        <v>13.545885289103923</v>
      </c>
      <c r="AK248" s="12">
        <f>AI248-'Surv-rate CEA'!AB246*'Unit cost and utilities'!$H$5-('Surv-rate CEA'!AA245-'Surv-rate CEA'!AA246)*'Unit cost and utilities'!$G$14</f>
        <v>2.4470871475336109E-3</v>
      </c>
      <c r="AL248" s="12">
        <f t="shared" si="103"/>
        <v>1.6214854783422278E-3</v>
      </c>
      <c r="AM248" s="12">
        <f>'Surv-rate CEA'!AF246*'Unit cost and utilities'!$H$9+'Surv-rate CEA'!AE246*'Unit cost and utilities'!$H$9+('Surv-rate CEA'!AD245-'Surv-rate CEA'!AD246)*'Unit cost and utilities'!G255</f>
        <v>38.574082670867725</v>
      </c>
      <c r="AN248" s="12">
        <f t="shared" si="104"/>
        <v>25.559904948307729</v>
      </c>
      <c r="AO248" s="12">
        <f>AM248-'Surv-rate CEA'!AE246*'Unit cost and utilities'!$H$9-('Surv-rate CEA'!AD245-'Surv-rate CEA'!AD246)*'Unit cost and utilities'!G255</f>
        <v>16.617182668780281</v>
      </c>
      <c r="AP248" s="12">
        <f t="shared" si="105"/>
        <v>11.010854442002371</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12.748520422833698</v>
      </c>
      <c r="AV248" s="12">
        <f t="shared" si="108"/>
        <v>8.4474068513696992</v>
      </c>
      <c r="AW248" s="12">
        <f>AU248-'Surv-rate CEA'!AK246*'Unit cost and utilities'!$H$8-('Surv-rate CEA'!AJ245-'Surv-rate CEA'!AJ246)*'Unit cost and utilities'!$G$14</f>
        <v>0.10810394306771542</v>
      </c>
      <c r="AX248" s="12">
        <f t="shared" si="109"/>
        <v>7.1631684230170189E-2</v>
      </c>
      <c r="AY248" s="12">
        <f>'Surv-rate CEA'!AO246*'Unit cost and utilities'!$H$5+'Surv-rate CEA'!AN246*'Unit cost and utilities'!$H$5+('Surv-rate CEA'!AM245-'Surv-rate CEA'!AM246)*'Unit cost and utilities'!$G$14</f>
        <v>20.442959394752393</v>
      </c>
      <c r="AZ248" s="12">
        <f t="shared" si="110"/>
        <v>13.545885289103923</v>
      </c>
      <c r="BA248" s="12">
        <f>AY248-'Surv-rate CEA'!AN246*'Unit cost and utilities'!$H$5-('Surv-rate CEA'!AM245-'Surv-rate CEA'!AM246)*'Unit cost and utilities'!$G$14</f>
        <v>2.4470871475336109E-3</v>
      </c>
      <c r="BB248" s="12">
        <f t="shared" si="111"/>
        <v>1.6214854783422278E-3</v>
      </c>
    </row>
    <row r="249" spans="1:54">
      <c r="A249" s="12">
        <v>244</v>
      </c>
      <c r="B249" s="12">
        <f t="shared" si="112"/>
        <v>13.980821917808219</v>
      </c>
      <c r="C249" s="12">
        <f>'Surv-rate CEA'!D247*'Unit cost and utilities'!$H$7+'Surv-rate CEA'!E247*'Unit cost and utilities'!$H$7+'Unit cost and utilities'!$G$14*('Surv-rate CEA'!C246-'Surv-rate CEA'!C247)</f>
        <v>22.990971679391837</v>
      </c>
      <c r="D249" s="12">
        <f t="shared" si="86"/>
        <v>15.208359639376756</v>
      </c>
      <c r="E249" s="12">
        <f>C249-'Surv-rate CEA'!E247*'Unit cost and utilities'!$H$7-'Unit cost and utilities'!$G$14*('Surv-rate CEA'!C246-'Surv-rate CEA'!C247)</f>
        <v>14.57901890689754</v>
      </c>
      <c r="F249" s="12">
        <f t="shared" si="87"/>
        <v>9.6439143946279806</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33.847736334303093</v>
      </c>
      <c r="L249" s="12">
        <f t="shared" si="90"/>
        <v>22.39003006611933</v>
      </c>
      <c r="M249" s="12">
        <f>K249-'Surv-rate CEA'!J247*'Unit cost and utilities'!$H$10-('Surv-rate CEA'!I246-'Surv-rate CEA'!I247)*'Unit cost and utilities'!$G$14</f>
        <v>11.346602079534332</v>
      </c>
      <c r="N249" s="12">
        <f t="shared" si="91"/>
        <v>7.5056943010867547</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33.847736334303093</v>
      </c>
      <c r="T249" s="12">
        <f t="shared" si="94"/>
        <v>22.39003006611933</v>
      </c>
      <c r="U249" s="12">
        <f>S249-'Surv-rate CEA'!P247*'Unit cost and utilities'!$H$11-('Surv-rate CEA'!O246-'Surv-rate CEA'!O247)*'Unit cost and utilities'!$G$14</f>
        <v>11.346602079534332</v>
      </c>
      <c r="V249" s="12">
        <f t="shared" si="95"/>
        <v>7.5056943010867547</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28.765027320371601</v>
      </c>
      <c r="AB249" s="12">
        <f t="shared" si="98"/>
        <v>19.02785522183207</v>
      </c>
      <c r="AC249" s="12">
        <f>AA249-'Surv-rate CEA'!V247*'Unit cost and utilities'!$H$6-('Surv-rate CEA'!U246-'Surv-rate CEA'!U247)*'Unit cost and utilities'!$G$14</f>
        <v>19.210347313288224</v>
      </c>
      <c r="AD249" s="12">
        <f t="shared" si="99"/>
        <v>12.707504267847046</v>
      </c>
      <c r="AE249" s="12">
        <f>'Surv-rate CEA'!Z247*'Unit cost and utilities'!$H$12+'Surv-rate CEA'!Y247*'Unit cost and utilities'!$H$12+('Surv-rate CEA'!X246-'Surv-rate CEA'!X247)*'Unit cost and utilities'!$G$14</f>
        <v>33.847736334303093</v>
      </c>
      <c r="AF249" s="12">
        <f t="shared" si="100"/>
        <v>22.39003006611933</v>
      </c>
      <c r="AG249" s="12">
        <f>AE249-'Surv-rate CEA'!Y247*'Unit cost and utilities'!$H$12-('Surv-rate CEA'!X246-'Surv-rate CEA'!X247)*'Unit cost and utilities'!$G$14</f>
        <v>11.346602079534332</v>
      </c>
      <c r="AH249" s="12">
        <f t="shared" si="101"/>
        <v>7.5056943010867547</v>
      </c>
      <c r="AI249" s="12">
        <f>'Surv-rate CEA'!AC247*'Unit cost and utilities'!$H$5+'Surv-rate CEA'!AB247*'Unit cost and utilities'!$H$5+('Surv-rate CEA'!AA246-'Surv-rate CEA'!AA247)*'Unit cost and utilities'!$G$14</f>
        <v>20.168249570808332</v>
      </c>
      <c r="AJ249" s="12">
        <f t="shared" si="102"/>
        <v>13.341149606325494</v>
      </c>
      <c r="AK249" s="12">
        <f>AI249-'Surv-rate CEA'!AB247*'Unit cost and utilities'!$H$5-('Surv-rate CEA'!AA246-'Surv-rate CEA'!AA247)*'Unit cost and utilities'!$G$14</f>
        <v>2.3424682690375009E-3</v>
      </c>
      <c r="AL249" s="12">
        <f t="shared" si="103"/>
        <v>1.5495256301534892E-3</v>
      </c>
      <c r="AM249" s="12">
        <f>'Surv-rate CEA'!AF247*'Unit cost and utilities'!$H$9+'Surv-rate CEA'!AE247*'Unit cost and utilities'!$H$9+('Surv-rate CEA'!AD246-'Surv-rate CEA'!AD247)*'Unit cost and utilities'!G256</f>
        <v>38.164046105342713</v>
      </c>
      <c r="AN249" s="12">
        <f t="shared" si="104"/>
        <v>25.245237415696778</v>
      </c>
      <c r="AO249" s="12">
        <f>AM249-'Surv-rate CEA'!AE247*'Unit cost and utilities'!$H$9-('Surv-rate CEA'!AD246-'Surv-rate CEA'!AD247)*'Unit cost and utilities'!G256</f>
        <v>16.474236257844019</v>
      </c>
      <c r="AP249" s="12">
        <f t="shared" si="105"/>
        <v>10.897586813085042</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12.579268265958268</v>
      </c>
      <c r="AV249" s="12">
        <f t="shared" si="108"/>
        <v>8.3210939692633783</v>
      </c>
      <c r="AW249" s="12">
        <f>AU249-'Surv-rate CEA'!AK247*'Unit cost and utilities'!$H$8-('Surv-rate CEA'!AJ246-'Surv-rate CEA'!AJ247)*'Unit cost and utilities'!$G$14</f>
        <v>0.10468804233330897</v>
      </c>
      <c r="AX249" s="12">
        <f t="shared" si="109"/>
        <v>6.9250374449131458E-2</v>
      </c>
      <c r="AY249" s="12">
        <f>'Surv-rate CEA'!AO247*'Unit cost and utilities'!$H$5+'Surv-rate CEA'!AN247*'Unit cost and utilities'!$H$5+('Surv-rate CEA'!AM246-'Surv-rate CEA'!AM247)*'Unit cost and utilities'!$G$14</f>
        <v>20.168249570808332</v>
      </c>
      <c r="AZ249" s="12">
        <f t="shared" si="110"/>
        <v>13.341149606325494</v>
      </c>
      <c r="BA249" s="12">
        <f>AY249-'Surv-rate CEA'!AN247*'Unit cost and utilities'!$H$5-('Surv-rate CEA'!AM246-'Surv-rate CEA'!AM247)*'Unit cost and utilities'!$G$14</f>
        <v>2.3424682690375009E-3</v>
      </c>
      <c r="BB249" s="12">
        <f t="shared" si="111"/>
        <v>1.5495256301534892E-3</v>
      </c>
    </row>
    <row r="250" spans="1:54">
      <c r="A250" s="12">
        <v>245</v>
      </c>
      <c r="B250" s="12">
        <f t="shared" si="112"/>
        <v>14.038356164383561</v>
      </c>
      <c r="C250" s="12">
        <f>'Surv-rate CEA'!D248*'Unit cost and utilities'!$H$7+'Surv-rate CEA'!E248*'Unit cost and utilities'!$H$7+'Unit cost and utilities'!$G$14*('Surv-rate CEA'!C247-'Surv-rate CEA'!C248)</f>
        <v>22.731929424897487</v>
      </c>
      <c r="D250" s="12">
        <f t="shared" si="86"/>
        <v>15.011454231234554</v>
      </c>
      <c r="E250" s="12">
        <f>C250-'Surv-rate CEA'!E248*'Unit cost and utilities'!$H$7-'Unit cost and utilities'!$G$14*('Surv-rate CEA'!C247-'Surv-rate CEA'!C248)</f>
        <v>14.488750225538816</v>
      </c>
      <c r="F250" s="12">
        <f t="shared" si="87"/>
        <v>9.5679168632403098</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33.543799045487063</v>
      </c>
      <c r="L250" s="12">
        <f t="shared" si="90"/>
        <v>22.151274302371682</v>
      </c>
      <c r="M250" s="12">
        <f>K250-'Surv-rate CEA'!J248*'Unit cost and utilities'!$H$10-('Surv-rate CEA'!I247-'Surv-rate CEA'!I248)*'Unit cost and utilities'!$G$14</f>
        <v>11.251881506207701</v>
      </c>
      <c r="N250" s="12">
        <f t="shared" si="91"/>
        <v>7.4303901392863452</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33.543799045487063</v>
      </c>
      <c r="T250" s="12">
        <f t="shared" si="94"/>
        <v>22.151274302371682</v>
      </c>
      <c r="U250" s="12">
        <f>S250-'Surv-rate CEA'!P248*'Unit cost and utilities'!$H$11-('Surv-rate CEA'!O247-'Surv-rate CEA'!O248)*'Unit cost and utilities'!$G$14</f>
        <v>11.251881506207701</v>
      </c>
      <c r="V250" s="12">
        <f t="shared" si="95"/>
        <v>7.4303901392863452</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28.477728612491877</v>
      </c>
      <c r="AB250" s="12">
        <f t="shared" si="98"/>
        <v>18.805800057065255</v>
      </c>
      <c r="AC250" s="12">
        <f>AA250-'Surv-rate CEA'!V248*'Unit cost and utilities'!$H$6-('Surv-rate CEA'!U247-'Surv-rate CEA'!U248)*'Unit cost and utilities'!$G$14</f>
        <v>19.036717183878171</v>
      </c>
      <c r="AD250" s="12">
        <f t="shared" si="99"/>
        <v>12.571251800815066</v>
      </c>
      <c r="AE250" s="12">
        <f>'Surv-rate CEA'!Z248*'Unit cost and utilities'!$H$12+'Surv-rate CEA'!Y248*'Unit cost and utilities'!$H$12+('Surv-rate CEA'!X247-'Surv-rate CEA'!X248)*'Unit cost and utilities'!$G$14</f>
        <v>33.543799045487063</v>
      </c>
      <c r="AF250" s="12">
        <f t="shared" si="100"/>
        <v>22.151274302371682</v>
      </c>
      <c r="AG250" s="12">
        <f>AE250-'Surv-rate CEA'!Y248*'Unit cost and utilities'!$H$12-('Surv-rate CEA'!X247-'Surv-rate CEA'!X248)*'Unit cost and utilities'!$G$14</f>
        <v>11.251881506207701</v>
      </c>
      <c r="AH250" s="12">
        <f t="shared" si="101"/>
        <v>7.4303901392863452</v>
      </c>
      <c r="AI250" s="12">
        <f>'Surv-rate CEA'!AC248*'Unit cost and utilities'!$H$5+'Surv-rate CEA'!AB248*'Unit cost and utilities'!$H$5+('Surv-rate CEA'!AA247-'Surv-rate CEA'!AA248)*'Unit cost and utilities'!$G$14</f>
        <v>19.897857365984237</v>
      </c>
      <c r="AJ250" s="12">
        <f t="shared" si="102"/>
        <v>13.139921806283398</v>
      </c>
      <c r="AK250" s="12">
        <f>AI250-'Surv-rate CEA'!AB248*'Unit cost and utilities'!$H$5-('Surv-rate CEA'!AA247-'Surv-rate CEA'!AA248)*'Unit cost and utilities'!$G$14</f>
        <v>2.2424793283523092E-3</v>
      </c>
      <c r="AL250" s="12">
        <f t="shared" si="103"/>
        <v>1.4808631142933482E-3</v>
      </c>
      <c r="AM250" s="12">
        <f>'Surv-rate CEA'!AF248*'Unit cost and utilities'!$H$9+'Surv-rate CEA'!AE248*'Unit cost and utilities'!$H$9+('Surv-rate CEA'!AD247-'Surv-rate CEA'!AD248)*'Unit cost and utilities'!G257</f>
        <v>37.759138997469691</v>
      </c>
      <c r="AN250" s="12">
        <f t="shared" si="104"/>
        <v>24.93495278278149</v>
      </c>
      <c r="AO250" s="12">
        <f>AM250-'Surv-rate CEA'!AE248*'Unit cost and utilities'!$H$9-('Surv-rate CEA'!AD247-'Surv-rate CEA'!AD248)*'Unit cost and utilities'!G257</f>
        <v>16.332957482931761</v>
      </c>
      <c r="AP250" s="12">
        <f t="shared" si="105"/>
        <v>10.785773575699711</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12.41261979018485</v>
      </c>
      <c r="AV250" s="12">
        <f t="shared" si="108"/>
        <v>8.1969053478581451</v>
      </c>
      <c r="AW250" s="12">
        <f>AU250-'Surv-rate CEA'!AK248*'Unit cost and utilities'!$H$8-('Surv-rate CEA'!AJ247-'Surv-rate CEA'!AJ248)*'Unit cost and utilities'!$G$14</f>
        <v>0.10138423957179143</v>
      </c>
      <c r="AX250" s="12">
        <f t="shared" si="109"/>
        <v>6.6950976472483464E-2</v>
      </c>
      <c r="AY250" s="12">
        <f>'Surv-rate CEA'!AO248*'Unit cost and utilities'!$H$5+'Surv-rate CEA'!AN248*'Unit cost and utilities'!$H$5+('Surv-rate CEA'!AM247-'Surv-rate CEA'!AM248)*'Unit cost and utilities'!$G$14</f>
        <v>19.897857365984237</v>
      </c>
      <c r="AZ250" s="12">
        <f t="shared" si="110"/>
        <v>13.139921806283398</v>
      </c>
      <c r="BA250" s="12">
        <f>AY250-'Surv-rate CEA'!AN248*'Unit cost and utilities'!$H$5-('Surv-rate CEA'!AM247-'Surv-rate CEA'!AM248)*'Unit cost and utilities'!$G$14</f>
        <v>2.2424793283523092E-3</v>
      </c>
      <c r="BB250" s="12">
        <f t="shared" si="111"/>
        <v>1.4808631142933482E-3</v>
      </c>
    </row>
    <row r="251" spans="1:54">
      <c r="A251" s="12">
        <v>246</v>
      </c>
      <c r="B251" s="12">
        <f t="shared" si="112"/>
        <v>14.095890410958905</v>
      </c>
      <c r="C251" s="12">
        <f>'Surv-rate CEA'!D249*'Unit cost and utilities'!$H$7+'Surv-rate CEA'!E249*'Unit cost and utilities'!$H$7+'Unit cost and utilities'!$G$14*('Surv-rate CEA'!C248-'Surv-rate CEA'!C249)</f>
        <v>22.476378938227107</v>
      </c>
      <c r="D251" s="12">
        <f t="shared" si="86"/>
        <v>14.817476010999606</v>
      </c>
      <c r="E251" s="12">
        <f>C251-'Surv-rate CEA'!E249*'Unit cost and utilities'!$H$7-'Unit cost and utilities'!$G$14*('Surv-rate CEA'!C248-'Surv-rate CEA'!C249)</f>
        <v>14.399398256580486</v>
      </c>
      <c r="F251" s="12">
        <f t="shared" si="87"/>
        <v>9.4927540964719359</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33.243393561658422</v>
      </c>
      <c r="L251" s="12">
        <f t="shared" si="90"/>
        <v>21.915593609534792</v>
      </c>
      <c r="M251" s="12">
        <f>K251-'Surv-rate CEA'!J249*'Unit cost and utilities'!$H$10-('Surv-rate CEA'!I248-'Surv-rate CEA'!I249)*'Unit cost and utilities'!$G$14</f>
        <v>11.158266669040906</v>
      </c>
      <c r="N251" s="12">
        <f t="shared" si="91"/>
        <v>7.3560491726560819</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33.243393561658422</v>
      </c>
      <c r="T251" s="12">
        <f t="shared" si="94"/>
        <v>21.915593609534792</v>
      </c>
      <c r="U251" s="12">
        <f>S251-'Surv-rate CEA'!P249*'Unit cost and utilities'!$H$11-('Surv-rate CEA'!O248-'Surv-rate CEA'!O249)*'Unit cost and utilities'!$G$14</f>
        <v>11.158266669040906</v>
      </c>
      <c r="V251" s="12">
        <f t="shared" si="95"/>
        <v>7.3560491726560819</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28.193998335654562</v>
      </c>
      <c r="AB251" s="12">
        <f t="shared" si="98"/>
        <v>18.586797061078411</v>
      </c>
      <c r="AC251" s="12">
        <f>AA251-'Surv-rate CEA'!V249*'Unit cost and utilities'!$H$6-('Surv-rate CEA'!U248-'Surv-rate CEA'!U249)*'Unit cost and utilities'!$G$14</f>
        <v>18.865145481134419</v>
      </c>
      <c r="AD251" s="12">
        <f t="shared" si="99"/>
        <v>12.436782694355834</v>
      </c>
      <c r="AE251" s="12">
        <f>'Surv-rate CEA'!Z249*'Unit cost and utilities'!$H$12+'Surv-rate CEA'!Y249*'Unit cost and utilities'!$H$12+('Surv-rate CEA'!X248-'Surv-rate CEA'!X249)*'Unit cost and utilities'!$G$14</f>
        <v>33.243393561658422</v>
      </c>
      <c r="AF251" s="12">
        <f t="shared" si="100"/>
        <v>21.915593609534792</v>
      </c>
      <c r="AG251" s="12">
        <f>AE251-'Surv-rate CEA'!Y249*'Unit cost and utilities'!$H$12-('Surv-rate CEA'!X248-'Surv-rate CEA'!X249)*'Unit cost and utilities'!$G$14</f>
        <v>11.158266669040906</v>
      </c>
      <c r="AH251" s="12">
        <f t="shared" si="101"/>
        <v>7.3560491726560819</v>
      </c>
      <c r="AI251" s="12">
        <f>'Surv-rate CEA'!AC249*'Unit cost and utilities'!$H$5+'Surv-rate CEA'!AB249*'Unit cost and utilities'!$H$5+('Surv-rate CEA'!AA248-'Surv-rate CEA'!AA249)*'Unit cost and utilities'!$G$14</f>
        <v>19.631704331980984</v>
      </c>
      <c r="AJ251" s="12">
        <f t="shared" si="102"/>
        <v>12.942133997368451</v>
      </c>
      <c r="AK251" s="12">
        <f>AI251-'Surv-rate CEA'!AB249*'Unit cost and utilities'!$H$5-('Surv-rate CEA'!AA248-'Surv-rate CEA'!AA249)*'Unit cost and utilities'!$G$14</f>
        <v>2.1469082147170804E-3</v>
      </c>
      <c r="AL251" s="12">
        <f t="shared" si="103"/>
        <v>1.4153419043529249E-3</v>
      </c>
      <c r="AM251" s="12">
        <f>'Surv-rate CEA'!AF249*'Unit cost and utilities'!$H$9+'Surv-rate CEA'!AE249*'Unit cost and utilities'!$H$9+('Surv-rate CEA'!AD248-'Surv-rate CEA'!AD249)*'Unit cost and utilities'!G258</f>
        <v>37.359286385593634</v>
      </c>
      <c r="AN251" s="12">
        <f t="shared" si="104"/>
        <v>24.628981889298149</v>
      </c>
      <c r="AO251" s="12">
        <f>AM251-'Surv-rate CEA'!AE249*'Unit cost and utilities'!$H$9-('Surv-rate CEA'!AD248-'Surv-rate CEA'!AD249)*'Unit cost and utilities'!G258</f>
        <v>16.193321521881447</v>
      </c>
      <c r="AP251" s="12">
        <f t="shared" si="105"/>
        <v>10.67539187910703</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12.248528970091645</v>
      </c>
      <c r="AV251" s="12">
        <f t="shared" si="108"/>
        <v>8.074800869088854</v>
      </c>
      <c r="AW251" s="12">
        <f>AU251-'Surv-rate CEA'!AK249*'Unit cost and utilities'!$H$8-('Surv-rate CEA'!AJ248-'Surv-rate CEA'!AJ249)*'Unit cost and utilities'!$G$14</f>
        <v>9.8188711960844111E-2</v>
      </c>
      <c r="AX251" s="12">
        <f t="shared" si="109"/>
        <v>6.4730572839573147E-2</v>
      </c>
      <c r="AY251" s="12">
        <f>'Surv-rate CEA'!AO249*'Unit cost and utilities'!$H$5+'Surv-rate CEA'!AN249*'Unit cost and utilities'!$H$5+('Surv-rate CEA'!AM248-'Surv-rate CEA'!AM249)*'Unit cost and utilities'!$G$14</f>
        <v>19.631704331980984</v>
      </c>
      <c r="AZ251" s="12">
        <f t="shared" si="110"/>
        <v>12.942133997368451</v>
      </c>
      <c r="BA251" s="12">
        <f>AY251-'Surv-rate CEA'!AN249*'Unit cost and utilities'!$H$5-('Surv-rate CEA'!AM248-'Surv-rate CEA'!AM249)*'Unit cost and utilities'!$G$14</f>
        <v>2.1469082147170804E-3</v>
      </c>
      <c r="BB251" s="12">
        <f t="shared" si="111"/>
        <v>1.4153419043529249E-3</v>
      </c>
    </row>
    <row r="252" spans="1:54">
      <c r="A252" s="12">
        <v>247</v>
      </c>
      <c r="B252" s="12">
        <f t="shared" si="112"/>
        <v>14.153424657534247</v>
      </c>
      <c r="C252" s="12">
        <f>'Surv-rate CEA'!D250*'Unit cost and utilities'!$H$7+'Surv-rate CEA'!E250*'Unit cost and utilities'!$H$7+'Unit cost and utilities'!$G$14*('Surv-rate CEA'!C249-'Surv-rate CEA'!C250)</f>
        <v>22.224264689827233</v>
      </c>
      <c r="D252" s="12">
        <f t="shared" si="86"/>
        <v>14.626375142537256</v>
      </c>
      <c r="E252" s="12">
        <f>C252-'Surv-rate CEA'!E250*'Unit cost and utilities'!$H$7-'Unit cost and utilities'!$G$14*('Surv-rate CEA'!C249-'Surv-rate CEA'!C250)</f>
        <v>14.310950161404667</v>
      </c>
      <c r="F252" s="12">
        <f t="shared" si="87"/>
        <v>9.4184140005617412</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32.946468751221808</v>
      </c>
      <c r="L252" s="12">
        <f t="shared" si="90"/>
        <v>21.682940619305466</v>
      </c>
      <c r="M252" s="12">
        <f>K252-'Surv-rate CEA'!J250*'Unit cost and utilities'!$H$10-('Surv-rate CEA'!I249-'Surv-rate CEA'!I250)*'Unit cost and utilities'!$G$14</f>
        <v>11.065740879622979</v>
      </c>
      <c r="N252" s="12">
        <f t="shared" si="91"/>
        <v>7.2826561235819272</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32.946468751221808</v>
      </c>
      <c r="T252" s="12">
        <f t="shared" si="94"/>
        <v>21.682940619305466</v>
      </c>
      <c r="U252" s="12">
        <f>S252-'Surv-rate CEA'!P250*'Unit cost and utilities'!$H$11-('Surv-rate CEA'!O249-'Surv-rate CEA'!O250)*'Unit cost and utilities'!$G$14</f>
        <v>11.065740879622979</v>
      </c>
      <c r="V252" s="12">
        <f t="shared" si="95"/>
        <v>7.2826561235819272</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27.913782703574764</v>
      </c>
      <c r="AB252" s="12">
        <f t="shared" si="98"/>
        <v>18.370797107030235</v>
      </c>
      <c r="AC252" s="12">
        <f>AA252-'Surv-rate CEA'!V250*'Unit cost and utilities'!$H$6-('Surv-rate CEA'!U249-'Surv-rate CEA'!U250)*'Unit cost and utilities'!$G$14</f>
        <v>18.695601612536915</v>
      </c>
      <c r="AD252" s="12">
        <f t="shared" si="99"/>
        <v>12.304068841726664</v>
      </c>
      <c r="AE252" s="12">
        <f>'Surv-rate CEA'!Z250*'Unit cost and utilities'!$H$12+'Surv-rate CEA'!Y250*'Unit cost and utilities'!$H$12+('Surv-rate CEA'!X249-'Surv-rate CEA'!X250)*'Unit cost and utilities'!$G$14</f>
        <v>32.946468751221808</v>
      </c>
      <c r="AF252" s="12">
        <f t="shared" si="100"/>
        <v>21.682940619305466</v>
      </c>
      <c r="AG252" s="12">
        <f>AE252-'Surv-rate CEA'!Y250*'Unit cost and utilities'!$H$12-('Surv-rate CEA'!X249-'Surv-rate CEA'!X250)*'Unit cost and utilities'!$G$14</f>
        <v>11.065740879622979</v>
      </c>
      <c r="AH252" s="12">
        <f t="shared" si="101"/>
        <v>7.2826561235819272</v>
      </c>
      <c r="AI252" s="12">
        <f>'Surv-rate CEA'!AC250*'Unit cost and utilities'!$H$5+'Surv-rate CEA'!AB250*'Unit cost and utilities'!$H$5+('Surv-rate CEA'!AA249-'Surv-rate CEA'!AA250)*'Unit cost and utilities'!$G$14</f>
        <v>19.369713649957109</v>
      </c>
      <c r="AJ252" s="12">
        <f t="shared" si="102"/>
        <v>12.747719764941282</v>
      </c>
      <c r="AK252" s="12">
        <f>AI252-'Surv-rate CEA'!AB250*'Unit cost and utilities'!$H$5-('Surv-rate CEA'!AA249-'Surv-rate CEA'!AA250)*'Unit cost and utilities'!$G$14</f>
        <v>2.0555528767963738E-3</v>
      </c>
      <c r="AL252" s="12">
        <f t="shared" si="103"/>
        <v>1.3528135990527185E-3</v>
      </c>
      <c r="AM252" s="12">
        <f>'Surv-rate CEA'!AF250*'Unit cost and utilities'!$H$9+'Surv-rate CEA'!AE250*'Unit cost and utilities'!$H$9+('Surv-rate CEA'!AD249-'Surv-rate CEA'!AD250)*'Unit cost and utilities'!G259</f>
        <v>36.964414576765677</v>
      </c>
      <c r="AN252" s="12">
        <f t="shared" si="104"/>
        <v>24.32725681005423</v>
      </c>
      <c r="AO252" s="12">
        <f>AM252-'Surv-rate CEA'!AE250*'Unit cost and utilities'!$H$9-('Surv-rate CEA'!AD249-'Surv-rate CEA'!AD250)*'Unit cost and utilities'!G259</f>
        <v>16.055304004335127</v>
      </c>
      <c r="AP252" s="12">
        <f t="shared" si="105"/>
        <v>10.566419302159225</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12.086950707102321</v>
      </c>
      <c r="AV252" s="12">
        <f t="shared" si="108"/>
        <v>7.9547412631544221</v>
      </c>
      <c r="AW252" s="12">
        <f>AU252-'Surv-rate CEA'!AK250*'Unit cost and utilities'!$H$8-('Surv-rate CEA'!AJ249-'Surv-rate CEA'!AJ250)*'Unit cost and utilities'!$G$14</f>
        <v>9.5097772230270161E-2</v>
      </c>
      <c r="AX252" s="12">
        <f t="shared" si="109"/>
        <v>6.2586353756674332E-2</v>
      </c>
      <c r="AY252" s="12">
        <f>'Surv-rate CEA'!AO250*'Unit cost and utilities'!$H$5+'Surv-rate CEA'!AN250*'Unit cost and utilities'!$H$5+('Surv-rate CEA'!AM249-'Surv-rate CEA'!AM250)*'Unit cost and utilities'!$G$14</f>
        <v>19.369713649957109</v>
      </c>
      <c r="AZ252" s="12">
        <f t="shared" si="110"/>
        <v>12.747719764941282</v>
      </c>
      <c r="BA252" s="12">
        <f>AY252-'Surv-rate CEA'!AN250*'Unit cost and utilities'!$H$5-('Surv-rate CEA'!AM249-'Surv-rate CEA'!AM250)*'Unit cost and utilities'!$G$14</f>
        <v>2.0555528767963738E-3</v>
      </c>
      <c r="BB252" s="12">
        <f t="shared" si="111"/>
        <v>1.3528135990527185E-3</v>
      </c>
    </row>
    <row r="253" spans="1:54">
      <c r="A253" s="12">
        <v>248</v>
      </c>
      <c r="B253" s="12">
        <f t="shared" si="112"/>
        <v>14.210958904109589</v>
      </c>
      <c r="C253" s="12">
        <f>'Surv-rate CEA'!D251*'Unit cost and utilities'!$H$7+'Surv-rate CEA'!E251*'Unit cost and utilities'!$H$7+'Unit cost and utilities'!$G$14*('Surv-rate CEA'!C250-'Surv-rate CEA'!C251)</f>
        <v>21.975532177872122</v>
      </c>
      <c r="D253" s="12">
        <f t="shared" si="86"/>
        <v>14.438102756691935</v>
      </c>
      <c r="E253" s="12">
        <f>C253-'Surv-rate CEA'!E251*'Unit cost and utilities'!$H$7-'Unit cost and utilities'!$G$14*('Surv-rate CEA'!C250-'Surv-rate CEA'!C251)</f>
        <v>14.223393330012939</v>
      </c>
      <c r="F253" s="12">
        <f t="shared" si="87"/>
        <v>9.344884701102071</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32.652974377103853</v>
      </c>
      <c r="L253" s="12">
        <f t="shared" si="90"/>
        <v>21.453268824268545</v>
      </c>
      <c r="M253" s="12">
        <f>K253-'Surv-rate CEA'!J251*'Unit cost and utilities'!$H$10-('Surv-rate CEA'!I250-'Surv-rate CEA'!I251)*'Unit cost and utilities'!$G$14</f>
        <v>10.974287759359768</v>
      </c>
      <c r="N253" s="12">
        <f t="shared" si="91"/>
        <v>7.2101960065699409</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32.652974377103853</v>
      </c>
      <c r="T253" s="12">
        <f t="shared" si="94"/>
        <v>21.453268824268545</v>
      </c>
      <c r="U253" s="12">
        <f>S253-'Surv-rate CEA'!P251*'Unit cost and utilities'!$H$11-('Surv-rate CEA'!O250-'Surv-rate CEA'!O251)*'Unit cost and utilities'!$G$14</f>
        <v>10.974287759359768</v>
      </c>
      <c r="V253" s="12">
        <f t="shared" si="95"/>
        <v>7.2101960065699409</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27.637028892737384</v>
      </c>
      <c r="AB253" s="12">
        <f t="shared" si="98"/>
        <v>18.157751985856287</v>
      </c>
      <c r="AC253" s="12">
        <f>AA253-'Surv-rate CEA'!V251*'Unit cost and utilities'!$H$6-('Surv-rate CEA'!U250-'Surv-rate CEA'!U251)*'Unit cost and utilities'!$G$14</f>
        <v>18.528055536268418</v>
      </c>
      <c r="AD253" s="12">
        <f t="shared" si="99"/>
        <v>12.173082660710387</v>
      </c>
      <c r="AE253" s="12">
        <f>'Surv-rate CEA'!Z251*'Unit cost and utilities'!$H$12+'Surv-rate CEA'!Y251*'Unit cost and utilities'!$H$12+('Surv-rate CEA'!X250-'Surv-rate CEA'!X251)*'Unit cost and utilities'!$G$14</f>
        <v>32.652974377103853</v>
      </c>
      <c r="AF253" s="12">
        <f t="shared" si="100"/>
        <v>21.453268824268545</v>
      </c>
      <c r="AG253" s="12">
        <f>AE253-'Surv-rate CEA'!Y251*'Unit cost and utilities'!$H$12-('Surv-rate CEA'!X250-'Surv-rate CEA'!X251)*'Unit cost and utilities'!$G$14</f>
        <v>10.974287759359768</v>
      </c>
      <c r="AH253" s="12">
        <f t="shared" si="101"/>
        <v>7.2101960065699409</v>
      </c>
      <c r="AI253" s="12">
        <f>'Surv-rate CEA'!AC251*'Unit cost and utilities'!$H$5+'Surv-rate CEA'!AB251*'Unit cost and utilities'!$H$5+('Surv-rate CEA'!AA250-'Surv-rate CEA'!AA251)*'Unit cost and utilities'!$G$14</f>
        <v>19.111810092242806</v>
      </c>
      <c r="AJ253" s="12">
        <f t="shared" si="102"/>
        <v>12.556614135426253</v>
      </c>
      <c r="AK253" s="12">
        <f>AI253-'Surv-rate CEA'!AB251*'Unit cost and utilities'!$H$5-('Surv-rate CEA'!AA250-'Surv-rate CEA'!AA251)*'Unit cost and utilities'!$G$14</f>
        <v>1.9682208288520631E-3</v>
      </c>
      <c r="AL253" s="12">
        <f t="shared" si="103"/>
        <v>1.2931370373565666E-3</v>
      </c>
      <c r="AM253" s="12">
        <f>'Surv-rate CEA'!AF251*'Unit cost and utilities'!$H$9+'Surv-rate CEA'!AE251*'Unit cost and utilities'!$H$9+('Surv-rate CEA'!AD250-'Surv-rate CEA'!AD251)*'Unit cost and utilities'!G260</f>
        <v>36.574451122105884</v>
      </c>
      <c r="AN253" s="12">
        <f t="shared" si="104"/>
        <v>24.029710830042962</v>
      </c>
      <c r="AO253" s="12">
        <f>AM253-'Surv-rate CEA'!AE251*'Unit cost and utilities'!$H$9-('Surv-rate CEA'!AD250-'Surv-rate CEA'!AD251)*'Unit cost and utilities'!G260</f>
        <v>15.918881001988147</v>
      </c>
      <c r="AP253" s="12">
        <f t="shared" si="105"/>
        <v>10.458833843836906</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11.927840808414503</v>
      </c>
      <c r="AV253" s="12">
        <f t="shared" si="108"/>
        <v>7.8366880885260777</v>
      </c>
      <c r="AW253" s="12">
        <f>AU253-'Surv-rate CEA'!AK251*'Unit cost and utilities'!$H$8-('Surv-rate CEA'!AJ250-'Surv-rate CEA'!AJ251)*'Unit cost and utilities'!$G$14</f>
        <v>9.2107863661885392E-2</v>
      </c>
      <c r="AX253" s="12">
        <f t="shared" si="109"/>
        <v>6.0515612977452914E-2</v>
      </c>
      <c r="AY253" s="12">
        <f>'Surv-rate CEA'!AO251*'Unit cost and utilities'!$H$5+'Surv-rate CEA'!AN251*'Unit cost and utilities'!$H$5+('Surv-rate CEA'!AM250-'Surv-rate CEA'!AM251)*'Unit cost and utilities'!$G$14</f>
        <v>19.111810092242806</v>
      </c>
      <c r="AZ253" s="12">
        <f t="shared" si="110"/>
        <v>12.556614135426253</v>
      </c>
      <c r="BA253" s="12">
        <f>AY253-'Surv-rate CEA'!AN251*'Unit cost and utilities'!$H$5-('Surv-rate CEA'!AM250-'Surv-rate CEA'!AM251)*'Unit cost and utilities'!$G$14</f>
        <v>1.9682208288520631E-3</v>
      </c>
      <c r="BB253" s="12">
        <f t="shared" si="111"/>
        <v>1.2931370373565666E-3</v>
      </c>
    </row>
    <row r="254" spans="1:54">
      <c r="A254" s="12">
        <v>249</v>
      </c>
      <c r="B254" s="12">
        <f t="shared" si="112"/>
        <v>14.268493150684931</v>
      </c>
      <c r="C254" s="12">
        <f>'Surv-rate CEA'!D252*'Unit cost and utilities'!$H$7+'Surv-rate CEA'!E252*'Unit cost and utilities'!$H$7+'Unit cost and utilities'!$G$14*('Surv-rate CEA'!C251-'Surv-rate CEA'!C252)</f>
        <v>21.730127906404629</v>
      </c>
      <c r="D254" s="12">
        <f t="shared" si="86"/>
        <v>14.252610930037759</v>
      </c>
      <c r="E254" s="12">
        <f>C254-'Surv-rate CEA'!E252*'Unit cost and utilities'!$H$7-'Unit cost and utilities'!$G$14*('Surv-rate CEA'!C251-'Surv-rate CEA'!C252)</f>
        <v>14.136715376093658</v>
      </c>
      <c r="F254" s="12">
        <f t="shared" si="87"/>
        <v>9.2721545382510442</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32.362861078291161</v>
      </c>
      <c r="L254" s="12">
        <f t="shared" si="90"/>
        <v>21.226532559700125</v>
      </c>
      <c r="M254" s="12">
        <f>K254-'Surv-rate CEA'!J252*'Unit cost and utilities'!$H$10-('Surv-rate CEA'!I251-'Surv-rate CEA'!I252)*'Unit cost and utilities'!$G$14</f>
        <v>10.883891232637067</v>
      </c>
      <c r="N254" s="12">
        <f t="shared" si="91"/>
        <v>7.1386541216770647</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32.362861078291161</v>
      </c>
      <c r="T254" s="12">
        <f t="shared" si="94"/>
        <v>21.226532559700125</v>
      </c>
      <c r="U254" s="12">
        <f>S254-'Surv-rate CEA'!P252*'Unit cost and utilities'!$H$11-('Surv-rate CEA'!O251-'Surv-rate CEA'!O252)*'Unit cost and utilities'!$G$14</f>
        <v>10.883891232637067</v>
      </c>
      <c r="V254" s="12">
        <f t="shared" si="95"/>
        <v>7.1386541216770647</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27.363685022302569</v>
      </c>
      <c r="AB254" s="12">
        <f t="shared" si="98"/>
        <v>17.947614386569363</v>
      </c>
      <c r="AC254" s="12">
        <f>AA254-'Surv-rate CEA'!V252*'Unit cost and utilities'!$H$6-('Surv-rate CEA'!U251-'Surv-rate CEA'!U252)*'Unit cost and utilities'!$G$14</f>
        <v>18.362477749521936</v>
      </c>
      <c r="AD254" s="12">
        <f t="shared" si="99"/>
        <v>12.04379708221945</v>
      </c>
      <c r="AE254" s="12">
        <f>'Surv-rate CEA'!Z252*'Unit cost and utilities'!$H$12+'Surv-rate CEA'!Y252*'Unit cost and utilities'!$H$12+('Surv-rate CEA'!X251-'Surv-rate CEA'!X252)*'Unit cost and utilities'!$G$14</f>
        <v>32.362861078291161</v>
      </c>
      <c r="AF254" s="12">
        <f t="shared" si="100"/>
        <v>21.226532559700125</v>
      </c>
      <c r="AG254" s="12">
        <f>AE254-'Surv-rate CEA'!Y252*'Unit cost and utilities'!$H$12-('Surv-rate CEA'!X251-'Surv-rate CEA'!X252)*'Unit cost and utilities'!$G$14</f>
        <v>10.883891232637067</v>
      </c>
      <c r="AH254" s="12">
        <f t="shared" si="101"/>
        <v>7.1386541216770647</v>
      </c>
      <c r="AI254" s="12">
        <f>'Surv-rate CEA'!AC252*'Unit cost and utilities'!$H$5+'Surv-rate CEA'!AB252*'Unit cost and utilities'!$H$5+('Surv-rate CEA'!AA251-'Surv-rate CEA'!AA252)*'Unit cost and utilities'!$G$14</f>
        <v>18.857919985054217</v>
      </c>
      <c r="AJ254" s="12">
        <f t="shared" si="102"/>
        <v>12.368753541369813</v>
      </c>
      <c r="AK254" s="12">
        <f>AI254-'Surv-rate CEA'!AB252*'Unit cost and utilities'!$H$5-('Surv-rate CEA'!AA251-'Surv-rate CEA'!AA252)*'Unit cost and utilities'!$G$14</f>
        <v>1.8847286819637654E-3</v>
      </c>
      <c r="AL254" s="12">
        <f t="shared" si="103"/>
        <v>1.2361779336234446E-3</v>
      </c>
      <c r="AM254" s="12">
        <f>'Surv-rate CEA'!AF252*'Unit cost and utilities'!$H$9+'Surv-rate CEA'!AE252*'Unit cost and utilities'!$H$9+('Surv-rate CEA'!AD251-'Surv-rate CEA'!AD252)*'Unit cost and utilities'!G261</f>
        <v>36.189324792711936</v>
      </c>
      <c r="AN254" s="12">
        <f t="shared" si="104"/>
        <v>23.736278420122439</v>
      </c>
      <c r="AO254" s="12">
        <f>AM254-'Surv-rate CEA'!AE252*'Unit cost and utilities'!$H$9-('Surv-rate CEA'!AD251-'Surv-rate CEA'!AD252)*'Unit cost and utilities'!G261</f>
        <v>15.784029019082119</v>
      </c>
      <c r="AP254" s="12">
        <f t="shared" si="105"/>
        <v>10.352613914025712</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11.771155966451332</v>
      </c>
      <c r="AV254" s="12">
        <f t="shared" si="108"/>
        <v>7.720603712469444</v>
      </c>
      <c r="AW254" s="12">
        <f>AU254-'Surv-rate CEA'!AK252*'Unit cost and utilities'!$H$8-('Surv-rate CEA'!AJ251-'Surv-rate CEA'!AJ252)*'Unit cost and utilities'!$G$14</f>
        <v>8.921555528136893E-2</v>
      </c>
      <c r="AX254" s="12">
        <f t="shared" si="109"/>
        <v>5.8515743846949707E-2</v>
      </c>
      <c r="AY254" s="12">
        <f>'Surv-rate CEA'!AO252*'Unit cost and utilities'!$H$5+'Surv-rate CEA'!AN252*'Unit cost and utilities'!$H$5+('Surv-rate CEA'!AM251-'Surv-rate CEA'!AM252)*'Unit cost and utilities'!$G$14</f>
        <v>18.857919985054217</v>
      </c>
      <c r="AZ254" s="12">
        <f t="shared" si="110"/>
        <v>12.368753541369813</v>
      </c>
      <c r="BA254" s="12">
        <f>AY254-'Surv-rate CEA'!AN252*'Unit cost and utilities'!$H$5-('Surv-rate CEA'!AM251-'Surv-rate CEA'!AM252)*'Unit cost and utilities'!$G$14</f>
        <v>1.8847286819637654E-3</v>
      </c>
      <c r="BB254" s="12">
        <f t="shared" si="111"/>
        <v>1.2361779336234446E-3</v>
      </c>
    </row>
    <row r="255" spans="1:54">
      <c r="A255" s="12">
        <v>250</v>
      </c>
      <c r="B255" s="12">
        <f t="shared" si="112"/>
        <v>14.326027397260274</v>
      </c>
      <c r="C255" s="12">
        <f>'Surv-rate CEA'!D253*'Unit cost and utilities'!$H$7+'Surv-rate CEA'!E253*'Unit cost and utilities'!$H$7+'Unit cost and utilities'!$G$14*('Surv-rate CEA'!C252-'Surv-rate CEA'!C253)</f>
        <v>21.487999364008751</v>
      </c>
      <c r="D255" s="12">
        <f t="shared" si="86"/>
        <v>14.069852664156612</v>
      </c>
      <c r="E255" s="12">
        <f>C255-'Surv-rate CEA'!E253*'Unit cost and utilities'!$H$7-'Unit cost and utilities'!$G$14*('Surv-rate CEA'!C252-'Surv-rate CEA'!C253)</f>
        <v>14.050904132214074</v>
      </c>
      <c r="F255" s="12">
        <f t="shared" si="87"/>
        <v>9.2002120620669992</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32.076080351820686</v>
      </c>
      <c r="L255" s="12">
        <f t="shared" si="90"/>
        <v>21.002686985819569</v>
      </c>
      <c r="M255" s="12">
        <f>K255-'Surv-rate CEA'!J253*'Unit cost and utilities'!$H$10-('Surv-rate CEA'!I252-'Surv-rate CEA'!I253)*'Unit cost and utilities'!$G$14</f>
        <v>10.794535520158862</v>
      </c>
      <c r="N255" s="12">
        <f t="shared" si="91"/>
        <v>7.0680160481122805</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32.076080351820686</v>
      </c>
      <c r="T255" s="12">
        <f t="shared" si="94"/>
        <v>21.002686985819569</v>
      </c>
      <c r="U255" s="12">
        <f>S255-'Surv-rate CEA'!P253*'Unit cost and utilities'!$H$11-('Surv-rate CEA'!O252-'Surv-rate CEA'!O253)*'Unit cost and utilities'!$G$14</f>
        <v>10.794535520158862</v>
      </c>
      <c r="V255" s="12">
        <f t="shared" si="95"/>
        <v>7.0680160481122805</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27.093700134499564</v>
      </c>
      <c r="AB255" s="12">
        <f t="shared" si="98"/>
        <v>17.740337877045267</v>
      </c>
      <c r="AC255" s="12">
        <f>AA255-'Surv-rate CEA'!V253*'Unit cost and utilities'!$H$6-('Surv-rate CEA'!U252-'Surv-rate CEA'!U253)*'Unit cost and utilities'!$G$14</f>
        <v>18.198839277094919</v>
      </c>
      <c r="AD255" s="12">
        <f t="shared" si="99"/>
        <v>11.916185539183807</v>
      </c>
      <c r="AE255" s="12">
        <f>'Surv-rate CEA'!Z253*'Unit cost and utilities'!$H$12+'Surv-rate CEA'!Y253*'Unit cost and utilities'!$H$12+('Surv-rate CEA'!X252-'Surv-rate CEA'!X253)*'Unit cost and utilities'!$G$14</f>
        <v>32.076080351820686</v>
      </c>
      <c r="AF255" s="12">
        <f t="shared" si="100"/>
        <v>21.002686985819569</v>
      </c>
      <c r="AG255" s="12">
        <f>AE255-'Surv-rate CEA'!Y253*'Unit cost and utilities'!$H$12-('Surv-rate CEA'!X252-'Surv-rate CEA'!X253)*'Unit cost and utilities'!$G$14</f>
        <v>10.794535520158862</v>
      </c>
      <c r="AH255" s="12">
        <f t="shared" si="101"/>
        <v>7.0680160481122805</v>
      </c>
      <c r="AI255" s="12">
        <f>'Surv-rate CEA'!AC253*'Unit cost and utilities'!$H$5+'Surv-rate CEA'!AB253*'Unit cost and utilities'!$H$5+('Surv-rate CEA'!AA252-'Surv-rate CEA'!AA253)*'Unit cost and utilities'!$G$14</f>
        <v>18.607971172189604</v>
      </c>
      <c r="AJ255" s="12">
        <f t="shared" si="102"/>
        <v>12.184075787441683</v>
      </c>
      <c r="AK255" s="12">
        <f>AI255-'Surv-rate CEA'!AB253*'Unit cost and utilities'!$H$5-('Surv-rate CEA'!AA252-'Surv-rate CEA'!AA253)*'Unit cost and utilities'!$G$14</f>
        <v>1.8049016990856481E-3</v>
      </c>
      <c r="AL255" s="12">
        <f t="shared" si="103"/>
        <v>1.1818085317870852E-3</v>
      </c>
      <c r="AM255" s="12">
        <f>'Surv-rate CEA'!AF253*'Unit cost and utilities'!$H$9+'Surv-rate CEA'!AE253*'Unit cost and utilities'!$H$9+('Surv-rate CEA'!AD252-'Surv-rate CEA'!AD253)*'Unit cost and utilities'!G262</f>
        <v>35.808965556097803</v>
      </c>
      <c r="AN255" s="12">
        <f t="shared" si="104"/>
        <v>23.446895213243447</v>
      </c>
      <c r="AO255" s="12">
        <f>AM255-'Surv-rate CEA'!AE253*'Unit cost and utilities'!$H$9-('Surv-rate CEA'!AD252-'Surv-rate CEA'!AD253)*'Unit cost and utilities'!G262</f>
        <v>15.650724983134822</v>
      </c>
      <c r="AP255" s="12">
        <f t="shared" si="105"/>
        <v>10.247738324525958</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11.616853738839476</v>
      </c>
      <c r="AV255" s="12">
        <f t="shared" si="108"/>
        <v>7.6064512920776597</v>
      </c>
      <c r="AW255" s="12">
        <f>AU255-'Surv-rate CEA'!AK253*'Unit cost and utilities'!$H$8-('Surv-rate CEA'!AJ252-'Surv-rate CEA'!AJ253)*'Unit cost and utilities'!$G$14</f>
        <v>8.6417537234389386E-2</v>
      </c>
      <c r="AX255" s="12">
        <f t="shared" si="109"/>
        <v>5.6584235502336433E-2</v>
      </c>
      <c r="AY255" s="12">
        <f>'Surv-rate CEA'!AO253*'Unit cost and utilities'!$H$5+'Surv-rate CEA'!AN253*'Unit cost and utilities'!$H$5+('Surv-rate CEA'!AM252-'Surv-rate CEA'!AM253)*'Unit cost and utilities'!$G$14</f>
        <v>18.607971172189604</v>
      </c>
      <c r="AZ255" s="12">
        <f t="shared" si="110"/>
        <v>12.184075787441683</v>
      </c>
      <c r="BA255" s="12">
        <f>AY255-'Surv-rate CEA'!AN253*'Unit cost and utilities'!$H$5-('Surv-rate CEA'!AM252-'Surv-rate CEA'!AM253)*'Unit cost and utilities'!$G$14</f>
        <v>1.8049016990856481E-3</v>
      </c>
      <c r="BB255" s="12">
        <f t="shared" si="111"/>
        <v>1.1818085317870852E-3</v>
      </c>
    </row>
    <row r="256" spans="1:54">
      <c r="A256" s="12">
        <v>251</v>
      </c>
      <c r="B256" s="12">
        <f t="shared" si="112"/>
        <v>14.383561643835616</v>
      </c>
      <c r="C256" s="12">
        <f>'Surv-rate CEA'!D254*'Unit cost and utilities'!$H$7+'Surv-rate CEA'!E254*'Unit cost and utilities'!$H$7+'Unit cost and utilities'!$G$14*('Surv-rate CEA'!C253-'Surv-rate CEA'!C254)</f>
        <v>21.249095003007035</v>
      </c>
      <c r="D256" s="12">
        <f t="shared" si="86"/>
        <v>13.889781865434012</v>
      </c>
      <c r="E256" s="12">
        <f>C256-'Surv-rate CEA'!E254*'Unit cost and utilities'!$H$7-'Unit cost and utilities'!$G$14*('Surv-rate CEA'!C253-'Surv-rate CEA'!C254)</f>
        <v>13.965947645133868</v>
      </c>
      <c r="F256" s="12">
        <f t="shared" si="87"/>
        <v>9.129046027961655</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31.792584535203734</v>
      </c>
      <c r="L256" s="12">
        <f t="shared" si="90"/>
        <v>20.78168807047356</v>
      </c>
      <c r="M256" s="12">
        <f>K256-'Surv-rate CEA'!J254*'Unit cost and utilities'!$H$10-('Surv-rate CEA'!I253-'Surv-rate CEA'!I254)*'Unit cost and utilities'!$G$14</f>
        <v>10.706205132455315</v>
      </c>
      <c r="N256" s="12">
        <f t="shared" si="91"/>
        <v>6.998267638002952</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31.792584535203734</v>
      </c>
      <c r="T256" s="12">
        <f t="shared" si="94"/>
        <v>20.78168807047356</v>
      </c>
      <c r="U256" s="12">
        <f>S256-'Surv-rate CEA'!P254*'Unit cost and utilities'!$H$11-('Surv-rate CEA'!O253-'Surv-rate CEA'!O254)*'Unit cost and utilities'!$G$14</f>
        <v>10.706205132455315</v>
      </c>
      <c r="V256" s="12">
        <f t="shared" si="95"/>
        <v>6.998267638002952</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26.827024175498632</v>
      </c>
      <c r="AB256" s="12">
        <f t="shared" si="98"/>
        <v>17.535876885282395</v>
      </c>
      <c r="AC256" s="12">
        <f>AA256-'Surv-rate CEA'!V254*'Unit cost and utilities'!$H$6-('Surv-rate CEA'!U253-'Surv-rate CEA'!U254)*'Unit cost and utilities'!$G$14</f>
        <v>18.037111660262344</v>
      </c>
      <c r="AD256" s="12">
        <f t="shared" si="99"/>
        <v>11.790221955714662</v>
      </c>
      <c r="AE256" s="12">
        <f>'Surv-rate CEA'!Z254*'Unit cost and utilities'!$H$12+'Surv-rate CEA'!Y254*'Unit cost and utilities'!$H$12+('Surv-rate CEA'!X253-'Surv-rate CEA'!X254)*'Unit cost and utilities'!$G$14</f>
        <v>31.792584535203734</v>
      </c>
      <c r="AF256" s="12">
        <f t="shared" si="100"/>
        <v>20.78168807047356</v>
      </c>
      <c r="AG256" s="12">
        <f>AE256-'Surv-rate CEA'!Y254*'Unit cost and utilities'!$H$12-('Surv-rate CEA'!X253-'Surv-rate CEA'!X254)*'Unit cost and utilities'!$G$14</f>
        <v>10.706205132455315</v>
      </c>
      <c r="AH256" s="12">
        <f t="shared" si="101"/>
        <v>6.998267638002952</v>
      </c>
      <c r="AI256" s="12">
        <f>'Surv-rate CEA'!AC254*'Unit cost and utilities'!$H$5+'Surv-rate CEA'!AB254*'Unit cost and utilities'!$H$5+('Surv-rate CEA'!AA253-'Surv-rate CEA'!AA254)*'Unit cost and utilities'!$G$14</f>
        <v>18.361892979678561</v>
      </c>
      <c r="AJ256" s="12">
        <f t="shared" si="102"/>
        <v>12.002520017350733</v>
      </c>
      <c r="AK256" s="12">
        <f>AI256-'Surv-rate CEA'!AB254*'Unit cost and utilities'!$H$5-('Surv-rate CEA'!AA253-'Surv-rate CEA'!AA254)*'Unit cost and utilities'!$G$14</f>
        <v>1.728573372568154E-3</v>
      </c>
      <c r="AL256" s="12">
        <f t="shared" si="103"/>
        <v>1.1299072774615382E-3</v>
      </c>
      <c r="AM256" s="12">
        <f>'Surv-rate CEA'!AF254*'Unit cost and utilities'!$H$9+'Surv-rate CEA'!AE254*'Unit cost and utilities'!$H$9+('Surv-rate CEA'!AD253-'Surv-rate CEA'!AD254)*'Unit cost and utilities'!G263</f>
        <v>35.433304553147607</v>
      </c>
      <c r="AN256" s="12">
        <f t="shared" si="104"/>
        <v>23.161497981211088</v>
      </c>
      <c r="AO256" s="12">
        <f>AM256-'Surv-rate CEA'!AE254*'Unit cost and utilities'!$H$9-('Surv-rate CEA'!AD253-'Surv-rate CEA'!AD254)*'Unit cost and utilities'!G263</f>
        <v>15.518946235900163</v>
      </c>
      <c r="AP256" s="12">
        <f t="shared" si="105"/>
        <v>10.14418628028853</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11.464892528898803</v>
      </c>
      <c r="AV256" s="12">
        <f t="shared" si="108"/>
        <v>7.494194755800808</v>
      </c>
      <c r="AW256" s="12">
        <f>AU256-'Surv-rate CEA'!AK254*'Unit cost and utilities'!$H$8-('Surv-rate CEA'!AJ253-'Surv-rate CEA'!AJ254)*'Unit cost and utilities'!$G$14</f>
        <v>8.3710616339647159E-2</v>
      </c>
      <c r="AX256" s="12">
        <f t="shared" si="109"/>
        <v>5.4718669223992558E-2</v>
      </c>
      <c r="AY256" s="12">
        <f>'Surv-rate CEA'!AO254*'Unit cost and utilities'!$H$5+'Surv-rate CEA'!AN254*'Unit cost and utilities'!$H$5+('Surv-rate CEA'!AM253-'Surv-rate CEA'!AM254)*'Unit cost and utilities'!$G$14</f>
        <v>18.361892979678561</v>
      </c>
      <c r="AZ256" s="12">
        <f t="shared" si="110"/>
        <v>12.002520017350733</v>
      </c>
      <c r="BA256" s="12">
        <f>AY256-'Surv-rate CEA'!AN254*'Unit cost and utilities'!$H$5-('Surv-rate CEA'!AM253-'Surv-rate CEA'!AM254)*'Unit cost and utilities'!$G$14</f>
        <v>1.728573372568154E-3</v>
      </c>
      <c r="BB256" s="12">
        <f t="shared" si="111"/>
        <v>1.1299072774615382E-3</v>
      </c>
    </row>
    <row r="257" spans="1:54">
      <c r="A257" s="12">
        <v>252</v>
      </c>
      <c r="B257" s="12">
        <f t="shared" si="112"/>
        <v>14.441095890410958</v>
      </c>
      <c r="C257" s="12">
        <f>'Surv-rate CEA'!D255*'Unit cost and utilities'!$H$7+'Surv-rate CEA'!E255*'Unit cost and utilities'!$H$7+'Unit cost and utilities'!$G$14*('Surv-rate CEA'!C254-'Surv-rate CEA'!C255)</f>
        <v>21.013364219138687</v>
      </c>
      <c r="D257" s="12">
        <f t="shared" si="86"/>
        <v>13.712353325338995</v>
      </c>
      <c r="E257" s="12">
        <f>C257-'Surv-rate CEA'!E255*'Unit cost and utilities'!$H$7-'Unit cost and utilities'!$G$14*('Surv-rate CEA'!C254-'Surv-rate CEA'!C255)</f>
        <v>13.881834171236246</v>
      </c>
      <c r="F257" s="12">
        <f t="shared" si="87"/>
        <v>9.0586453922682804</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31.512326789248927</v>
      </c>
      <c r="L257" s="12">
        <f t="shared" si="90"/>
        <v>20.56349257222546</v>
      </c>
      <c r="M257" s="12">
        <f>K257-'Surv-rate CEA'!J255*'Unit cost and utilities'!$H$10-('Surv-rate CEA'!I254-'Surv-rate CEA'!I255)*'Unit cost and utilities'!$G$14</f>
        <v>10.618884863555555</v>
      </c>
      <c r="N257" s="12">
        <f t="shared" si="91"/>
        <v>6.9293950103214987</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31.512326789248927</v>
      </c>
      <c r="T257" s="12">
        <f t="shared" si="94"/>
        <v>20.56349257222546</v>
      </c>
      <c r="U257" s="12">
        <f>S257-'Surv-rate CEA'!P255*'Unit cost and utilities'!$H$11-('Surv-rate CEA'!O254-'Surv-rate CEA'!O255)*'Unit cost and utilities'!$G$14</f>
        <v>10.618884863555555</v>
      </c>
      <c r="V257" s="12">
        <f t="shared" si="95"/>
        <v>6.9293950103214987</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26.563607976718355</v>
      </c>
      <c r="AB257" s="12">
        <f t="shared" si="98"/>
        <v>17.334186681102771</v>
      </c>
      <c r="AC257" s="12">
        <f>AA257-'Surv-rate CEA'!V255*'Unit cost and utilities'!$H$6-('Surv-rate CEA'!U254-'Surv-rate CEA'!U255)*'Unit cost and utilities'!$G$14</f>
        <v>17.877266945920638</v>
      </c>
      <c r="AD257" s="12">
        <f t="shared" si="99"/>
        <v>11.665880736536138</v>
      </c>
      <c r="AE257" s="12">
        <f>'Surv-rate CEA'!Z255*'Unit cost and utilities'!$H$12+'Surv-rate CEA'!Y255*'Unit cost and utilities'!$H$12+('Surv-rate CEA'!X254-'Surv-rate CEA'!X255)*'Unit cost and utilities'!$G$14</f>
        <v>31.512326789248927</v>
      </c>
      <c r="AF257" s="12">
        <f t="shared" si="100"/>
        <v>20.56349257222546</v>
      </c>
      <c r="AG257" s="12">
        <f>AE257-'Surv-rate CEA'!Y255*'Unit cost and utilities'!$H$12-('Surv-rate CEA'!X254-'Surv-rate CEA'!X255)*'Unit cost and utilities'!$G$14</f>
        <v>10.618884863555555</v>
      </c>
      <c r="AH257" s="12">
        <f t="shared" si="101"/>
        <v>6.9293950103214987</v>
      </c>
      <c r="AI257" s="12">
        <f>'Surv-rate CEA'!AC255*'Unit cost and utilities'!$H$5+'Surv-rate CEA'!AB255*'Unit cost and utilities'!$H$5+('Surv-rate CEA'!AA254-'Surv-rate CEA'!AA255)*'Unit cost and utilities'!$G$14</f>
        <v>18.119616181347116</v>
      </c>
      <c r="AJ257" s="12">
        <f t="shared" si="102"/>
        <v>11.824026681642202</v>
      </c>
      <c r="AK257" s="12">
        <f>AI257-'Surv-rate CEA'!AB255*'Unit cost and utilities'!$H$5-('Surv-rate CEA'!AA254-'Surv-rate CEA'!AA255)*'Unit cost and utilities'!$G$14</f>
        <v>1.6555850230804969E-3</v>
      </c>
      <c r="AL257" s="12">
        <f t="shared" si="103"/>
        <v>1.0803585070848695E-3</v>
      </c>
      <c r="AM257" s="12">
        <f>'Surv-rate CEA'!AF255*'Unit cost and utilities'!$H$9+'Surv-rate CEA'!AE255*'Unit cost and utilities'!$H$9+('Surv-rate CEA'!AD254-'Surv-rate CEA'!AD255)*'Unit cost and utilities'!G264</f>
        <v>35.062274075575829</v>
      </c>
      <c r="AN257" s="12">
        <f t="shared" si="104"/>
        <v>22.880024611969358</v>
      </c>
      <c r="AO257" s="12">
        <f>AM257-'Surv-rate CEA'!AE255*'Unit cost and utilities'!$H$9-('Surv-rate CEA'!AD254-'Surv-rate CEA'!AD255)*'Unit cost and utilities'!G264</f>
        <v>15.388670524551816</v>
      </c>
      <c r="AP257" s="12">
        <f t="shared" si="105"/>
        <v>10.041937370870619</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11.31523156661577</v>
      </c>
      <c r="AV257" s="12">
        <f t="shared" si="108"/>
        <v>7.3837987854485627</v>
      </c>
      <c r="AW257" s="12">
        <f>AU257-'Surv-rate CEA'!AK255*'Unit cost and utilities'!$H$8-('Surv-rate CEA'!AJ254-'Surv-rate CEA'!AJ255)*'Unit cost and utilities'!$G$14</f>
        <v>8.109171181180963E-2</v>
      </c>
      <c r="AX257" s="12">
        <f t="shared" si="109"/>
        <v>5.291671493074597E-2</v>
      </c>
      <c r="AY257" s="12">
        <f>'Surv-rate CEA'!AO255*'Unit cost and utilities'!$H$5+'Surv-rate CEA'!AN255*'Unit cost and utilities'!$H$5+('Surv-rate CEA'!AM254-'Surv-rate CEA'!AM255)*'Unit cost and utilities'!$G$14</f>
        <v>18.119616181347116</v>
      </c>
      <c r="AZ257" s="12">
        <f t="shared" si="110"/>
        <v>11.824026681642202</v>
      </c>
      <c r="BA257" s="12">
        <f>AY257-'Surv-rate CEA'!AN255*'Unit cost and utilities'!$H$5-('Surv-rate CEA'!AM254-'Surv-rate CEA'!AM255)*'Unit cost and utilities'!$G$14</f>
        <v>1.6555850230804969E-3</v>
      </c>
      <c r="BB257" s="12">
        <f t="shared" si="111"/>
        <v>1.0803585070848695E-3</v>
      </c>
    </row>
    <row r="258" spans="1:54">
      <c r="A258" s="12">
        <v>253</v>
      </c>
      <c r="B258" s="12">
        <f t="shared" si="112"/>
        <v>14.498630136986302</v>
      </c>
      <c r="C258" s="12">
        <f>'Surv-rate CEA'!D256*'Unit cost and utilities'!$H$7+'Surv-rate CEA'!E256*'Unit cost and utilities'!$H$7+'Unit cost and utilities'!$G$14*('Surv-rate CEA'!C255-'Surv-rate CEA'!C256)</f>
        <v>20.780757331735501</v>
      </c>
      <c r="D258" s="12">
        <f t="shared" si="86"/>
        <v>13.537522701194415</v>
      </c>
      <c r="E258" s="12">
        <f>C258-'Surv-rate CEA'!E256*'Unit cost and utilities'!$H$7-'Unit cost and utilities'!$G$14*('Surv-rate CEA'!C255-'Surv-rate CEA'!C256)</f>
        <v>13.798552172073478</v>
      </c>
      <c r="F258" s="12">
        <f t="shared" si="87"/>
        <v>8.9889993079217483</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31.235261081305172</v>
      </c>
      <c r="L258" s="12">
        <f t="shared" si="90"/>
        <v>20.348058023859764</v>
      </c>
      <c r="M258" s="12">
        <f>K258-'Surv-rate CEA'!J256*'Unit cost and utilities'!$H$10-('Surv-rate CEA'!I255-'Surv-rate CEA'!I256)*'Unit cost and utilities'!$G$14</f>
        <v>10.532559784820753</v>
      </c>
      <c r="N258" s="12">
        <f t="shared" si="91"/>
        <v>6.8613845449678985</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31.235261081305172</v>
      </c>
      <c r="T258" s="12">
        <f t="shared" si="94"/>
        <v>20.348058023859764</v>
      </c>
      <c r="U258" s="12">
        <f>S258-'Surv-rate CEA'!P256*'Unit cost and utilities'!$H$11-('Surv-rate CEA'!O255-'Surv-rate CEA'!O256)*'Unit cost and utilities'!$G$14</f>
        <v>10.532559784820753</v>
      </c>
      <c r="V258" s="12">
        <f t="shared" si="95"/>
        <v>6.8613845449678985</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26.3034032365887</v>
      </c>
      <c r="AB258" s="12">
        <f t="shared" si="98"/>
        <v>17.135223358303467</v>
      </c>
      <c r="AC258" s="12">
        <f>AA258-'Surv-rate CEA'!V256*'Unit cost and utilities'!$H$6-('Surv-rate CEA'!U255-'Surv-rate CEA'!U256)*'Unit cost and utilities'!$G$14</f>
        <v>17.719277675995379</v>
      </c>
      <c r="AD258" s="12">
        <f t="shared" si="99"/>
        <v>11.543136756677661</v>
      </c>
      <c r="AE258" s="12">
        <f>'Surv-rate CEA'!Z256*'Unit cost and utilities'!$H$12+'Surv-rate CEA'!Y256*'Unit cost and utilities'!$H$12+('Surv-rate CEA'!X255-'Surv-rate CEA'!X256)*'Unit cost and utilities'!$G$14</f>
        <v>31.235261081305172</v>
      </c>
      <c r="AF258" s="12">
        <f t="shared" si="100"/>
        <v>20.348058023859764</v>
      </c>
      <c r="AG258" s="12">
        <f>AE258-'Surv-rate CEA'!Y256*'Unit cost and utilities'!$H$12-('Surv-rate CEA'!X255-'Surv-rate CEA'!X256)*'Unit cost and utilities'!$G$14</f>
        <v>10.532559784820753</v>
      </c>
      <c r="AH258" s="12">
        <f t="shared" si="101"/>
        <v>6.8613845449678985</v>
      </c>
      <c r="AI258" s="12">
        <f>'Surv-rate CEA'!AC256*'Unit cost and utilities'!$H$5+'Surv-rate CEA'!AB256*'Unit cost and utilities'!$H$5+('Surv-rate CEA'!AA255-'Surv-rate CEA'!AA256)*'Unit cost and utilities'!$G$14</f>
        <v>17.881072965284378</v>
      </c>
      <c r="AJ258" s="12">
        <f t="shared" si="102"/>
        <v>11.64853750635829</v>
      </c>
      <c r="AK258" s="12">
        <f>AI258-'Surv-rate CEA'!AB256*'Unit cost and utilities'!$H$5-('Surv-rate CEA'!AA255-'Surv-rate CEA'!AA256)*'Unit cost and utilities'!$G$14</f>
        <v>1.5857854187297793E-3</v>
      </c>
      <c r="AL258" s="12">
        <f t="shared" si="103"/>
        <v>1.033052153132699E-3</v>
      </c>
      <c r="AM258" s="12">
        <f>'Surv-rate CEA'!AF256*'Unit cost and utilities'!$H$9+'Surv-rate CEA'!AE256*'Unit cost and utilities'!$H$9+('Surv-rate CEA'!AD255-'Surv-rate CEA'!AD256)*'Unit cost and utilities'!G265</f>
        <v>34.695807543878807</v>
      </c>
      <c r="AN258" s="12">
        <f t="shared" si="104"/>
        <v>22.602414087393864</v>
      </c>
      <c r="AO258" s="12">
        <f>AM258-'Surv-rate CEA'!AE256*'Unit cost and utilities'!$H$9-('Surv-rate CEA'!AD255-'Surv-rate CEA'!AD256)*'Unit cost and utilities'!G265</f>
        <v>15.25987599308424</v>
      </c>
      <c r="AP258" s="12">
        <f t="shared" si="105"/>
        <v>9.9409715621050943</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11.167830890102003</v>
      </c>
      <c r="AV258" s="12">
        <f t="shared" si="108"/>
        <v>7.2752287986623605</v>
      </c>
      <c r="AW258" s="12">
        <f>AU258-'Surv-rate CEA'!AK256*'Unit cost and utilities'!$H$8-('Surv-rate CEA'!AJ255-'Surv-rate CEA'!AJ256)*'Unit cost and utilities'!$G$14</f>
        <v>7.8557851147554092E-2</v>
      </c>
      <c r="AX258" s="12">
        <f t="shared" si="109"/>
        <v>5.1176127813348037E-2</v>
      </c>
      <c r="AY258" s="12">
        <f>'Surv-rate CEA'!AO256*'Unit cost and utilities'!$H$5+'Surv-rate CEA'!AN256*'Unit cost and utilities'!$H$5+('Surv-rate CEA'!AM255-'Surv-rate CEA'!AM256)*'Unit cost and utilities'!$G$14</f>
        <v>17.881072965284378</v>
      </c>
      <c r="AZ258" s="12">
        <f t="shared" si="110"/>
        <v>11.64853750635829</v>
      </c>
      <c r="BA258" s="12">
        <f>AY258-'Surv-rate CEA'!AN256*'Unit cost and utilities'!$H$5-('Surv-rate CEA'!AM255-'Surv-rate CEA'!AM256)*'Unit cost and utilities'!$G$14</f>
        <v>1.5857854187297793E-3</v>
      </c>
      <c r="BB258" s="12">
        <f t="shared" si="111"/>
        <v>1.033052153132699E-3</v>
      </c>
    </row>
    <row r="259" spans="1:54">
      <c r="A259" s="12">
        <v>254</v>
      </c>
      <c r="B259" s="12">
        <f t="shared" si="112"/>
        <v>14.556164383561644</v>
      </c>
      <c r="C259" s="12">
        <f>'Surv-rate CEA'!D257*'Unit cost and utilities'!$H$7+'Surv-rate CEA'!E257*'Unit cost and utilities'!$H$7+'Unit cost and utilities'!$G$14*('Surv-rate CEA'!C256-'Surv-rate CEA'!C257)</f>
        <v>20.551225564375589</v>
      </c>
      <c r="D259" s="12">
        <f t="shared" si="86"/>
        <v>13.365246497419907</v>
      </c>
      <c r="E259" s="12">
        <f>C259-'Surv-rate CEA'!E257*'Unit cost and utilities'!$H$7-'Unit cost and utilities'!$G$14*('Surv-rate CEA'!C256-'Surv-rate CEA'!C257)</f>
        <v>13.716090310023596</v>
      </c>
      <c r="F259" s="12">
        <f t="shared" si="87"/>
        <v>8.9200971202472328</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30.96134216890195</v>
      </c>
      <c r="L259" s="12">
        <f t="shared" si="90"/>
        <v>20.135342716282857</v>
      </c>
      <c r="M259" s="12">
        <f>K259-'Surv-rate CEA'!J257*'Unit cost and utilities'!$H$10-('Surv-rate CEA'!I256-'Surv-rate CEA'!I257)*'Unit cost and utilities'!$G$14</f>
        <v>10.447215238932706</v>
      </c>
      <c r="N259" s="12">
        <f t="shared" si="91"/>
        <v>6.7942228770033761</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30.96134216890195</v>
      </c>
      <c r="T259" s="12">
        <f t="shared" si="94"/>
        <v>20.135342716282857</v>
      </c>
      <c r="U259" s="12">
        <f>S259-'Surv-rate CEA'!P257*'Unit cost and utilities'!$H$11-('Surv-rate CEA'!O256-'Surv-rate CEA'!O257)*'Unit cost and utilities'!$G$14</f>
        <v>10.447215238932706</v>
      </c>
      <c r="V259" s="12">
        <f t="shared" si="95"/>
        <v>6.7942228770033761</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26.046362502751563</v>
      </c>
      <c r="AB259" s="12">
        <f t="shared" si="98"/>
        <v>16.93894381724219</v>
      </c>
      <c r="AC259" s="12">
        <f>AA259-'Surv-rate CEA'!V257*'Unit cost and utilities'!$H$6-('Surv-rate CEA'!U256-'Surv-rate CEA'!U257)*'Unit cost and utilities'!$G$14</f>
        <v>17.563116877105074</v>
      </c>
      <c r="AD259" s="12">
        <f t="shared" si="99"/>
        <v>11.421965351419521</v>
      </c>
      <c r="AE259" s="12">
        <f>'Surv-rate CEA'!Z257*'Unit cost and utilities'!$H$12+'Surv-rate CEA'!Y257*'Unit cost and utilities'!$H$12+('Surv-rate CEA'!X256-'Surv-rate CEA'!X257)*'Unit cost and utilities'!$G$14</f>
        <v>30.96134216890195</v>
      </c>
      <c r="AF259" s="12">
        <f t="shared" si="100"/>
        <v>20.135342716282857</v>
      </c>
      <c r="AG259" s="12">
        <f>AE259-'Surv-rate CEA'!Y257*'Unit cost and utilities'!$H$12-('Surv-rate CEA'!X256-'Surv-rate CEA'!X257)*'Unit cost and utilities'!$G$14</f>
        <v>10.447215238932706</v>
      </c>
      <c r="AH259" s="12">
        <f t="shared" si="101"/>
        <v>6.7942228770033761</v>
      </c>
      <c r="AI259" s="12">
        <f>'Surv-rate CEA'!AC257*'Unit cost and utilities'!$H$5+'Surv-rate CEA'!AB257*'Unit cost and utilities'!$H$5+('Surv-rate CEA'!AA256-'Surv-rate CEA'!AA257)*'Unit cost and utilities'!$G$14</f>
        <v>17.64619690117966</v>
      </c>
      <c r="AJ259" s="12">
        <f t="shared" si="102"/>
        <v>11.475995462533342</v>
      </c>
      <c r="AK259" s="12">
        <f>AI259-'Surv-rate CEA'!AB257*'Unit cost and utilities'!$H$5-('Surv-rate CEA'!AA256-'Surv-rate CEA'!AA257)*'Unit cost and utilities'!$G$14</f>
        <v>1.5190304133652077E-3</v>
      </c>
      <c r="AL259" s="12">
        <f t="shared" si="103"/>
        <v>9.878834645704257E-4</v>
      </c>
      <c r="AM259" s="12">
        <f>'Surv-rate CEA'!AF257*'Unit cost and utilities'!$H$9+'Surv-rate CEA'!AE257*'Unit cost and utilities'!$H$9+('Surv-rate CEA'!AD256-'Surv-rate CEA'!AD257)*'Unit cost and utilities'!G266</f>
        <v>34.33383948576386</v>
      </c>
      <c r="AN259" s="12">
        <f t="shared" si="104"/>
        <v>22.328606461578925</v>
      </c>
      <c r="AO259" s="12">
        <f>AM259-'Surv-rate CEA'!AE257*'Unit cost and utilities'!$H$9-('Surv-rate CEA'!AD256-'Surv-rate CEA'!AD257)*'Unit cost and utilities'!G266</f>
        <v>15.132541173924935</v>
      </c>
      <c r="AP259" s="12">
        <f t="shared" si="105"/>
        <v>9.8412691879773924</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11.022651327521137</v>
      </c>
      <c r="AV259" s="12">
        <f t="shared" si="108"/>
        <v>7.1684509318414866</v>
      </c>
      <c r="AW259" s="12">
        <f>AU259-'Surv-rate CEA'!AK257*'Unit cost and utilities'!$H$8-('Surv-rate CEA'!AJ256-'Surv-rate CEA'!AJ257)*'Unit cost and utilities'!$G$14</f>
        <v>7.610616616827337E-2</v>
      </c>
      <c r="AX259" s="12">
        <f t="shared" si="109"/>
        <v>4.9494745100544968E-2</v>
      </c>
      <c r="AY259" s="12">
        <f>'Surv-rate CEA'!AO257*'Unit cost and utilities'!$H$5+'Surv-rate CEA'!AN257*'Unit cost and utilities'!$H$5+('Surv-rate CEA'!AM256-'Surv-rate CEA'!AM257)*'Unit cost and utilities'!$G$14</f>
        <v>17.64619690117966</v>
      </c>
      <c r="AZ259" s="12">
        <f t="shared" si="110"/>
        <v>11.475995462533342</v>
      </c>
      <c r="BA259" s="12">
        <f>AY259-'Surv-rate CEA'!AN257*'Unit cost and utilities'!$H$5-('Surv-rate CEA'!AM256-'Surv-rate CEA'!AM257)*'Unit cost and utilities'!$G$14</f>
        <v>1.5190304133652077E-3</v>
      </c>
      <c r="BB259" s="12">
        <f t="shared" si="111"/>
        <v>9.878834645704257E-4</v>
      </c>
    </row>
    <row r="260" spans="1:54">
      <c r="A260" s="12">
        <v>255</v>
      </c>
      <c r="B260" s="12">
        <f t="shared" si="112"/>
        <v>14.613698630136986</v>
      </c>
      <c r="C260" s="12">
        <f>'Surv-rate CEA'!D258*'Unit cost and utilities'!$H$7+'Surv-rate CEA'!E258*'Unit cost and utilities'!$H$7+'Unit cost and utilities'!$G$14*('Surv-rate CEA'!C257-'Surv-rate CEA'!C258)</f>
        <v>20.324721025976661</v>
      </c>
      <c r="D260" s="12">
        <f t="shared" si="86"/>
        <v>13.195482047218061</v>
      </c>
      <c r="E260" s="12">
        <f>C260-'Surv-rate CEA'!E258*'Unit cost and utilities'!$H$7-'Unit cost and utilities'!$G$14*('Surv-rate CEA'!C257-'Surv-rate CEA'!C258)</f>
        <v>13.63443744405474</v>
      </c>
      <c r="F260" s="12">
        <f t="shared" si="87"/>
        <v>8.8519283628542045</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30.690525583749281</v>
      </c>
      <c r="L260" s="12">
        <f t="shared" si="90"/>
        <v>19.925305682791773</v>
      </c>
      <c r="M260" s="12">
        <f>K260-'Surv-rate CEA'!J258*'Unit cost and utilities'!$H$10-('Surv-rate CEA'!I257-'Surv-rate CEA'!I258)*'Unit cost and utilities'!$G$14</f>
        <v>10.362836834033319</v>
      </c>
      <c r="N260" s="12">
        <f t="shared" si="91"/>
        <v>6.7278968910307988</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30.690525583749281</v>
      </c>
      <c r="T260" s="12">
        <f t="shared" si="94"/>
        <v>19.925305682791773</v>
      </c>
      <c r="U260" s="12">
        <f>S260-'Surv-rate CEA'!P258*'Unit cost and utilities'!$H$11-('Surv-rate CEA'!O257-'Surv-rate CEA'!O258)*'Unit cost and utilities'!$G$14</f>
        <v>10.362836834033319</v>
      </c>
      <c r="V260" s="12">
        <f t="shared" si="95"/>
        <v>6.7278968910307988</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25.792439154654346</v>
      </c>
      <c r="AB260" s="12">
        <f t="shared" si="98"/>
        <v>16.745305747823966</v>
      </c>
      <c r="AC260" s="12">
        <f>AA260-'Surv-rate CEA'!V258*'Unit cost and utilities'!$H$6-('Surv-rate CEA'!U257-'Surv-rate CEA'!U258)*'Unit cost and utilities'!$G$14</f>
        <v>17.408758050474219</v>
      </c>
      <c r="AD260" s="12">
        <f t="shared" si="99"/>
        <v>11.302342306484714</v>
      </c>
      <c r="AE260" s="12">
        <f>'Surv-rate CEA'!Z258*'Unit cost and utilities'!$H$12+'Surv-rate CEA'!Y258*'Unit cost and utilities'!$H$12+('Surv-rate CEA'!X257-'Surv-rate CEA'!X258)*'Unit cost and utilities'!$G$14</f>
        <v>30.690525583749281</v>
      </c>
      <c r="AF260" s="12">
        <f t="shared" si="100"/>
        <v>19.925305682791773</v>
      </c>
      <c r="AG260" s="12">
        <f>AE260-'Surv-rate CEA'!Y258*'Unit cost and utilities'!$H$12-('Surv-rate CEA'!X257-'Surv-rate CEA'!X258)*'Unit cost and utilities'!$G$14</f>
        <v>10.362836834033319</v>
      </c>
      <c r="AH260" s="12">
        <f t="shared" si="101"/>
        <v>6.7278968910307988</v>
      </c>
      <c r="AI260" s="12">
        <f>'Surv-rate CEA'!AC258*'Unit cost and utilities'!$H$5+'Surv-rate CEA'!AB258*'Unit cost and utilities'!$H$5+('Surv-rate CEA'!AA257-'Surv-rate CEA'!AA258)*'Unit cost and utilities'!$G$14</f>
        <v>17.414922908496784</v>
      </c>
      <c r="AJ260" s="12">
        <f t="shared" si="102"/>
        <v>11.306344736493788</v>
      </c>
      <c r="AK260" s="12">
        <f>AI260-'Surv-rate CEA'!AB258*'Unit cost and utilities'!$H$5-('Surv-rate CEA'!AA257-'Surv-rate CEA'!AA258)*'Unit cost and utilities'!$G$14</f>
        <v>1.4551826030637649E-3</v>
      </c>
      <c r="AL260" s="12">
        <f t="shared" si="103"/>
        <v>9.4475274172818569E-4</v>
      </c>
      <c r="AM260" s="12">
        <f>'Surv-rate CEA'!AF258*'Unit cost and utilities'!$H$9+'Surv-rate CEA'!AE258*'Unit cost and utilities'!$H$9+('Surv-rate CEA'!AD257-'Surv-rate CEA'!AD258)*'Unit cost and utilities'!G267</f>
        <v>33.976305515050157</v>
      </c>
      <c r="AN260" s="12">
        <f t="shared" si="104"/>
        <v>22.058542839610592</v>
      </c>
      <c r="AO260" s="12">
        <f>AM260-'Surv-rate CEA'!AE258*'Unit cost and utilities'!$H$9-('Surv-rate CEA'!AD257-'Surv-rate CEA'!AD258)*'Unit cost and utilities'!G267</f>
        <v>15.006644979751993</v>
      </c>
      <c r="AP260" s="12">
        <f t="shared" si="105"/>
        <v>9.7428109427040468</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10.879654479456828</v>
      </c>
      <c r="AV260" s="12">
        <f t="shared" si="108"/>
        <v>7.0634320235010231</v>
      </c>
      <c r="AW260" s="12">
        <f>AU260-'Surv-rate CEA'!AK258*'Unit cost and utilities'!$H$8-('Surv-rate CEA'!AJ257-'Surv-rate CEA'!AJ258)*'Unit cost and utilities'!$G$14</f>
        <v>7.3733889213213E-2</v>
      </c>
      <c r="AX260" s="12">
        <f t="shared" si="109"/>
        <v>4.7870482952312221E-2</v>
      </c>
      <c r="AY260" s="12">
        <f>'Surv-rate CEA'!AO258*'Unit cost and utilities'!$H$5+'Surv-rate CEA'!AN258*'Unit cost and utilities'!$H$5+('Surv-rate CEA'!AM257-'Surv-rate CEA'!AM258)*'Unit cost and utilities'!$G$14</f>
        <v>17.414922908496784</v>
      </c>
      <c r="AZ260" s="12">
        <f t="shared" si="110"/>
        <v>11.306344736493788</v>
      </c>
      <c r="BA260" s="12">
        <f>AY260-'Surv-rate CEA'!AN258*'Unit cost and utilities'!$H$5-('Surv-rate CEA'!AM257-'Surv-rate CEA'!AM258)*'Unit cost and utilities'!$G$14</f>
        <v>1.4551826030637649E-3</v>
      </c>
      <c r="BB260" s="12">
        <f t="shared" si="111"/>
        <v>9.4475274172818569E-4</v>
      </c>
    </row>
    <row r="261" spans="1:54">
      <c r="A261" s="12">
        <v>256</v>
      </c>
      <c r="B261" s="12">
        <f t="shared" si="112"/>
        <v>14.671232876712329</v>
      </c>
      <c r="C261" s="12">
        <f>'Surv-rate CEA'!D259*'Unit cost and utilities'!$H$7+'Surv-rate CEA'!E259*'Unit cost and utilities'!$H$7+'Unit cost and utilities'!$G$14*('Surv-rate CEA'!C258-'Surv-rate CEA'!C259)</f>
        <v>20.101196692360997</v>
      </c>
      <c r="D261" s="12">
        <f t="shared" si="86"/>
        <v>13.02818749472037</v>
      </c>
      <c r="E261" s="12">
        <f>C261-'Surv-rate CEA'!E259*'Unit cost and utilities'!$H$7-'Unit cost and utilities'!$G$14*('Surv-rate CEA'!C258-'Surv-rate CEA'!C259)</f>
        <v>13.553582625594624</v>
      </c>
      <c r="F261" s="12">
        <f t="shared" si="87"/>
        <v>8.7844827536330641</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30.422767616143013</v>
      </c>
      <c r="L261" s="12">
        <f t="shared" si="90"/>
        <v>19.717906683737063</v>
      </c>
      <c r="M261" s="12">
        <f>K261-'Surv-rate CEA'!J259*'Unit cost and utilities'!$H$10-('Surv-rate CEA'!I258-'Surv-rate CEA'!I259)*'Unit cost and utilities'!$G$14</f>
        <v>10.279410438011048</v>
      </c>
      <c r="N261" s="12">
        <f t="shared" si="91"/>
        <v>6.6623937157178128</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30.422767616143013</v>
      </c>
      <c r="T261" s="12">
        <f t="shared" si="94"/>
        <v>19.717906683737063</v>
      </c>
      <c r="U261" s="12">
        <f>S261-'Surv-rate CEA'!P259*'Unit cost and utilities'!$H$11-('Surv-rate CEA'!O258-'Surv-rate CEA'!O259)*'Unit cost and utilities'!$G$14</f>
        <v>10.279410438011048</v>
      </c>
      <c r="V261" s="12">
        <f t="shared" si="95"/>
        <v>6.6623937157178128</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25.541587386582826</v>
      </c>
      <c r="AB261" s="12">
        <f t="shared" si="98"/>
        <v>16.554267612915009</v>
      </c>
      <c r="AC261" s="12">
        <f>AA261-'Surv-rate CEA'!V259*'Unit cost and utilities'!$H$6-('Surv-rate CEA'!U258-'Surv-rate CEA'!U259)*'Unit cost and utilities'!$G$14</f>
        <v>17.256175162088912</v>
      </c>
      <c r="AD261" s="12">
        <f t="shared" si="99"/>
        <v>11.18424384847035</v>
      </c>
      <c r="AE261" s="12">
        <f>'Surv-rate CEA'!Z259*'Unit cost and utilities'!$H$12+'Surv-rate CEA'!Y259*'Unit cost and utilities'!$H$12+('Surv-rate CEA'!X258-'Surv-rate CEA'!X259)*'Unit cost and utilities'!$G$14</f>
        <v>30.422767616143013</v>
      </c>
      <c r="AF261" s="12">
        <f t="shared" si="100"/>
        <v>19.717906683737063</v>
      </c>
      <c r="AG261" s="12">
        <f>AE261-'Surv-rate CEA'!Y259*'Unit cost and utilities'!$H$12-('Surv-rate CEA'!X258-'Surv-rate CEA'!X259)*'Unit cost and utilities'!$G$14</f>
        <v>10.279410438011048</v>
      </c>
      <c r="AH261" s="12">
        <f t="shared" si="101"/>
        <v>6.6623937157178128</v>
      </c>
      <c r="AI261" s="12">
        <f>'Surv-rate CEA'!AC259*'Unit cost and utilities'!$H$5+'Surv-rate CEA'!AB259*'Unit cost and utilities'!$H$5+('Surv-rate CEA'!AA258-'Surv-rate CEA'!AA259)*'Unit cost and utilities'!$G$14</f>
        <v>17.187187225479743</v>
      </c>
      <c r="AJ261" s="12">
        <f t="shared" si="102"/>
        <v>11.139530700951143</v>
      </c>
      <c r="AK261" s="12">
        <f>AI261-'Surv-rate CEA'!AB259*'Unit cost and utilities'!$H$5-('Surv-rate CEA'!AA258-'Surv-rate CEA'!AA259)*'Unit cost and utilities'!$G$14</f>
        <v>1.3941109998243384E-3</v>
      </c>
      <c r="AL261" s="12">
        <f t="shared" si="103"/>
        <v>9.0356508481238308E-4</v>
      </c>
      <c r="AM261" s="12">
        <f>'Surv-rate CEA'!AF259*'Unit cost and utilities'!$H$9+'Surv-rate CEA'!AE259*'Unit cost and utilities'!$H$9+('Surv-rate CEA'!AD258-'Surv-rate CEA'!AD259)*'Unit cost and utilities'!G268</f>
        <v>33.623142311023074</v>
      </c>
      <c r="AN261" s="12">
        <f t="shared" si="104"/>
        <v>21.792165356809061</v>
      </c>
      <c r="AO261" s="12">
        <f>AM261-'Surv-rate CEA'!AE259*'Unit cost and utilities'!$H$9-('Surv-rate CEA'!AD258-'Surv-rate CEA'!AD259)*'Unit cost and utilities'!G268</f>
        <v>14.882166695511348</v>
      </c>
      <c r="AP261" s="12">
        <f t="shared" si="105"/>
        <v>9.6455778730073085</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10.738802701734462</v>
      </c>
      <c r="AV261" s="12">
        <f t="shared" si="108"/>
        <v>6.9601395980655614</v>
      </c>
      <c r="AW261" s="12">
        <f>AU261-'Surv-rate CEA'!AK259*'Unit cost and utilities'!$H$8-('Surv-rate CEA'!AJ258-'Surv-rate CEA'!AJ259)*'Unit cost and utilities'!$G$14</f>
        <v>7.1438349477105367E-2</v>
      </c>
      <c r="AX261" s="12">
        <f t="shared" si="109"/>
        <v>4.6301333475075326E-2</v>
      </c>
      <c r="AY261" s="12">
        <f>'Surv-rate CEA'!AO259*'Unit cost and utilities'!$H$5+'Surv-rate CEA'!AN259*'Unit cost and utilities'!$H$5+('Surv-rate CEA'!AM258-'Surv-rate CEA'!AM259)*'Unit cost and utilities'!$G$14</f>
        <v>17.187187225479743</v>
      </c>
      <c r="AZ261" s="12">
        <f t="shared" si="110"/>
        <v>11.139530700951143</v>
      </c>
      <c r="BA261" s="12">
        <f>AY261-'Surv-rate CEA'!AN259*'Unit cost and utilities'!$H$5-('Surv-rate CEA'!AM258-'Surv-rate CEA'!AM259)*'Unit cost and utilities'!$G$14</f>
        <v>1.3941109998243384E-3</v>
      </c>
      <c r="BB261" s="12">
        <f t="shared" si="111"/>
        <v>9.0356508481238308E-4</v>
      </c>
    </row>
    <row r="262" spans="1:54">
      <c r="A262" s="12">
        <v>257</v>
      </c>
      <c r="B262" s="12">
        <f t="shared" si="112"/>
        <v>14.728767123287671</v>
      </c>
      <c r="C262" s="12">
        <f>'Surv-rate CEA'!D260*'Unit cost and utilities'!$H$7+'Surv-rate CEA'!E260*'Unit cost and utilities'!$H$7+'Unit cost and utilities'!$G$14*('Surv-rate CEA'!C259-'Surv-rate CEA'!C260)</f>
        <v>19.880606388245617</v>
      </c>
      <c r="D262" s="12">
        <f t="shared" ref="D262:D325" si="113">C262/(1+DISC)^($B262)</f>
        <v>12.863321777558408</v>
      </c>
      <c r="E262" s="12">
        <f>C262-'Surv-rate CEA'!E260*'Unit cost and utilities'!$H$7-'Unit cost and utilities'!$G$14*('Surv-rate CEA'!C259-'Surv-rate CEA'!C260)</f>
        <v>13.473515094501607</v>
      </c>
      <c r="F262" s="12">
        <f t="shared" ref="F262:F325" si="114">E262/(1+DISC)^($B262)</f>
        <v>8.7177501908511328</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30.158025299715884</v>
      </c>
      <c r="L262" s="12">
        <f t="shared" ref="L262:L325" si="117">K262/(1+DISC)^($B262)</f>
        <v>19.513106191537361</v>
      </c>
      <c r="M262" s="12">
        <f>K262-'Surv-rate CEA'!J260*'Unit cost and utilities'!$H$10-('Surv-rate CEA'!I259-'Surv-rate CEA'!I260)*'Unit cost and utilities'!$G$14</f>
        <v>10.196922172929813</v>
      </c>
      <c r="N262" s="12">
        <f t="shared" ref="N262:N325" si="118">M262/(1+DISC)^($B262)</f>
        <v>6.5977007184583751</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30.158025299715884</v>
      </c>
      <c r="T262" s="12">
        <f t="shared" ref="T262:T325" si="121">S262/(1+DISC)^($B262)</f>
        <v>19.513106191537361</v>
      </c>
      <c r="U262" s="12">
        <f>S262-'Surv-rate CEA'!P260*'Unit cost and utilities'!$H$11-('Surv-rate CEA'!O259-'Surv-rate CEA'!O260)*'Unit cost and utilities'!$G$14</f>
        <v>10.196922172929813</v>
      </c>
      <c r="V262" s="12">
        <f t="shared" ref="V262:V325" si="122">U262/(1+DISC)^($B262)</f>
        <v>6.5977007184583751</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25.293762191075853</v>
      </c>
      <c r="AB262" s="12">
        <f t="shared" ref="AB262:AB325" si="125">AA262/(1+DISC)^($B262)</f>
        <v>16.36578863214249</v>
      </c>
      <c r="AC262" s="12">
        <f>AA262-'Surv-rate CEA'!V260*'Unit cost and utilities'!$H$6-('Surv-rate CEA'!U259-'Surv-rate CEA'!U260)*'Unit cost and utilities'!$G$14</f>
        <v>17.105342633087997</v>
      </c>
      <c r="AD262" s="12">
        <f t="shared" ref="AD262:AD325" si="126">AC262/(1+DISC)^($B262)</f>
        <v>11.067646635511705</v>
      </c>
      <c r="AE262" s="12">
        <f>'Surv-rate CEA'!Z260*'Unit cost and utilities'!$H$12+'Surv-rate CEA'!Y260*'Unit cost and utilities'!$H$12+('Surv-rate CEA'!X259-'Surv-rate CEA'!X260)*'Unit cost and utilities'!$G$14</f>
        <v>30.158025299715884</v>
      </c>
      <c r="AF262" s="12">
        <f t="shared" ref="AF262:AF325" si="127">AE262/(1+DISC)^($B262)</f>
        <v>19.513106191537361</v>
      </c>
      <c r="AG262" s="12">
        <f>AE262-'Surv-rate CEA'!Y260*'Unit cost and utilities'!$H$12-('Surv-rate CEA'!X259-'Surv-rate CEA'!X260)*'Unit cost and utilities'!$G$14</f>
        <v>10.196922172929813</v>
      </c>
      <c r="AH262" s="12">
        <f t="shared" ref="AH262:AH325" si="128">AG262/(1+DISC)^($B262)</f>
        <v>6.5977007184583751</v>
      </c>
      <c r="AI262" s="12">
        <f>'Surv-rate CEA'!AC260*'Unit cost and utilities'!$H$5+'Surv-rate CEA'!AB260*'Unit cost and utilities'!$H$5+('Surv-rate CEA'!AA259-'Surv-rate CEA'!AA260)*'Unit cost and utilities'!$G$14</f>
        <v>16.962927378948585</v>
      </c>
      <c r="AJ262" s="12">
        <f t="shared" ref="AJ262:AJ325" si="129">AI262/(1+DISC)^($B262)</f>
        <v>10.975499886853619</v>
      </c>
      <c r="AK262" s="12">
        <f>AI262-'Surv-rate CEA'!AB260*'Unit cost and utilities'!$H$5-('Surv-rate CEA'!AA259-'Surv-rate CEA'!AA260)*'Unit cost and utilities'!$G$14</f>
        <v>1.3356907216381941E-3</v>
      </c>
      <c r="AL262" s="12">
        <f t="shared" ref="AL262:AL325" si="130">AK262/(1+DISC)^($B262)</f>
        <v>8.6423015536838863E-4</v>
      </c>
      <c r="AM262" s="12">
        <f>'Surv-rate CEA'!AF260*'Unit cost and utilities'!$H$9+'Surv-rate CEA'!AE260*'Unit cost and utilities'!$H$9+('Surv-rate CEA'!AD259-'Surv-rate CEA'!AD260)*'Unit cost and utilities'!G269</f>
        <v>33.27428759823411</v>
      </c>
      <c r="AN262" s="12">
        <f t="shared" ref="AN262:AN325" si="131">AM262/(1+DISC)^($B262)</f>
        <v>21.529417158430917</v>
      </c>
      <c r="AO262" s="12">
        <f>AM262-'Surv-rate CEA'!AE260*'Unit cost and utilities'!$H$9-('Surv-rate CEA'!AD259-'Surv-rate CEA'!AD260)*'Unit cost and utilities'!G269</f>
        <v>14.759085970628082</v>
      </c>
      <c r="AP262" s="12">
        <f t="shared" ref="AP262:AP325" si="132">AO262/(1+DISC)^($B262)</f>
        <v>9.5495513705802288</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10.600059088663627</v>
      </c>
      <c r="AV262" s="12">
        <f t="shared" ref="AV262:AV325" si="135">AU262/(1+DISC)^($B262)</f>
        <v>6.8585418500730793</v>
      </c>
      <c r="AW262" s="12">
        <f>AU262-'Surv-rate CEA'!AK260*'Unit cost and utilities'!$H$8-('Surv-rate CEA'!AJ259-'Surv-rate CEA'!AJ260)*'Unit cost and utilities'!$G$14</f>
        <v>6.9216969486587732E-2</v>
      </c>
      <c r="AX262" s="12">
        <f t="shared" ref="AX262:AX325" si="136">AW262/(1+DISC)^($B262)</f>
        <v>4.478536185394446E-2</v>
      </c>
      <c r="AY262" s="12">
        <f>'Surv-rate CEA'!AO260*'Unit cost and utilities'!$H$5+'Surv-rate CEA'!AN260*'Unit cost and utilities'!$H$5+('Surv-rate CEA'!AM259-'Surv-rate CEA'!AM260)*'Unit cost and utilities'!$G$14</f>
        <v>16.962927378948585</v>
      </c>
      <c r="AZ262" s="12">
        <f t="shared" ref="AZ262:AZ325" si="137">AY262/(1+DISC)^($B262)</f>
        <v>10.975499886853619</v>
      </c>
      <c r="BA262" s="12">
        <f>AY262-'Surv-rate CEA'!AN260*'Unit cost and utilities'!$H$5-('Surv-rate CEA'!AM259-'Surv-rate CEA'!AM260)*'Unit cost and utilities'!$G$14</f>
        <v>1.3356907216381941E-3</v>
      </c>
      <c r="BB262" s="12">
        <f t="shared" ref="BB262:BB325" si="138">BA262/(1+DISC)^($B262)</f>
        <v>8.6423015536838863E-4</v>
      </c>
    </row>
    <row r="263" spans="1:54">
      <c r="A263" s="12">
        <v>258</v>
      </c>
      <c r="B263" s="12">
        <f t="shared" ref="B263:B326" si="139">A262*21/365</f>
        <v>14.786301369863013</v>
      </c>
      <c r="C263" s="12">
        <f>'Surv-rate CEA'!D261*'Unit cost and utilities'!$H$7+'Surv-rate CEA'!E261*'Unit cost and utilities'!$H$7+'Unit cost and utilities'!$G$14*('Surv-rate CEA'!C260-'Surv-rate CEA'!C261)</f>
        <v>19.662904769646321</v>
      </c>
      <c r="D263" s="12">
        <f t="shared" si="113"/>
        <v>12.700844609848744</v>
      </c>
      <c r="E263" s="12">
        <f>C263-'Surv-rate CEA'!E261*'Unit cost and utilities'!$H$7-'Unit cost and utilities'!$G$14*('Surv-rate CEA'!C260-'Surv-rate CEA'!C261)</f>
        <v>13.394224275134865</v>
      </c>
      <c r="F263" s="12">
        <f t="shared" si="114"/>
        <v>8.651720749345408</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29.896256396533126</v>
      </c>
      <c r="L263" s="12">
        <f t="shared" si="117"/>
        <v>19.31086537604147</v>
      </c>
      <c r="M263" s="12">
        <f>K263-'Surv-rate CEA'!J261*'Unit cost and utilities'!$H$10-('Surv-rate CEA'!I260-'Surv-rate CEA'!I261)*'Unit cost and utilities'!$G$14</f>
        <v>10.115358409596382</v>
      </c>
      <c r="N263" s="12">
        <f t="shared" si="118"/>
        <v>6.5338055001687954</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29.896256396533126</v>
      </c>
      <c r="T263" s="12">
        <f t="shared" si="121"/>
        <v>19.31086537604147</v>
      </c>
      <c r="U263" s="12">
        <f>S263-'Surv-rate CEA'!P261*'Unit cost and utilities'!$H$11-('Surv-rate CEA'!O260-'Surv-rate CEA'!O261)*'Unit cost and utilities'!$G$14</f>
        <v>10.115358409596382</v>
      </c>
      <c r="V263" s="12">
        <f t="shared" si="122"/>
        <v>6.5338055001687954</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25.048919342716982</v>
      </c>
      <c r="AB263" s="12">
        <f t="shared" si="125"/>
        <v>16.179828766073275</v>
      </c>
      <c r="AC263" s="12">
        <f>AA263-'Surv-rate CEA'!V261*'Unit cost and utilities'!$H$6-('Surv-rate CEA'!U260-'Surv-rate CEA'!U261)*'Unit cost and utilities'!$G$14</f>
        <v>16.956235330383826</v>
      </c>
      <c r="AD263" s="12">
        <f t="shared" si="126"/>
        <v>10.952527748172884</v>
      </c>
      <c r="AE263" s="12">
        <f>'Surv-rate CEA'!Z261*'Unit cost and utilities'!$H$12+'Surv-rate CEA'!Y261*'Unit cost and utilities'!$H$12+('Surv-rate CEA'!X260-'Surv-rate CEA'!X261)*'Unit cost and utilities'!$G$14</f>
        <v>29.896256396533126</v>
      </c>
      <c r="AF263" s="12">
        <f t="shared" si="127"/>
        <v>19.31086537604147</v>
      </c>
      <c r="AG263" s="12">
        <f>AE263-'Surv-rate CEA'!Y261*'Unit cost and utilities'!$H$12-('Surv-rate CEA'!X260-'Surv-rate CEA'!X261)*'Unit cost and utilities'!$G$14</f>
        <v>10.115358409596382</v>
      </c>
      <c r="AH263" s="12">
        <f t="shared" si="128"/>
        <v>6.5338055001687954</v>
      </c>
      <c r="AI263" s="12">
        <f>'Surv-rate CEA'!AC261*'Unit cost and utilities'!$H$5+'Surv-rate CEA'!AB261*'Unit cost and utilities'!$H$5+('Surv-rate CEA'!AA260-'Surv-rate CEA'!AA261)*'Unit cost and utilities'!$G$14</f>
        <v>16.742082154868765</v>
      </c>
      <c r="AJ263" s="12">
        <f t="shared" si="129"/>
        <v>10.814199955978049</v>
      </c>
      <c r="AK263" s="12">
        <f>AI263-'Surv-rate CEA'!AB261*'Unit cost and utilities'!$H$5-('Surv-rate CEA'!AA260-'Surv-rate CEA'!AA261)*'Unit cost and utilities'!$G$14</f>
        <v>1.2798026980100907E-3</v>
      </c>
      <c r="AL263" s="12">
        <f t="shared" si="130"/>
        <v>8.2666194995683305E-4</v>
      </c>
      <c r="AM263" s="12">
        <f>'Surv-rate CEA'!AF261*'Unit cost and utilities'!$H$9+'Surv-rate CEA'!AE261*'Unit cost and utilities'!$H$9+('Surv-rate CEA'!AD260-'Surv-rate CEA'!AD261)*'Unit cost and utilities'!G270</f>
        <v>32.929680126738432</v>
      </c>
      <c r="AN263" s="12">
        <f t="shared" si="131"/>
        <v>21.270242379821685</v>
      </c>
      <c r="AO263" s="12">
        <f>AM263-'Surv-rate CEA'!AE261*'Unit cost and utilities'!$H$9-('Surv-rate CEA'!AD260-'Surv-rate CEA'!AD261)*'Unit cost and utilities'!G270</f>
        <v>14.637382811406422</v>
      </c>
      <c r="AP263" s="12">
        <f t="shared" si="132"/>
        <v>9.454713164736944</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10.463387456691995</v>
      </c>
      <c r="AV263" s="12">
        <f t="shared" si="135"/>
        <v>6.7586076287789432</v>
      </c>
      <c r="AW263" s="12">
        <f>AU263-'Surv-rate CEA'!AK261*'Unit cost and utilities'!$H$8-('Surv-rate CEA'!AJ260-'Surv-rate CEA'!AJ261)*'Unit cost and utilities'!$G$14</f>
        <v>6.7067261709927162E-2</v>
      </c>
      <c r="AX263" s="12">
        <f t="shared" si="136"/>
        <v>4.3320703597201277E-2</v>
      </c>
      <c r="AY263" s="12">
        <f>'Surv-rate CEA'!AO261*'Unit cost and utilities'!$H$5+'Surv-rate CEA'!AN261*'Unit cost and utilities'!$H$5+('Surv-rate CEA'!AM260-'Surv-rate CEA'!AM261)*'Unit cost and utilities'!$G$14</f>
        <v>16.742082154868765</v>
      </c>
      <c r="AZ263" s="12">
        <f t="shared" si="137"/>
        <v>10.814199955978049</v>
      </c>
      <c r="BA263" s="12">
        <f>AY263-'Surv-rate CEA'!AN261*'Unit cost and utilities'!$H$5-('Surv-rate CEA'!AM260-'Surv-rate CEA'!AM261)*'Unit cost and utilities'!$G$14</f>
        <v>1.2798026980100907E-3</v>
      </c>
      <c r="BB263" s="12">
        <f t="shared" si="138"/>
        <v>8.2666194995683305E-4</v>
      </c>
    </row>
    <row r="264" spans="1:54">
      <c r="A264" s="12">
        <v>259</v>
      </c>
      <c r="B264" s="12">
        <f t="shared" si="139"/>
        <v>14.843835616438357</v>
      </c>
      <c r="C264" s="12">
        <f>'Surv-rate CEA'!D262*'Unit cost and utilities'!$H$7+'Surv-rate CEA'!E262*'Unit cost and utilities'!$H$7+'Unit cost and utilities'!$G$14*('Surv-rate CEA'!C261-'Surv-rate CEA'!C262)</f>
        <v>19.44804730671995</v>
      </c>
      <c r="D264" s="12">
        <f t="shared" si="113"/>
        <v>12.540716465603399</v>
      </c>
      <c r="E264" s="12">
        <f>C264-'Surv-rate CEA'!E262*'Unit cost and utilities'!$H$7-'Unit cost and utilities'!$G$14*('Surv-rate CEA'!C261-'Surv-rate CEA'!C262)</f>
        <v>13.315699772520764</v>
      </c>
      <c r="F264" s="12">
        <f t="shared" si="114"/>
        <v>8.5863846768093008</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29.637419382562229</v>
      </c>
      <c r="L264" s="12">
        <f t="shared" si="117"/>
        <v>19.111146090253776</v>
      </c>
      <c r="M264" s="12">
        <f>K264-'Surv-rate CEA'!J262*'Unit cost and utilities'!$H$10-('Surv-rate CEA'!I261-'Surv-rate CEA'!I262)*'Unit cost and utilities'!$G$14</f>
        <v>10.034705762262419</v>
      </c>
      <c r="N264" s="12">
        <f t="shared" si="118"/>
        <v>6.4706958902144827</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29.637419382562229</v>
      </c>
      <c r="T264" s="12">
        <f t="shared" si="121"/>
        <v>19.111146090253776</v>
      </c>
      <c r="U264" s="12">
        <f>S264-'Surv-rate CEA'!P262*'Unit cost and utilities'!$H$11-('Surv-rate CEA'!O261-'Surv-rate CEA'!O262)*'Unit cost and utilities'!$G$14</f>
        <v>10.034705762262419</v>
      </c>
      <c r="V264" s="12">
        <f t="shared" si="122"/>
        <v>6.4706958902144827</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24.807015382329023</v>
      </c>
      <c r="AB264" s="12">
        <f t="shared" si="125"/>
        <v>15.996348700784768</v>
      </c>
      <c r="AC264" s="12">
        <f>AA264-'Surv-rate CEA'!V262*'Unit cost and utilities'!$H$6-('Surv-rate CEA'!U261-'Surv-rate CEA'!U262)*'Unit cost and utilities'!$G$14</f>
        <v>16.808828557506015</v>
      </c>
      <c r="AD264" s="12">
        <f t="shared" si="126"/>
        <v>10.838864680557604</v>
      </c>
      <c r="AE264" s="12">
        <f>'Surv-rate CEA'!Z262*'Unit cost and utilities'!$H$12+'Surv-rate CEA'!Y262*'Unit cost and utilities'!$H$12+('Surv-rate CEA'!X261-'Surv-rate CEA'!X262)*'Unit cost and utilities'!$G$14</f>
        <v>29.637419382562229</v>
      </c>
      <c r="AF264" s="12">
        <f t="shared" si="127"/>
        <v>19.111146090253776</v>
      </c>
      <c r="AG264" s="12">
        <f>AE264-'Surv-rate CEA'!Y262*'Unit cost and utilities'!$H$12-('Surv-rate CEA'!X261-'Surv-rate CEA'!X262)*'Unit cost and utilities'!$G$14</f>
        <v>10.034705762262419</v>
      </c>
      <c r="AH264" s="12">
        <f t="shared" si="128"/>
        <v>6.4706958902144827</v>
      </c>
      <c r="AI264" s="12">
        <f>'Surv-rate CEA'!AC262*'Unit cost and utilities'!$H$5+'Surv-rate CEA'!AB262*'Unit cost and utilities'!$H$5+('Surv-rate CEA'!AA261-'Surv-rate CEA'!AA262)*'Unit cost and utilities'!$G$14</f>
        <v>16.524591569679963</v>
      </c>
      <c r="AJ264" s="12">
        <f t="shared" si="129"/>
        <v>10.655579674245839</v>
      </c>
      <c r="AK264" s="12">
        <f>AI264-'Surv-rate CEA'!AB262*'Unit cost and utilities'!$H$5-('Surv-rate CEA'!AA261-'Surv-rate CEA'!AA262)*'Unit cost and utilities'!$G$14</f>
        <v>1.2263333901955109E-3</v>
      </c>
      <c r="AL264" s="12">
        <f t="shared" si="130"/>
        <v>7.9077858543824542E-4</v>
      </c>
      <c r="AM264" s="12">
        <f>'Surv-rate CEA'!AF262*'Unit cost and utilities'!$H$9+'Surv-rate CEA'!AE262*'Unit cost and utilities'!$H$9+('Surv-rate CEA'!AD261-'Surv-rate CEA'!AD262)*'Unit cost and utilities'!G271</f>
        <v>32.589259652752595</v>
      </c>
      <c r="AN264" s="12">
        <f t="shared" si="131"/>
        <v>21.014586127003199</v>
      </c>
      <c r="AO264" s="12">
        <f>AM264-'Surv-rate CEA'!AE262*'Unit cost and utilities'!$H$9-('Surv-rate CEA'!AD261-'Surv-rate CEA'!AD262)*'Unit cost and utilities'!G271</f>
        <v>14.517037573613376</v>
      </c>
      <c r="AP264" s="12">
        <f t="shared" si="132"/>
        <v>9.3610453152430733</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10.328752328476808</v>
      </c>
      <c r="AV264" s="12">
        <f t="shared" si="135"/>
        <v>6.6603064231601099</v>
      </c>
      <c r="AW264" s="12">
        <f>AU264-'Surv-rate CEA'!AK262*'Unit cost and utilities'!$H$8-('Surv-rate CEA'!AJ261-'Surv-rate CEA'!AJ262)*'Unit cost and utilities'!$G$14</f>
        <v>6.4986825294816697E-2</v>
      </c>
      <c r="AX264" s="12">
        <f t="shared" si="136"/>
        <v>4.1905561888488208E-2</v>
      </c>
      <c r="AY264" s="12">
        <f>'Surv-rate CEA'!AO262*'Unit cost and utilities'!$H$5+'Surv-rate CEA'!AN262*'Unit cost and utilities'!$H$5+('Surv-rate CEA'!AM261-'Surv-rate CEA'!AM262)*'Unit cost and utilities'!$G$14</f>
        <v>16.524591569679963</v>
      </c>
      <c r="AZ264" s="12">
        <f t="shared" si="137"/>
        <v>10.655579674245839</v>
      </c>
      <c r="BA264" s="12">
        <f>AY264-'Surv-rate CEA'!AN262*'Unit cost and utilities'!$H$5-('Surv-rate CEA'!AM261-'Surv-rate CEA'!AM262)*'Unit cost and utilities'!$G$14</f>
        <v>1.2263333901955109E-3</v>
      </c>
      <c r="BB264" s="12">
        <f t="shared" si="138"/>
        <v>7.9077858543824542E-4</v>
      </c>
    </row>
    <row r="265" spans="1:54">
      <c r="A265" s="12">
        <v>260</v>
      </c>
      <c r="B265" s="12">
        <f t="shared" si="139"/>
        <v>14.901369863013699</v>
      </c>
      <c r="C265" s="12">
        <f>'Surv-rate CEA'!D263*'Unit cost and utilities'!$H$7+'Surv-rate CEA'!E263*'Unit cost and utilities'!$H$7+'Unit cost and utilities'!$G$14*('Surv-rate CEA'!C262-'Surv-rate CEA'!C263)</f>
        <v>19.235990266984963</v>
      </c>
      <c r="D265" s="12">
        <f t="shared" si="113"/>
        <v>12.382898562523037</v>
      </c>
      <c r="E265" s="12">
        <f>C265-'Surv-rate CEA'!E263*'Unit cost and utilities'!$H$7-'Unit cost and utilities'!$G$14*('Surv-rate CEA'!C262-'Surv-rate CEA'!C263)</f>
        <v>13.237931368612537</v>
      </c>
      <c r="F265" s="12">
        <f t="shared" si="114"/>
        <v>8.5217323901705306</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29.381473433449539</v>
      </c>
      <c r="L265" s="12">
        <f t="shared" si="117"/>
        <v>18.913910856376059</v>
      </c>
      <c r="M265" s="12">
        <f>K265-'Surv-rate CEA'!J263*'Unit cost and utilities'!$H$10-('Surv-rate CEA'!I262-'Surv-rate CEA'!I263)*'Unit cost and utilities'!$G$14</f>
        <v>9.9549510834573631</v>
      </c>
      <c r="N265" s="12">
        <f t="shared" si="118"/>
        <v>6.4083599414636625</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29.381473433449539</v>
      </c>
      <c r="T265" s="12">
        <f t="shared" si="121"/>
        <v>18.913910856376059</v>
      </c>
      <c r="U265" s="12">
        <f>S265-'Surv-rate CEA'!P263*'Unit cost and utilities'!$H$11-('Surv-rate CEA'!O262-'Surv-rate CEA'!O263)*'Unit cost and utilities'!$G$14</f>
        <v>9.9549510834573631</v>
      </c>
      <c r="V265" s="12">
        <f t="shared" si="122"/>
        <v>6.4083599414636625</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24.568007601511297</v>
      </c>
      <c r="AB265" s="12">
        <f t="shared" si="125"/>
        <v>15.815309832785283</v>
      </c>
      <c r="AC265" s="12">
        <f>AA265-'Surv-rate CEA'!V263*'Unit cost and utilities'!$H$6-('Surv-rate CEA'!U262-'Surv-rate CEA'!U263)*'Unit cost and utilities'!$G$14</f>
        <v>16.663098045662423</v>
      </c>
      <c r="AD265" s="12">
        <f t="shared" si="126"/>
        <v>10.72663533163426</v>
      </c>
      <c r="AE265" s="12">
        <f>'Surv-rate CEA'!Z263*'Unit cost and utilities'!$H$12+'Surv-rate CEA'!Y263*'Unit cost and utilities'!$H$12+('Surv-rate CEA'!X262-'Surv-rate CEA'!X263)*'Unit cost and utilities'!$G$14</f>
        <v>29.381473433449539</v>
      </c>
      <c r="AF265" s="12">
        <f t="shared" si="127"/>
        <v>18.913910856376059</v>
      </c>
      <c r="AG265" s="12">
        <f>AE265-'Surv-rate CEA'!Y263*'Unit cost and utilities'!$H$12-('Surv-rate CEA'!X262-'Surv-rate CEA'!X263)*'Unit cost and utilities'!$G$14</f>
        <v>9.9549510834573631</v>
      </c>
      <c r="AH265" s="12">
        <f t="shared" si="128"/>
        <v>6.4083599414636625</v>
      </c>
      <c r="AI265" s="12">
        <f>'Surv-rate CEA'!AC263*'Unit cost and utilities'!$H$5+'Surv-rate CEA'!AB263*'Unit cost and utilities'!$H$5+('Surv-rate CEA'!AA262-'Surv-rate CEA'!AA263)*'Unit cost and utilities'!$G$14</f>
        <v>16.310396842348243</v>
      </c>
      <c r="AJ265" s="12">
        <f t="shared" si="129"/>
        <v>10.499588885732525</v>
      </c>
      <c r="AK265" s="12">
        <f>AI265-'Surv-rate CEA'!AB263*'Unit cost and utilities'!$H$5-('Surv-rate CEA'!AA262-'Surv-rate CEA'!AA263)*'Unit cost and utilities'!$G$14</f>
        <v>1.1751745253507639E-3</v>
      </c>
      <c r="AL265" s="12">
        <f t="shared" si="130"/>
        <v>7.5650209522384773E-4</v>
      </c>
      <c r="AM265" s="12">
        <f>'Surv-rate CEA'!AF263*'Unit cost and utilities'!$H$9+'Surv-rate CEA'!AE263*'Unit cost and utilities'!$H$9+('Surv-rate CEA'!AD262-'Surv-rate CEA'!AD263)*'Unit cost and utilities'!G272</f>
        <v>32.252966919728891</v>
      </c>
      <c r="AN265" s="12">
        <f t="shared" si="131"/>
        <v>20.762394457689304</v>
      </c>
      <c r="AO265" s="12">
        <f>AM265-'Surv-rate CEA'!AE263*'Unit cost and utilities'!$H$9-('Surv-rate CEA'!AD262-'Surv-rate CEA'!AD263)*'Unit cost and utilities'!G272</f>
        <v>14.398030955240735</v>
      </c>
      <c r="AP265" s="12">
        <f t="shared" si="132"/>
        <v>9.2685302053210936</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10.196118917336713</v>
      </c>
      <c r="AV265" s="12">
        <f t="shared" si="135"/>
        <v>6.5636083472916136</v>
      </c>
      <c r="AW265" s="12">
        <f>AU265-'Surv-rate CEA'!AK263*'Unit cost and utilities'!$H$8-('Surv-rate CEA'!AJ262-'Surv-rate CEA'!AJ263)*'Unit cost and utilities'!$G$14</f>
        <v>6.2973342929203979E-2</v>
      </c>
      <c r="AX265" s="12">
        <f t="shared" si="136"/>
        <v>4.0538205042330501E-2</v>
      </c>
      <c r="AY265" s="12">
        <f>'Surv-rate CEA'!AO263*'Unit cost and utilities'!$H$5+'Surv-rate CEA'!AN263*'Unit cost and utilities'!$H$5+('Surv-rate CEA'!AM262-'Surv-rate CEA'!AM263)*'Unit cost and utilities'!$G$14</f>
        <v>16.310396842348243</v>
      </c>
      <c r="AZ265" s="12">
        <f t="shared" si="137"/>
        <v>10.499588885732525</v>
      </c>
      <c r="BA265" s="12">
        <f>AY265-'Surv-rate CEA'!AN263*'Unit cost and utilities'!$H$5-('Surv-rate CEA'!AM262-'Surv-rate CEA'!AM263)*'Unit cost and utilities'!$G$14</f>
        <v>1.1751745253507639E-3</v>
      </c>
      <c r="BB265" s="12">
        <f t="shared" si="138"/>
        <v>7.5650209522384773E-4</v>
      </c>
    </row>
    <row r="266" spans="1:54">
      <c r="A266" s="12">
        <v>261</v>
      </c>
      <c r="B266" s="12">
        <f t="shared" si="139"/>
        <v>14.95890410958904</v>
      </c>
      <c r="C266" s="12">
        <f>'Surv-rate CEA'!D264*'Unit cost and utilities'!$H$7+'Surv-rate CEA'!E264*'Unit cost and utilities'!$H$7+'Unit cost and utilities'!$G$14*('Surv-rate CEA'!C263-'Surv-rate CEA'!C264)</f>
        <v>19.026690698946837</v>
      </c>
      <c r="D266" s="12">
        <f t="shared" si="113"/>
        <v>12.227352846186328</v>
      </c>
      <c r="E266" s="12">
        <f>C266-'Surv-rate CEA'!E264*'Unit cost and utilities'!$H$7-'Unit cost and utilities'!$G$14*('Surv-rate CEA'!C263-'Surv-rate CEA'!C264)</f>
        <v>13.16090901864105</v>
      </c>
      <c r="F266" s="12">
        <f t="shared" si="114"/>
        <v>8.4577544720578945</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29.128378410637811</v>
      </c>
      <c r="L266" s="12">
        <f t="shared" si="117"/>
        <v>18.719122852184636</v>
      </c>
      <c r="M266" s="12">
        <f>K266-'Surv-rate CEA'!J264*'Unit cost and utilities'!$H$10-('Surv-rate CEA'!I263-'Surv-rate CEA'!I264)*'Unit cost and utilities'!$G$14</f>
        <v>9.8760814589482919</v>
      </c>
      <c r="N266" s="12">
        <f t="shared" si="118"/>
        <v>6.346785925464359</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29.128378410637811</v>
      </c>
      <c r="T266" s="12">
        <f t="shared" si="121"/>
        <v>18.719122852184636</v>
      </c>
      <c r="U266" s="12">
        <f>S266-'Surv-rate CEA'!P264*'Unit cost and utilities'!$H$11-('Surv-rate CEA'!O263-'Surv-rate CEA'!O264)*'Unit cost and utilities'!$G$14</f>
        <v>9.8760814589482919</v>
      </c>
      <c r="V266" s="12">
        <f t="shared" si="122"/>
        <v>6.346785925464359</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24.331854027544971</v>
      </c>
      <c r="AB266" s="12">
        <f t="shared" si="125"/>
        <v>15.636674254296898</v>
      </c>
      <c r="AC266" s="12">
        <f>AA266-'Surv-rate CEA'!V264*'Unit cost and utilities'!$H$6-('Surv-rate CEA'!U263-'Surv-rate CEA'!U264)*'Unit cost and utilities'!$G$14</f>
        <v>16.519019945011248</v>
      </c>
      <c r="AD266" s="12">
        <f t="shared" si="126"/>
        <v>10.615817996769254</v>
      </c>
      <c r="AE266" s="12">
        <f>'Surv-rate CEA'!Z264*'Unit cost and utilities'!$H$12+'Surv-rate CEA'!Y264*'Unit cost and utilities'!$H$12+('Surv-rate CEA'!X263-'Surv-rate CEA'!X264)*'Unit cost and utilities'!$G$14</f>
        <v>29.128378410637811</v>
      </c>
      <c r="AF266" s="12">
        <f t="shared" si="127"/>
        <v>18.719122852184636</v>
      </c>
      <c r="AG266" s="12">
        <f>AE266-'Surv-rate CEA'!Y264*'Unit cost and utilities'!$H$12-('Surv-rate CEA'!X263-'Surv-rate CEA'!X264)*'Unit cost and utilities'!$G$14</f>
        <v>9.8760814589482919</v>
      </c>
      <c r="AH266" s="12">
        <f t="shared" si="128"/>
        <v>6.346785925464359</v>
      </c>
      <c r="AI266" s="12">
        <f>'Surv-rate CEA'!AC264*'Unit cost and utilities'!$H$5+'Surv-rate CEA'!AB264*'Unit cost and utilities'!$H$5+('Surv-rate CEA'!AA263-'Surv-rate CEA'!AA264)*'Unit cost and utilities'!$G$14</f>
        <v>16.099440367133038</v>
      </c>
      <c r="AJ266" s="12">
        <f t="shared" si="129"/>
        <v>10.346178487358678</v>
      </c>
      <c r="AK266" s="12">
        <f>AI266-'Surv-rate CEA'!AB264*'Unit cost and utilities'!$H$5-('Surv-rate CEA'!AA263-'Surv-rate CEA'!AA264)*'Unit cost and utilities'!$G$14</f>
        <v>1.1262228439241073E-3</v>
      </c>
      <c r="AL266" s="12">
        <f t="shared" si="130"/>
        <v>7.2375823594261345E-4</v>
      </c>
      <c r="AM266" s="12">
        <f>'Surv-rate CEA'!AF264*'Unit cost and utilities'!$H$9+'Surv-rate CEA'!AE264*'Unit cost and utilities'!$H$9+('Surv-rate CEA'!AD263-'Surv-rate CEA'!AD264)*'Unit cost and utilities'!G273</f>
        <v>31.920743639832487</v>
      </c>
      <c r="AN266" s="12">
        <f t="shared" si="131"/>
        <v>20.513614362717004</v>
      </c>
      <c r="AO266" s="12">
        <f>AM266-'Surv-rate CEA'!AE264*'Unit cost and utilities'!$H$9-('Surv-rate CEA'!AD263-'Surv-rate CEA'!AD264)*'Unit cost and utilities'!G273</f>
        <v>14.280343989440563</v>
      </c>
      <c r="AP266" s="12">
        <f t="shared" si="132"/>
        <v>9.1771505348258451</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10.065453112093273</v>
      </c>
      <c r="AV266" s="12">
        <f t="shared" si="135"/>
        <v>6.4684841260977182</v>
      </c>
      <c r="AW266" s="12">
        <f>AU266-'Surv-rate CEA'!AK264*'Unit cost and utilities'!$H$8-('Surv-rate CEA'!AJ263-'Surv-rate CEA'!AJ264)*'Unit cost and utilities'!$G$14</f>
        <v>6.1024577820320447E-2</v>
      </c>
      <c r="AX266" s="12">
        <f t="shared" si="136"/>
        <v>3.9216964058805884E-2</v>
      </c>
      <c r="AY266" s="12">
        <f>'Surv-rate CEA'!AO264*'Unit cost and utilities'!$H$5+'Surv-rate CEA'!AN264*'Unit cost and utilities'!$H$5+('Surv-rate CEA'!AM263-'Surv-rate CEA'!AM264)*'Unit cost and utilities'!$G$14</f>
        <v>16.099440367133038</v>
      </c>
      <c r="AZ266" s="12">
        <f t="shared" si="137"/>
        <v>10.346178487358678</v>
      </c>
      <c r="BA266" s="12">
        <f>AY266-'Surv-rate CEA'!AN264*'Unit cost and utilities'!$H$5-('Surv-rate CEA'!AM263-'Surv-rate CEA'!AM264)*'Unit cost and utilities'!$G$14</f>
        <v>1.1262228439241073E-3</v>
      </c>
      <c r="BB266" s="12">
        <f t="shared" si="138"/>
        <v>7.2375823594261345E-4</v>
      </c>
    </row>
    <row r="267" spans="1:54">
      <c r="A267" s="12">
        <v>262</v>
      </c>
      <c r="B267" s="12">
        <f t="shared" si="139"/>
        <v>15.016438356164384</v>
      </c>
      <c r="C267" s="12">
        <f>'Surv-rate CEA'!D265*'Unit cost and utilities'!$H$7+'Surv-rate CEA'!E265*'Unit cost and utilities'!$H$7+'Unit cost and utilities'!$G$14*('Surv-rate CEA'!C264-'Surv-rate CEA'!C265)</f>
        <v>18.820106416102913</v>
      </c>
      <c r="D267" s="12">
        <f t="shared" si="113"/>
        <v>12.074041974615289</v>
      </c>
      <c r="E267" s="12">
        <f>C267-'Surv-rate CEA'!E265*'Unit cost and utilities'!$H$7-'Unit cost and utilities'!$G$14*('Surv-rate CEA'!C264-'Surv-rate CEA'!C265)</f>
        <v>13.084622847553721</v>
      </c>
      <c r="F267" s="12">
        <f t="shared" si="114"/>
        <v>8.3944416673541706</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28.878094847802434</v>
      </c>
      <c r="L267" s="12">
        <f t="shared" si="117"/>
        <v>18.526745897725291</v>
      </c>
      <c r="M267" s="12">
        <f>K267-'Surv-rate CEA'!J265*'Unit cost and utilities'!$H$10-('Surv-rate CEA'!I264-'Surv-rate CEA'!I265)*'Unit cost and utilities'!$G$14</f>
        <v>9.7980842028236079</v>
      </c>
      <c r="N267" s="12">
        <f t="shared" si="118"/>
        <v>6.2859623277414052</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28.878094847802434</v>
      </c>
      <c r="T267" s="12">
        <f t="shared" si="121"/>
        <v>18.526745897725291</v>
      </c>
      <c r="U267" s="12">
        <f>S267-'Surv-rate CEA'!P265*'Unit cost and utilities'!$H$11-('Surv-rate CEA'!O264-'Surv-rate CEA'!O265)*'Unit cost and utilities'!$G$14</f>
        <v>9.7980842028236079</v>
      </c>
      <c r="V267" s="12">
        <f t="shared" si="122"/>
        <v>6.2859623277414052</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24.098513408648273</v>
      </c>
      <c r="AB267" s="12">
        <f t="shared" si="125"/>
        <v>15.460404738885591</v>
      </c>
      <c r="AC267" s="12">
        <f>AA267-'Surv-rate CEA'!V265*'Unit cost and utilities'!$H$6-('Surv-rate CEA'!U264-'Surv-rate CEA'!U265)*'Unit cost and utilities'!$G$14</f>
        <v>16.376570816139079</v>
      </c>
      <c r="AD267" s="12">
        <f t="shared" si="126"/>
        <v>10.506391359463276</v>
      </c>
      <c r="AE267" s="12">
        <f>'Surv-rate CEA'!Z265*'Unit cost and utilities'!$H$12+'Surv-rate CEA'!Y265*'Unit cost and utilities'!$H$12+('Surv-rate CEA'!X264-'Surv-rate CEA'!X265)*'Unit cost and utilities'!$G$14</f>
        <v>28.878094847802434</v>
      </c>
      <c r="AF267" s="12">
        <f t="shared" si="127"/>
        <v>18.526745897725291</v>
      </c>
      <c r="AG267" s="12">
        <f>AE267-'Surv-rate CEA'!Y265*'Unit cost and utilities'!$H$12-('Surv-rate CEA'!X264-'Surv-rate CEA'!X265)*'Unit cost and utilities'!$G$14</f>
        <v>9.7980842028236079</v>
      </c>
      <c r="AH267" s="12">
        <f t="shared" si="128"/>
        <v>6.2859623277414052</v>
      </c>
      <c r="AI267" s="12">
        <f>'Surv-rate CEA'!AC265*'Unit cost and utilities'!$H$5+'Surv-rate CEA'!AB265*'Unit cost and utilities'!$H$5+('Surv-rate CEA'!AA264-'Surv-rate CEA'!AA265)*'Unit cost and utilities'!$G$14</f>
        <v>15.891665687043115</v>
      </c>
      <c r="AJ267" s="12">
        <f t="shared" si="129"/>
        <v>10.195300404238843</v>
      </c>
      <c r="AK267" s="12">
        <f>AI267-'Surv-rate CEA'!AB265*'Unit cost and utilities'!$H$5-('Surv-rate CEA'!AA264-'Surv-rate CEA'!AA265)*'Unit cost and utilities'!$G$14</f>
        <v>1.079379859544316E-3</v>
      </c>
      <c r="AL267" s="12">
        <f t="shared" si="130"/>
        <v>6.924763039353242E-4</v>
      </c>
      <c r="AM267" s="12">
        <f>'Surv-rate CEA'!AF265*'Unit cost and utilities'!$H$9+'Surv-rate CEA'!AE265*'Unit cost and utilities'!$H$9+('Surv-rate CEA'!AD264-'Surv-rate CEA'!AD265)*'Unit cost and utilities'!G274</f>
        <v>31.592532475812604</v>
      </c>
      <c r="AN267" s="12">
        <f t="shared" si="131"/>
        <v>20.268193747883437</v>
      </c>
      <c r="AO267" s="12">
        <f>AM267-'Surv-rate CEA'!AE265*'Unit cost and utilities'!$H$9-('Surv-rate CEA'!AD264-'Surv-rate CEA'!AD265)*'Unit cost and utilities'!G274</f>
        <v>14.163958037629904</v>
      </c>
      <c r="AP267" s="12">
        <f t="shared" si="132"/>
        <v>9.0868893135857967</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9.9367214622846216</v>
      </c>
      <c r="AV267" s="12">
        <f t="shared" si="135"/>
        <v>6.374905081462801</v>
      </c>
      <c r="AW267" s="12">
        <f>AU267-'Surv-rate CEA'!AK265*'Unit cost and utilities'!$H$8-('Surv-rate CEA'!AJ264-'Surv-rate CEA'!AJ265)*'Unit cost and utilities'!$G$14</f>
        <v>5.9138370787301997E-2</v>
      </c>
      <c r="AX267" s="12">
        <f t="shared" si="136"/>
        <v>3.7940230273368632E-2</v>
      </c>
      <c r="AY267" s="12">
        <f>'Surv-rate CEA'!AO265*'Unit cost and utilities'!$H$5+'Surv-rate CEA'!AN265*'Unit cost and utilities'!$H$5+('Surv-rate CEA'!AM264-'Surv-rate CEA'!AM265)*'Unit cost and utilities'!$G$14</f>
        <v>15.891665687043115</v>
      </c>
      <c r="AZ267" s="12">
        <f t="shared" si="137"/>
        <v>10.195300404238843</v>
      </c>
      <c r="BA267" s="12">
        <f>AY267-'Surv-rate CEA'!AN265*'Unit cost and utilities'!$H$5-('Surv-rate CEA'!AM264-'Surv-rate CEA'!AM265)*'Unit cost and utilities'!$G$14</f>
        <v>1.079379859544316E-3</v>
      </c>
      <c r="BB267" s="12">
        <f t="shared" si="138"/>
        <v>6.924763039353242E-4</v>
      </c>
    </row>
    <row r="268" spans="1:54">
      <c r="A268" s="12">
        <v>263</v>
      </c>
      <c r="B268" s="12">
        <f t="shared" si="139"/>
        <v>15.073972602739726</v>
      </c>
      <c r="C268" s="12">
        <f>'Surv-rate CEA'!D266*'Unit cost and utilities'!$H$7+'Surv-rate CEA'!E266*'Unit cost and utilities'!$H$7+'Unit cost and utilities'!$G$14*('Surv-rate CEA'!C265-'Surv-rate CEA'!C266)</f>
        <v>18.616195981312959</v>
      </c>
      <c r="D268" s="12">
        <f t="shared" si="113"/>
        <v>11.922929303204249</v>
      </c>
      <c r="E268" s="12">
        <f>C268-'Surv-rate CEA'!E266*'Unit cost and utilities'!$H$7-'Unit cost and utilities'!$G$14*('Surv-rate CEA'!C265-'Surv-rate CEA'!C266)</f>
        <v>13.009063146539516</v>
      </c>
      <c r="F268" s="12">
        <f t="shared" si="114"/>
        <v>8.331784879832961</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28.630583937587613</v>
      </c>
      <c r="L268" s="12">
        <f t="shared" si="117"/>
        <v>18.33674444231097</v>
      </c>
      <c r="M268" s="12">
        <f>K268-'Surv-rate CEA'!J266*'Unit cost and utilities'!$H$10-('Surv-rate CEA'!I265-'Surv-rate CEA'!I266)*'Unit cost and utilities'!$G$14</f>
        <v>9.720946852696601</v>
      </c>
      <c r="N268" s="12">
        <f t="shared" si="118"/>
        <v>6.2258778432097861</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28.630583937587613</v>
      </c>
      <c r="T268" s="12">
        <f t="shared" si="121"/>
        <v>18.33674444231097</v>
      </c>
      <c r="U268" s="12">
        <f>S268-'Surv-rate CEA'!P266*'Unit cost and utilities'!$H$11-('Surv-rate CEA'!O265-'Surv-rate CEA'!O266)*'Unit cost and utilities'!$G$14</f>
        <v>9.720946852696601</v>
      </c>
      <c r="V268" s="12">
        <f t="shared" si="122"/>
        <v>6.2258778432097861</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23.867945199558516</v>
      </c>
      <c r="AB268" s="12">
        <f t="shared" si="125"/>
        <v>15.286464727420586</v>
      </c>
      <c r="AC268" s="12">
        <f>AA268-'Surv-rate CEA'!V266*'Unit cost and utilities'!$H$6-('Surv-rate CEA'!U265-'Surv-rate CEA'!U266)*'Unit cost and utilities'!$G$14</f>
        <v>16.235727621738651</v>
      </c>
      <c r="AD268" s="12">
        <f t="shared" si="126"/>
        <v>10.398334483284581</v>
      </c>
      <c r="AE268" s="12">
        <f>'Surv-rate CEA'!Z266*'Unit cost and utilities'!$H$12+'Surv-rate CEA'!Y266*'Unit cost and utilities'!$H$12+('Surv-rate CEA'!X265-'Surv-rate CEA'!X266)*'Unit cost and utilities'!$G$14</f>
        <v>28.630583937587613</v>
      </c>
      <c r="AF268" s="12">
        <f t="shared" si="127"/>
        <v>18.33674444231097</v>
      </c>
      <c r="AG268" s="12">
        <f>AE268-'Surv-rate CEA'!Y266*'Unit cost and utilities'!$H$12-('Surv-rate CEA'!X265-'Surv-rate CEA'!X266)*'Unit cost and utilities'!$G$14</f>
        <v>9.720946852696601</v>
      </c>
      <c r="AH268" s="12">
        <f t="shared" si="128"/>
        <v>6.2258778432097861</v>
      </c>
      <c r="AI268" s="12">
        <f>'Surv-rate CEA'!AC266*'Unit cost and utilities'!$H$5+'Surv-rate CEA'!AB266*'Unit cost and utilities'!$H$5+('Surv-rate CEA'!AA265-'Surv-rate CEA'!AA266)*'Unit cost and utilities'!$G$14</f>
        <v>15.687017467962589</v>
      </c>
      <c r="AJ268" s="12">
        <f t="shared" si="129"/>
        <v>10.04690756566997</v>
      </c>
      <c r="AK268" s="12">
        <f>AI268-'Surv-rate CEA'!AB266*'Unit cost and utilities'!$H$5-('Surv-rate CEA'!AA265-'Surv-rate CEA'!AA266)*'Unit cost and utilities'!$G$14</f>
        <v>1.0345516308366554E-3</v>
      </c>
      <c r="AL268" s="12">
        <f t="shared" si="130"/>
        <v>6.6258896110472454E-4</v>
      </c>
      <c r="AM268" s="12">
        <f>'Surv-rate CEA'!AF266*'Unit cost and utilities'!$H$9+'Surv-rate CEA'!AE266*'Unit cost and utilities'!$H$9+('Surv-rate CEA'!AD265-'Surv-rate CEA'!AD266)*'Unit cost and utilities'!G275</f>
        <v>31.268277023259657</v>
      </c>
      <c r="AN268" s="12">
        <f t="shared" si="131"/>
        <v>20.0260814161797</v>
      </c>
      <c r="AO268" s="12">
        <f>AM268-'Surv-rate CEA'!AE266*'Unit cost and utilities'!$H$9-('Surv-rate CEA'!AD265-'Surv-rate CEA'!AD266)*'Unit cost and utilities'!G275</f>
        <v>14.04885478275936</v>
      </c>
      <c r="AP268" s="12">
        <f t="shared" si="132"/>
        <v>8.9977298549050335</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9.809891163735637</v>
      </c>
      <c r="AV268" s="12">
        <f t="shared" si="135"/>
        <v>6.2828431186884686</v>
      </c>
      <c r="AW268" s="12">
        <f>AU268-'Surv-rate CEA'!AK266*'Unit cost and utilities'!$H$8-('Surv-rate CEA'!AJ265-'Surv-rate CEA'!AJ266)*'Unit cost and utilities'!$G$14</f>
        <v>5.7312637462925142E-2</v>
      </c>
      <c r="AX268" s="12">
        <f t="shared" si="136"/>
        <v>3.6706453097967315E-2</v>
      </c>
      <c r="AY268" s="12">
        <f>'Surv-rate CEA'!AO266*'Unit cost and utilities'!$H$5+'Surv-rate CEA'!AN266*'Unit cost and utilities'!$H$5+('Surv-rate CEA'!AM265-'Surv-rate CEA'!AM266)*'Unit cost and utilities'!$G$14</f>
        <v>15.687017467962589</v>
      </c>
      <c r="AZ268" s="12">
        <f t="shared" si="137"/>
        <v>10.04690756566997</v>
      </c>
      <c r="BA268" s="12">
        <f>AY268-'Surv-rate CEA'!AN266*'Unit cost and utilities'!$H$5-('Surv-rate CEA'!AM265-'Surv-rate CEA'!AM266)*'Unit cost and utilities'!$G$14</f>
        <v>1.0345516308366554E-3</v>
      </c>
      <c r="BB268" s="12">
        <f t="shared" si="138"/>
        <v>6.6258896110472454E-4</v>
      </c>
    </row>
    <row r="269" spans="1:54">
      <c r="A269" s="12">
        <v>264</v>
      </c>
      <c r="B269" s="12">
        <f t="shared" si="139"/>
        <v>15.131506849315068</v>
      </c>
      <c r="C269" s="12">
        <f>'Surv-rate CEA'!D267*'Unit cost and utilities'!$H$7+'Surv-rate CEA'!E267*'Unit cost and utilities'!$H$7+'Unit cost and utilities'!$G$14*('Surv-rate CEA'!C266-'Surv-rate CEA'!C267)</f>
        <v>18.414918691541171</v>
      </c>
      <c r="D269" s="12">
        <f t="shared" si="113"/>
        <v>11.773978870012527</v>
      </c>
      <c r="E269" s="12">
        <f>C269-'Surv-rate CEA'!E267*'Unit cost and utilities'!$H$7-'Unit cost and utilities'!$G$14*('Surv-rate CEA'!C266-'Surv-rate CEA'!C267)</f>
        <v>12.934220369637169</v>
      </c>
      <c r="F269" s="12">
        <f t="shared" si="114"/>
        <v>8.2697751688768673</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28.385807518659135</v>
      </c>
      <c r="L269" s="12">
        <f t="shared" si="117"/>
        <v>18.149083551829932</v>
      </c>
      <c r="M269" s="12">
        <f>K269-'Surv-rate CEA'!J267*'Unit cost and utilities'!$H$10-('Surv-rate CEA'!I266-'Surv-rate CEA'!I267)*'Unit cost and utilities'!$G$14</f>
        <v>9.6446571650259401</v>
      </c>
      <c r="N269" s="12">
        <f t="shared" si="118"/>
        <v>6.1665213717012985</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28.385807518659135</v>
      </c>
      <c r="T269" s="12">
        <f t="shared" si="121"/>
        <v>18.149083551829932</v>
      </c>
      <c r="U269" s="12">
        <f>S269-'Surv-rate CEA'!P267*'Unit cost and utilities'!$H$11-('Surv-rate CEA'!O266-'Surv-rate CEA'!O267)*'Unit cost and utilities'!$G$14</f>
        <v>9.6446571650259401</v>
      </c>
      <c r="V269" s="12">
        <f t="shared" si="122"/>
        <v>6.1665213717012985</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23.640109547462306</v>
      </c>
      <c r="AB269" s="12">
        <f t="shared" si="125"/>
        <v>15.11481831437335</v>
      </c>
      <c r="AC269" s="12">
        <f>AA269-'Surv-rate CEA'!V267*'Unit cost and utilities'!$H$6-('Surv-rate CEA'!U266-'Surv-rate CEA'!U267)*'Unit cost and utilities'!$G$14</f>
        <v>16.096467718481602</v>
      </c>
      <c r="AD269" s="12">
        <f t="shared" si="126"/>
        <v>10.291626803994321</v>
      </c>
      <c r="AE269" s="12">
        <f>'Surv-rate CEA'!Z267*'Unit cost and utilities'!$H$12+'Surv-rate CEA'!Y267*'Unit cost and utilities'!$H$12+('Surv-rate CEA'!X266-'Surv-rate CEA'!X267)*'Unit cost and utilities'!$G$14</f>
        <v>28.385807518659135</v>
      </c>
      <c r="AF269" s="12">
        <f t="shared" si="127"/>
        <v>18.149083551829932</v>
      </c>
      <c r="AG269" s="12">
        <f>AE269-'Surv-rate CEA'!Y267*'Unit cost and utilities'!$H$12-('Surv-rate CEA'!X266-'Surv-rate CEA'!X267)*'Unit cost and utilities'!$G$14</f>
        <v>9.6446571650259401</v>
      </c>
      <c r="AH269" s="12">
        <f t="shared" si="128"/>
        <v>6.1665213717012985</v>
      </c>
      <c r="AI269" s="12">
        <f>'Surv-rate CEA'!AC267*'Unit cost and utilities'!$H$5+'Surv-rate CEA'!AB267*'Unit cost and utilities'!$H$5+('Surv-rate CEA'!AA266-'Surv-rate CEA'!AA267)*'Unit cost and utilities'!$G$14</f>
        <v>15.485441473431315</v>
      </c>
      <c r="AJ269" s="12">
        <f t="shared" si="129"/>
        <v>9.9009538817429839</v>
      </c>
      <c r="AK269" s="12">
        <f>AI269-'Surv-rate CEA'!AB267*'Unit cost and utilities'!$H$5-('Surv-rate CEA'!AA266-'Surv-rate CEA'!AA267)*'Unit cost and utilities'!$G$14</f>
        <v>9.9164854450184414E-4</v>
      </c>
      <c r="AL269" s="12">
        <f t="shared" si="130"/>
        <v>6.3403206959618892E-4</v>
      </c>
      <c r="AM269" s="12">
        <f>'Surv-rate CEA'!AF267*'Unit cost and utilities'!$H$9+'Surv-rate CEA'!AE267*'Unit cost and utilities'!$H$9+('Surv-rate CEA'!AD266-'Surv-rate CEA'!AD267)*'Unit cost and utilities'!G276</f>
        <v>30.947921793236294</v>
      </c>
      <c r="AN269" s="12">
        <f t="shared" si="131"/>
        <v>19.78722705041001</v>
      </c>
      <c r="AO269" s="12">
        <f>AM269-'Surv-rate CEA'!AE267*'Unit cost and utilities'!$H$9-('Surv-rate CEA'!AD266-'Surv-rate CEA'!AD267)*'Unit cost and utilities'!G276</f>
        <v>13.935016222741741</v>
      </c>
      <c r="AP269" s="12">
        <f t="shared" si="132"/>
        <v>8.909655769221958</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9.6849300444888922</v>
      </c>
      <c r="AV269" s="12">
        <f t="shared" si="135"/>
        <v>6.1922707132962289</v>
      </c>
      <c r="AW269" s="12">
        <f>AU269-'Surv-rate CEA'!AK267*'Unit cost and utilities'!$H$8-('Surv-rate CEA'!AJ266-'Surv-rate CEA'!AJ267)*'Unit cost and utilities'!$G$14</f>
        <v>5.5545365600230712E-2</v>
      </c>
      <c r="AX269" s="12">
        <f t="shared" si="136"/>
        <v>3.5514137849799204E-2</v>
      </c>
      <c r="AY269" s="12">
        <f>'Surv-rate CEA'!AO267*'Unit cost and utilities'!$H$5+'Surv-rate CEA'!AN267*'Unit cost and utilities'!$H$5+('Surv-rate CEA'!AM266-'Surv-rate CEA'!AM267)*'Unit cost and utilities'!$G$14</f>
        <v>15.485441473431315</v>
      </c>
      <c r="AZ269" s="12">
        <f t="shared" si="137"/>
        <v>9.9009538817429839</v>
      </c>
      <c r="BA269" s="12">
        <f>AY269-'Surv-rate CEA'!AN267*'Unit cost and utilities'!$H$5-('Surv-rate CEA'!AM266-'Surv-rate CEA'!AM267)*'Unit cost and utilities'!$G$14</f>
        <v>9.9164854450184414E-4</v>
      </c>
      <c r="BB269" s="12">
        <f t="shared" si="138"/>
        <v>6.3403206959618892E-4</v>
      </c>
    </row>
    <row r="270" spans="1:54">
      <c r="A270" s="12">
        <v>265</v>
      </c>
      <c r="B270" s="12">
        <f t="shared" si="139"/>
        <v>15.189041095890412</v>
      </c>
      <c r="C270" s="12">
        <f>'Surv-rate CEA'!D268*'Unit cost and utilities'!$H$7+'Surv-rate CEA'!E268*'Unit cost and utilities'!$H$7+'Unit cost and utilities'!$G$14*('Surv-rate CEA'!C267-'Surv-rate CEA'!C268)</f>
        <v>18.216234562939174</v>
      </c>
      <c r="D270" s="12">
        <f t="shared" si="113"/>
        <v>11.627155381397914</v>
      </c>
      <c r="E270" s="12">
        <f>C270-'Surv-rate CEA'!E268*'Unit cost and utilities'!$H$7-'Unit cost and utilities'!$G$14*('Surv-rate CEA'!C267-'Surv-rate CEA'!C268)</f>
        <v>12.860085130424901</v>
      </c>
      <c r="F270" s="12">
        <f t="shared" si="114"/>
        <v>8.2084037462750619</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28.143728063033766</v>
      </c>
      <c r="L270" s="12">
        <f t="shared" si="117"/>
        <v>17.963728896335862</v>
      </c>
      <c r="M270" s="12">
        <f>K270-'Surv-rate CEA'!J268*'Unit cost and utilities'!$H$10-('Surv-rate CEA'!I267-'Surv-rate CEA'!I268)*'Unit cost and utilities'!$G$14</f>
        <v>9.5692031105496937</v>
      </c>
      <c r="N270" s="12">
        <f t="shared" si="118"/>
        <v>6.1078820136012455</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28.143728063033766</v>
      </c>
      <c r="T270" s="12">
        <f t="shared" si="121"/>
        <v>17.963728896335862</v>
      </c>
      <c r="U270" s="12">
        <f>S270-'Surv-rate CEA'!P268*'Unit cost and utilities'!$H$11-('Surv-rate CEA'!O267-'Surv-rate CEA'!O268)*'Unit cost and utilities'!$G$14</f>
        <v>9.5692031105496937</v>
      </c>
      <c r="V270" s="12">
        <f t="shared" si="122"/>
        <v>6.1078820136012455</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23.414967278224935</v>
      </c>
      <c r="AB270" s="12">
        <f t="shared" si="125"/>
        <v>14.945430234421723</v>
      </c>
      <c r="AC270" s="12">
        <f>AA270-'Surv-rate CEA'!V268*'Unit cost and utilities'!$H$6-('Surv-rate CEA'!U267-'Surv-rate CEA'!U268)*'Unit cost and utilities'!$G$14</f>
        <v>15.958768849080808</v>
      </c>
      <c r="AD270" s="12">
        <f t="shared" si="126"/>
        <v>10.186248121858624</v>
      </c>
      <c r="AE270" s="12">
        <f>'Surv-rate CEA'!Z268*'Unit cost and utilities'!$H$12+'Surv-rate CEA'!Y268*'Unit cost and utilities'!$H$12+('Surv-rate CEA'!X267-'Surv-rate CEA'!X268)*'Unit cost and utilities'!$G$14</f>
        <v>28.143728063033766</v>
      </c>
      <c r="AF270" s="12">
        <f t="shared" si="127"/>
        <v>17.963728896335862</v>
      </c>
      <c r="AG270" s="12">
        <f>AE270-'Surv-rate CEA'!Y268*'Unit cost and utilities'!$H$12-('Surv-rate CEA'!X267-'Surv-rate CEA'!X268)*'Unit cost and utilities'!$G$14</f>
        <v>9.5692031105496937</v>
      </c>
      <c r="AH270" s="12">
        <f t="shared" si="128"/>
        <v>6.1078820136012455</v>
      </c>
      <c r="AI270" s="12">
        <f>'Surv-rate CEA'!AC268*'Unit cost and utilities'!$H$5+'Surv-rate CEA'!AB268*'Unit cost and utilities'!$H$5+('Surv-rate CEA'!AA267-'Surv-rate CEA'!AA268)*'Unit cost and utilities'!$G$14</f>
        <v>15.28688454005548</v>
      </c>
      <c r="AJ270" s="12">
        <f t="shared" si="129"/>
        <v>9.7573942205559714</v>
      </c>
      <c r="AK270" s="12">
        <f>AI270-'Surv-rate CEA'!AB268*'Unit cost and utilities'!$H$5-('Surv-rate CEA'!AA267-'Surv-rate CEA'!AA268)*'Unit cost and utilities'!$G$14</f>
        <v>9.5058510910639438E-4</v>
      </c>
      <c r="AL270" s="12">
        <f t="shared" si="130"/>
        <v>6.0674453486175405E-4</v>
      </c>
      <c r="AM270" s="12">
        <f>'Surv-rate CEA'!AF268*'Unit cost and utilities'!$H$9+'Surv-rate CEA'!AE268*'Unit cost and utilities'!$H$9+('Surv-rate CEA'!AD267-'Surv-rate CEA'!AD268)*'Unit cost and utilities'!G277</f>
        <v>30.631412195277626</v>
      </c>
      <c r="AN270" s="12">
        <f t="shared" si="131"/>
        <v>19.551581196189559</v>
      </c>
      <c r="AO270" s="12">
        <f>AM270-'Surv-rate CEA'!AE268*'Unit cost and utilities'!$H$9-('Surv-rate CEA'!AD267-'Surv-rate CEA'!AD268)*'Unit cost and utilities'!G277</f>
        <v>13.822424664036088</v>
      </c>
      <c r="AP270" s="12">
        <f t="shared" si="132"/>
        <v>8.8226509579202048</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9.5618065510681411</v>
      </c>
      <c r="AV270" s="12">
        <f t="shared" si="135"/>
        <v>6.1031608981543277</v>
      </c>
      <c r="AW270" s="12">
        <f>AU270-'Surv-rate CEA'!AK268*'Unit cost and utilities'!$H$8-('Surv-rate CEA'!AJ267-'Surv-rate CEA'!AJ268)*'Unit cost and utilities'!$G$14</f>
        <v>5.3834612479948141E-2</v>
      </c>
      <c r="AX270" s="12">
        <f t="shared" si="136"/>
        <v>3.4361843664177369E-2</v>
      </c>
      <c r="AY270" s="12">
        <f>'Surv-rate CEA'!AO268*'Unit cost and utilities'!$H$5+'Surv-rate CEA'!AN268*'Unit cost and utilities'!$H$5+('Surv-rate CEA'!AM267-'Surv-rate CEA'!AM268)*'Unit cost and utilities'!$G$14</f>
        <v>15.28688454005548</v>
      </c>
      <c r="AZ270" s="12">
        <f t="shared" si="137"/>
        <v>9.7573942205559714</v>
      </c>
      <c r="BA270" s="12">
        <f>AY270-'Surv-rate CEA'!AN268*'Unit cost and utilities'!$H$5-('Surv-rate CEA'!AM267-'Surv-rate CEA'!AM268)*'Unit cost and utilities'!$G$14</f>
        <v>9.5058510910639438E-4</v>
      </c>
      <c r="BB270" s="12">
        <f t="shared" si="138"/>
        <v>6.0674453486175405E-4</v>
      </c>
    </row>
    <row r="271" spans="1:54">
      <c r="A271" s="12">
        <v>266</v>
      </c>
      <c r="B271" s="12">
        <f t="shared" si="139"/>
        <v>15.246575342465754</v>
      </c>
      <c r="C271" s="12">
        <f>'Surv-rate CEA'!D269*'Unit cost and utilities'!$H$7+'Surv-rate CEA'!E269*'Unit cost and utilities'!$H$7+'Unit cost and utilities'!$G$14*('Surv-rate CEA'!C268-'Surv-rate CEA'!C269)</f>
        <v>18.0201043162863</v>
      </c>
      <c r="D271" s="12">
        <f t="shared" si="113"/>
        <v>11.482424197998039</v>
      </c>
      <c r="E271" s="12">
        <f>C271-'Surv-rate CEA'!E269*'Unit cost and utilities'!$H$7-'Unit cost and utilities'!$G$14*('Surv-rate CEA'!C268-'Surv-rate CEA'!C269)</f>
        <v>12.786648198788953</v>
      </c>
      <c r="F271" s="12">
        <f t="shared" si="114"/>
        <v>8.1476619730978506</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27.904308663716741</v>
      </c>
      <c r="L271" s="12">
        <f t="shared" si="117"/>
        <v>17.780646737937388</v>
      </c>
      <c r="M271" s="12">
        <f>K271-'Surv-rate CEA'!J269*'Unit cost and utilities'!$H$10-('Surv-rate CEA'!I268-'Surv-rate CEA'!I269)*'Unit cost and utilities'!$G$14</f>
        <v>9.4945728698297422</v>
      </c>
      <c r="N271" s="12">
        <f t="shared" si="118"/>
        <v>6.0499490655921138</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27.904308663716741</v>
      </c>
      <c r="T271" s="12">
        <f t="shared" si="121"/>
        <v>17.780646737937388</v>
      </c>
      <c r="U271" s="12">
        <f>S271-'Surv-rate CEA'!P269*'Unit cost and utilities'!$H$11-('Surv-rate CEA'!O268-'Surv-rate CEA'!O269)*'Unit cost and utilities'!$G$14</f>
        <v>9.4945728698297422</v>
      </c>
      <c r="V271" s="12">
        <f t="shared" si="122"/>
        <v>6.0499490655921138</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23.192479882959439</v>
      </c>
      <c r="AB271" s="12">
        <f t="shared" si="125"/>
        <v>14.778265849382066</v>
      </c>
      <c r="AC271" s="12">
        <f>AA271-'Surv-rate CEA'!V269*'Unit cost and utilities'!$H$6-('Surv-rate CEA'!U268-'Surv-rate CEA'!U269)*'Unit cost and utilities'!$G$14</f>
        <v>15.822609134537267</v>
      </c>
      <c r="AD271" s="12">
        <f t="shared" si="126"/>
        <v>10.082178594142441</v>
      </c>
      <c r="AE271" s="12">
        <f>'Surv-rate CEA'!Z269*'Unit cost and utilities'!$H$12+'Surv-rate CEA'!Y269*'Unit cost and utilities'!$H$12+('Surv-rate CEA'!X268-'Surv-rate CEA'!X269)*'Unit cost and utilities'!$G$14</f>
        <v>27.904308663716741</v>
      </c>
      <c r="AF271" s="12">
        <f t="shared" si="127"/>
        <v>17.780646737937388</v>
      </c>
      <c r="AG271" s="12">
        <f>AE271-'Surv-rate CEA'!Y269*'Unit cost and utilities'!$H$12-('Surv-rate CEA'!X268-'Surv-rate CEA'!X269)*'Unit cost and utilities'!$G$14</f>
        <v>9.4945728698297422</v>
      </c>
      <c r="AH271" s="12">
        <f t="shared" si="128"/>
        <v>6.0499490655921138</v>
      </c>
      <c r="AI271" s="12">
        <f>'Surv-rate CEA'!AC269*'Unit cost and utilities'!$H$5+'Surv-rate CEA'!AB269*'Unit cost and utilities'!$H$5+('Surv-rate CEA'!AA268-'Surv-rate CEA'!AA269)*'Unit cost and utilities'!$G$14</f>
        <v>15.091294553539795</v>
      </c>
      <c r="AJ271" s="12">
        <f t="shared" si="129"/>
        <v>9.6161843860176379</v>
      </c>
      <c r="AK271" s="12">
        <f>AI271-'Surv-rate CEA'!AB269*'Unit cost and utilities'!$H$5-('Surv-rate CEA'!AA268-'Surv-rate CEA'!AA269)*'Unit cost and utilities'!$G$14</f>
        <v>9.1127975902788316E-4</v>
      </c>
      <c r="AL271" s="12">
        <f t="shared" si="130"/>
        <v>5.8066815666270321E-4</v>
      </c>
      <c r="AM271" s="12">
        <f>'Surv-rate CEA'!AF269*'Unit cost and utilities'!$H$9+'Surv-rate CEA'!AE269*'Unit cost and utilities'!$H$9+('Surv-rate CEA'!AD268-'Surv-rate CEA'!AD269)*'Unit cost and utilities'!G278</f>
        <v>30.318694520746043</v>
      </c>
      <c r="AN271" s="12">
        <f t="shared" si="131"/>
        <v>19.319095245308226</v>
      </c>
      <c r="AO271" s="12">
        <f>AM271-'Surv-rate CEA'!AE269*'Unit cost and utilities'!$H$9-('Surv-rate CEA'!AD268-'Surv-rate CEA'!AD269)*'Unit cost and utilities'!G278</f>
        <v>13.711062715383026</v>
      </c>
      <c r="AP271" s="12">
        <f t="shared" si="132"/>
        <v>8.736699607287747</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9.4404897350871764</v>
      </c>
      <c r="AV271" s="12">
        <f t="shared" si="135"/>
        <v>6.0154872509337842</v>
      </c>
      <c r="AW271" s="12">
        <f>AU271-'Surv-rate CEA'!AK269*'Unit cost and utilities'!$H$8-('Surv-rate CEA'!AJ268-'Surv-rate CEA'!AJ269)*'Unit cost and utilities'!$G$14</f>
        <v>5.217850241475841E-2</v>
      </c>
      <c r="AX271" s="12">
        <f t="shared" si="136"/>
        <v>3.3248181488107771E-2</v>
      </c>
      <c r="AY271" s="12">
        <f>'Surv-rate CEA'!AO269*'Unit cost and utilities'!$H$5+'Surv-rate CEA'!AN269*'Unit cost and utilities'!$H$5+('Surv-rate CEA'!AM268-'Surv-rate CEA'!AM269)*'Unit cost and utilities'!$G$14</f>
        <v>15.091294553539795</v>
      </c>
      <c r="AZ271" s="12">
        <f t="shared" si="137"/>
        <v>9.6161843860176379</v>
      </c>
      <c r="BA271" s="12">
        <f>AY271-'Surv-rate CEA'!AN269*'Unit cost and utilities'!$H$5-('Surv-rate CEA'!AM268-'Surv-rate CEA'!AM269)*'Unit cost and utilities'!$G$14</f>
        <v>9.1127975902788316E-4</v>
      </c>
      <c r="BB271" s="12">
        <f t="shared" si="138"/>
        <v>5.8066815666270321E-4</v>
      </c>
    </row>
    <row r="272" spans="1:54">
      <c r="A272" s="12">
        <v>267</v>
      </c>
      <c r="B272" s="12">
        <f t="shared" si="139"/>
        <v>15.304109589041095</v>
      </c>
      <c r="C272" s="12">
        <f>'Surv-rate CEA'!D270*'Unit cost and utilities'!$H$7+'Surv-rate CEA'!E270*'Unit cost and utilities'!$H$7+'Unit cost and utilities'!$G$14*('Surv-rate CEA'!C269-'Surv-rate CEA'!C270)</f>
        <v>17.82648936275077</v>
      </c>
      <c r="D272" s="12">
        <f t="shared" si="113"/>
        <v>11.33975132103312</v>
      </c>
      <c r="E272" s="12">
        <f>C272-'Surv-rate CEA'!E270*'Unit cost and utilities'!$H$7-'Unit cost and utilities'!$G$14*('Surv-rate CEA'!C269-'Surv-rate CEA'!C270)</f>
        <v>12.713900497768925</v>
      </c>
      <c r="F272" s="12">
        <f t="shared" si="114"/>
        <v>8.0875413566461098</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27.667513022597635</v>
      </c>
      <c r="L272" s="12">
        <f t="shared" si="117"/>
        <v>17.599803918952304</v>
      </c>
      <c r="M272" s="12">
        <f>K272-'Surv-rate CEA'!J270*'Unit cost and utilities'!$H$10-('Surv-rate CEA'!I269-'Surv-rate CEA'!I270)*'Unit cost and utilities'!$G$14</f>
        <v>9.4207548289036041</v>
      </c>
      <c r="N272" s="12">
        <f t="shared" si="118"/>
        <v>5.9927120165012795</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27.667513022597635</v>
      </c>
      <c r="T272" s="12">
        <f t="shared" si="121"/>
        <v>17.599803918952304</v>
      </c>
      <c r="U272" s="12">
        <f>S272-'Surv-rate CEA'!P270*'Unit cost and utilities'!$H$11-('Surv-rate CEA'!O269-'Surv-rate CEA'!O270)*'Unit cost and utilities'!$G$14</f>
        <v>9.4207548289036041</v>
      </c>
      <c r="V272" s="12">
        <f t="shared" si="122"/>
        <v>5.9927120165012795</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22.972609504874264</v>
      </c>
      <c r="AB272" s="12">
        <f t="shared" si="125"/>
        <v>14.613291135427358</v>
      </c>
      <c r="AC272" s="12">
        <f>AA272-'Surv-rate CEA'!V270*'Unit cost and utilities'!$H$6-('Surv-rate CEA'!U269-'Surv-rate CEA'!U270)*'Unit cost and utilities'!$G$14</f>
        <v>15.687967066566637</v>
      </c>
      <c r="AD272" s="12">
        <f t="shared" si="126"/>
        <v>9.9793987277802447</v>
      </c>
      <c r="AE272" s="12">
        <f>'Surv-rate CEA'!Z270*'Unit cost and utilities'!$H$12+'Surv-rate CEA'!Y270*'Unit cost and utilities'!$H$12+('Surv-rate CEA'!X269-'Surv-rate CEA'!X270)*'Unit cost and utilities'!$G$14</f>
        <v>27.667513022597635</v>
      </c>
      <c r="AF272" s="12">
        <f t="shared" si="127"/>
        <v>17.599803918952304</v>
      </c>
      <c r="AG272" s="12">
        <f>AE272-'Surv-rate CEA'!Y270*'Unit cost and utilities'!$H$12-('Surv-rate CEA'!X269-'Surv-rate CEA'!X270)*'Unit cost and utilities'!$G$14</f>
        <v>9.4207548289036041</v>
      </c>
      <c r="AH272" s="12">
        <f t="shared" si="128"/>
        <v>5.9927120165012795</v>
      </c>
      <c r="AI272" s="12">
        <f>'Surv-rate CEA'!AC270*'Unit cost and utilities'!$H$5+'Surv-rate CEA'!AB270*'Unit cost and utilities'!$H$5+('Surv-rate CEA'!AA269-'Surv-rate CEA'!AA270)*'Unit cost and utilities'!$G$14</f>
        <v>14.898620425312622</v>
      </c>
      <c r="AJ272" s="12">
        <f t="shared" si="129"/>
        <v>9.4772810962169167</v>
      </c>
      <c r="AK272" s="12">
        <f>AI272-'Surv-rate CEA'!AB270*'Unit cost and utilities'!$H$5-('Surv-rate CEA'!AA269-'Surv-rate CEA'!AA270)*'Unit cost and utilities'!$G$14</f>
        <v>8.7365466805133796E-4</v>
      </c>
      <c r="AL272" s="12">
        <f t="shared" si="130"/>
        <v>5.5574748760477079E-4</v>
      </c>
      <c r="AM272" s="12">
        <f>'Surv-rate CEA'!AF270*'Unit cost and utilities'!$H$9+'Surv-rate CEA'!AE270*'Unit cost and utilities'!$H$9+('Surv-rate CEA'!AD269-'Surv-rate CEA'!AD270)*'Unit cost and utilities'!G279</f>
        <v>30.00971592653811</v>
      </c>
      <c r="AN272" s="12">
        <f t="shared" si="131"/>
        <v>19.08972141945495</v>
      </c>
      <c r="AO272" s="12">
        <f>AM272-'Surv-rate CEA'!AE270*'Unit cost and utilities'!$H$9-('Surv-rate CEA'!AD269-'Surv-rate CEA'!AD270)*'Unit cost and utilities'!G279</f>
        <v>13.600913281687482</v>
      </c>
      <c r="AP272" s="12">
        <f t="shared" si="132"/>
        <v>8.6517861826201692</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9.3209492401717</v>
      </c>
      <c r="AV272" s="12">
        <f t="shared" si="135"/>
        <v>5.9292238818697927</v>
      </c>
      <c r="AW272" s="12">
        <f>AU272-'Surv-rate CEA'!AK270*'Unit cost and utilities'!$H$8-('Surv-rate CEA'!AJ269-'Surv-rate CEA'!AJ270)*'Unit cost and utilities'!$G$14</f>
        <v>5.0575224346685266E-2</v>
      </c>
      <c r="AX272" s="12">
        <f t="shared" si="136"/>
        <v>3.2171812151373221E-2</v>
      </c>
      <c r="AY272" s="12">
        <f>'Surv-rate CEA'!AO270*'Unit cost and utilities'!$H$5+'Surv-rate CEA'!AN270*'Unit cost and utilities'!$H$5+('Surv-rate CEA'!AM269-'Surv-rate CEA'!AM270)*'Unit cost and utilities'!$G$14</f>
        <v>14.898620425312622</v>
      </c>
      <c r="AZ272" s="12">
        <f t="shared" si="137"/>
        <v>9.4772810962169167</v>
      </c>
      <c r="BA272" s="12">
        <f>AY272-'Surv-rate CEA'!AN270*'Unit cost and utilities'!$H$5-('Surv-rate CEA'!AM269-'Surv-rate CEA'!AM270)*'Unit cost and utilities'!$G$14</f>
        <v>8.7365466805133796E-4</v>
      </c>
      <c r="BB272" s="12">
        <f t="shared" si="138"/>
        <v>5.5574748760477079E-4</v>
      </c>
    </row>
    <row r="273" spans="1:54">
      <c r="A273" s="12">
        <v>268</v>
      </c>
      <c r="B273" s="12">
        <f t="shared" si="139"/>
        <v>15.361643835616439</v>
      </c>
      <c r="C273" s="12">
        <f>'Surv-rate CEA'!D271*'Unit cost and utilities'!$H$7+'Surv-rate CEA'!E271*'Unit cost and utilities'!$H$7+'Unit cost and utilities'!$G$14*('Surv-rate CEA'!C270-'Surv-rate CEA'!C271)</f>
        <v>17.6353517899826</v>
      </c>
      <c r="D273" s="12">
        <f t="shared" si="113"/>
        <v>11.199103378933875</v>
      </c>
      <c r="E273" s="12">
        <f>C273-'Surv-rate CEA'!E271*'Unit cost and utilities'!$H$7-'Unit cost and utilities'!$G$14*('Surv-rate CEA'!C270-'Surv-rate CEA'!C271)</f>
        <v>12.641833100477957</v>
      </c>
      <c r="F273" s="12">
        <f t="shared" si="114"/>
        <v>8.0280335474737079</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27.433305438627681</v>
      </c>
      <c r="L273" s="12">
        <f t="shared" si="117"/>
        <v>17.421167850338836</v>
      </c>
      <c r="M273" s="12">
        <f>K273-'Surv-rate CEA'!J271*'Unit cost and utilities'!$H$10-('Surv-rate CEA'!I270-'Surv-rate CEA'!I271)*'Unit cost and utilities'!$G$14</f>
        <v>9.3477375750406981</v>
      </c>
      <c r="N273" s="12">
        <f t="shared" si="118"/>
        <v>5.9361605432498568</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27.433305438627681</v>
      </c>
      <c r="T273" s="12">
        <f t="shared" si="121"/>
        <v>17.421167850338836</v>
      </c>
      <c r="U273" s="12">
        <f>S273-'Surv-rate CEA'!P271*'Unit cost and utilities'!$H$11-('Surv-rate CEA'!O270-'Surv-rate CEA'!O271)*'Unit cost and utilities'!$G$14</f>
        <v>9.3477375750406981</v>
      </c>
      <c r="V273" s="12">
        <f t="shared" si="122"/>
        <v>5.9361605432498568</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22.755318926434907</v>
      </c>
      <c r="AB273" s="12">
        <f t="shared" si="125"/>
        <v>14.450472670611045</v>
      </c>
      <c r="AC273" s="12">
        <f>AA273-'Surv-rate CEA'!V271*'Unit cost and utilities'!$H$6-('Surv-rate CEA'!U270-'Surv-rate CEA'!U271)*'Unit cost and utilities'!$G$14</f>
        <v>15.554821500200896</v>
      </c>
      <c r="AD273" s="12">
        <f t="shared" si="126"/>
        <v>9.8778893722190411</v>
      </c>
      <c r="AE273" s="12">
        <f>'Surv-rate CEA'!Z271*'Unit cost and utilities'!$H$12+'Surv-rate CEA'!Y271*'Unit cost and utilities'!$H$12+('Surv-rate CEA'!X270-'Surv-rate CEA'!X271)*'Unit cost and utilities'!$G$14</f>
        <v>27.433305438627681</v>
      </c>
      <c r="AF273" s="12">
        <f t="shared" si="127"/>
        <v>17.421167850338836</v>
      </c>
      <c r="AG273" s="12">
        <f>AE273-'Surv-rate CEA'!Y271*'Unit cost and utilities'!$H$12-('Surv-rate CEA'!X270-'Surv-rate CEA'!X271)*'Unit cost and utilities'!$G$14</f>
        <v>9.3477375750406981</v>
      </c>
      <c r="AH273" s="12">
        <f t="shared" si="128"/>
        <v>5.9361605432498568</v>
      </c>
      <c r="AI273" s="12">
        <f>'Surv-rate CEA'!AC271*'Unit cost and utilities'!$H$5+'Surv-rate CEA'!AB271*'Unit cost and utilities'!$H$5+('Surv-rate CEA'!AA270-'Surv-rate CEA'!AA271)*'Unit cost and utilities'!$G$14</f>
        <v>14.708812069737254</v>
      </c>
      <c r="AJ273" s="12">
        <f t="shared" si="129"/>
        <v>9.3406419623489914</v>
      </c>
      <c r="AK273" s="12">
        <f>AI273-'Surv-rate CEA'!AB271*'Unit cost and utilities'!$H$5-('Surv-rate CEA'!AA270-'Surv-rate CEA'!AA271)*'Unit cost and utilities'!$G$14</f>
        <v>8.3763557211019579E-4</v>
      </c>
      <c r="AL273" s="12">
        <f t="shared" si="130"/>
        <v>5.3192969880323326E-4</v>
      </c>
      <c r="AM273" s="12">
        <f>'Surv-rate CEA'!AF271*'Unit cost and utilities'!$H$9+'Surv-rate CEA'!AE271*'Unit cost and utilities'!$H$9+('Surv-rate CEA'!AD270-'Surv-rate CEA'!AD271)*'Unit cost and utilities'!G280</f>
        <v>29.704424419132252</v>
      </c>
      <c r="AN273" s="12">
        <f t="shared" si="131"/>
        <v>18.863412754292334</v>
      </c>
      <c r="AO273" s="12">
        <f>AM273-'Surv-rate CEA'!AE271*'Unit cost and utilities'!$H$9-('Surv-rate CEA'!AD270-'Surv-rate CEA'!AD271)*'Unit cost and utilities'!G280</f>
        <v>13.491959558044616</v>
      </c>
      <c r="AP273" s="12">
        <f t="shared" si="132"/>
        <v>8.5678954224641384</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9.2031552892027673</v>
      </c>
      <c r="AV273" s="12">
        <f t="shared" si="135"/>
        <v>5.8443454218309965</v>
      </c>
      <c r="AW273" s="12">
        <f>AU273-'Surv-rate CEA'!AK271*'Unit cost and utilities'!$H$8-('Surv-rate CEA'!AJ270-'Surv-rate CEA'!AJ271)*'Unit cost and utilities'!$G$14</f>
        <v>4.9023029533969864E-2</v>
      </c>
      <c r="AX273" s="12">
        <f t="shared" si="136"/>
        <v>3.113144451200079E-2</v>
      </c>
      <c r="AY273" s="12">
        <f>'Surv-rate CEA'!AO271*'Unit cost and utilities'!$H$5+'Surv-rate CEA'!AN271*'Unit cost and utilities'!$H$5+('Surv-rate CEA'!AM270-'Surv-rate CEA'!AM271)*'Unit cost and utilities'!$G$14</f>
        <v>14.708812069737254</v>
      </c>
      <c r="AZ273" s="12">
        <f t="shared" si="137"/>
        <v>9.3406419623489914</v>
      </c>
      <c r="BA273" s="12">
        <f>AY273-'Surv-rate CEA'!AN271*'Unit cost and utilities'!$H$5-('Surv-rate CEA'!AM270-'Surv-rate CEA'!AM271)*'Unit cost and utilities'!$G$14</f>
        <v>8.3763557211019579E-4</v>
      </c>
      <c r="BB273" s="12">
        <f t="shared" si="138"/>
        <v>5.3192969880323326E-4</v>
      </c>
    </row>
    <row r="274" spans="1:54">
      <c r="A274" s="12">
        <v>269</v>
      </c>
      <c r="B274" s="12">
        <f t="shared" si="139"/>
        <v>15.419178082191781</v>
      </c>
      <c r="C274" s="12">
        <f>'Surv-rate CEA'!D272*'Unit cost and utilities'!$H$7+'Surv-rate CEA'!E272*'Unit cost and utilities'!$H$7+'Unit cost and utilities'!$G$14*('Surv-rate CEA'!C271-'Surv-rate CEA'!C272)</f>
        <v>17.446654348522308</v>
      </c>
      <c r="D274" s="12">
        <f t="shared" si="113"/>
        <v>11.060447614281401</v>
      </c>
      <c r="E274" s="12">
        <f>C274-'Surv-rate CEA'!E272*'Unit cost and utilities'!$H$7-'Unit cost and utilities'!$G$14*('Surv-rate CEA'!C271-'Surv-rate CEA'!C272)</f>
        <v>12.570437227095397</v>
      </c>
      <c r="F274" s="12">
        <f t="shared" si="114"/>
        <v>7.9691303364806618</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27.201650796259649</v>
      </c>
      <c r="L274" s="12">
        <f t="shared" si="117"/>
        <v>17.244706500389178</v>
      </c>
      <c r="M274" s="12">
        <f>K274-'Surv-rate CEA'!J272*'Unit cost and utilities'!$H$10-('Surv-rate CEA'!I271-'Surv-rate CEA'!I272)*'Unit cost and utilities'!$G$14</f>
        <v>9.2755098926001338</v>
      </c>
      <c r="N274" s="12">
        <f t="shared" si="118"/>
        <v>5.8802845068998524</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27.201650796259649</v>
      </c>
      <c r="T274" s="12">
        <f t="shared" si="121"/>
        <v>17.244706500389178</v>
      </c>
      <c r="U274" s="12">
        <f>S274-'Surv-rate CEA'!P272*'Unit cost and utilities'!$H$11-('Surv-rate CEA'!O271-'Surv-rate CEA'!O272)*'Unit cost and utilities'!$G$14</f>
        <v>9.2755098926001338</v>
      </c>
      <c r="V274" s="12">
        <f t="shared" si="122"/>
        <v>5.8802845068998524</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22.540571556806714</v>
      </c>
      <c r="AB274" s="12">
        <f t="shared" si="125"/>
        <v>14.289777622672847</v>
      </c>
      <c r="AC274" s="12">
        <f>AA274-'Surv-rate CEA'!V272*'Unit cost and utilities'!$H$6-('Surv-rate CEA'!U271-'Surv-rate CEA'!U272)*'Unit cost and utilities'!$G$14</f>
        <v>15.423151646560232</v>
      </c>
      <c r="AD274" s="12">
        <f t="shared" si="126"/>
        <v>9.7776317124289047</v>
      </c>
      <c r="AE274" s="12">
        <f>'Surv-rate CEA'!Z272*'Unit cost and utilities'!$H$12+'Surv-rate CEA'!Y272*'Unit cost and utilities'!$H$12+('Surv-rate CEA'!X271-'Surv-rate CEA'!X272)*'Unit cost and utilities'!$G$14</f>
        <v>27.201650796259649</v>
      </c>
      <c r="AF274" s="12">
        <f t="shared" si="127"/>
        <v>17.244706500389178</v>
      </c>
      <c r="AG274" s="12">
        <f>AE274-'Surv-rate CEA'!Y272*'Unit cost and utilities'!$H$12-('Surv-rate CEA'!X271-'Surv-rate CEA'!X272)*'Unit cost and utilities'!$G$14</f>
        <v>9.2755098926001338</v>
      </c>
      <c r="AH274" s="12">
        <f t="shared" si="128"/>
        <v>5.8802845068998524</v>
      </c>
      <c r="AI274" s="12">
        <f>'Surv-rate CEA'!AC272*'Unit cost and utilities'!$H$5+'Surv-rate CEA'!AB272*'Unit cost and utilities'!$H$5+('Surv-rate CEA'!AA271-'Surv-rate CEA'!AA272)*'Unit cost and utilities'!$G$14</f>
        <v>14.521820381887704</v>
      </c>
      <c r="AJ274" s="12">
        <f t="shared" si="129"/>
        <v>9.2062254681784772</v>
      </c>
      <c r="AK274" s="12">
        <f>AI274-'Surv-rate CEA'!AB272*'Unit cost and utilities'!$H$5-('Surv-rate CEA'!AA271-'Surv-rate CEA'!AA272)*'Unit cost and utilities'!$G$14</f>
        <v>8.0315160070731917E-4</v>
      </c>
      <c r="AL274" s="12">
        <f t="shared" si="130"/>
        <v>5.0916445230669361E-4</v>
      </c>
      <c r="AM274" s="12">
        <f>'Surv-rate CEA'!AF272*'Unit cost and utilities'!$H$9+'Surv-rate CEA'!AE272*'Unit cost and utilities'!$H$9+('Surv-rate CEA'!AD271-'Surv-rate CEA'!AD272)*'Unit cost and utilities'!G281</f>
        <v>29.402768838969937</v>
      </c>
      <c r="AN274" s="12">
        <f t="shared" si="131"/>
        <v>18.640123083873494</v>
      </c>
      <c r="AO274" s="12">
        <f>AM274-'Surv-rate CEA'!AE272*'Unit cost and utilities'!$H$9-('Surv-rate CEA'!AD271-'Surv-rate CEA'!AD272)*'Unit cost and utilities'!G281</f>
        <v>13.384185023905207</v>
      </c>
      <c r="AP274" s="12">
        <f t="shared" si="132"/>
        <v>8.485012332997325</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9.0870786718654681</v>
      </c>
      <c r="AV274" s="12">
        <f t="shared" si="135"/>
        <v>5.7608270106832569</v>
      </c>
      <c r="AW274" s="12">
        <f>AU274-'Surv-rate CEA'!AK272*'Unit cost and utilities'!$H$8-('Surv-rate CEA'!AJ271-'Surv-rate CEA'!AJ272)*'Unit cost and utilities'!$G$14</f>
        <v>4.752022932397082E-2</v>
      </c>
      <c r="AX274" s="12">
        <f t="shared" si="136"/>
        <v>3.0125833673144031E-2</v>
      </c>
      <c r="AY274" s="12">
        <f>'Surv-rate CEA'!AO272*'Unit cost and utilities'!$H$5+'Surv-rate CEA'!AN272*'Unit cost and utilities'!$H$5+('Surv-rate CEA'!AM271-'Surv-rate CEA'!AM272)*'Unit cost and utilities'!$G$14</f>
        <v>14.521820381887704</v>
      </c>
      <c r="AZ274" s="12">
        <f t="shared" si="137"/>
        <v>9.2062254681784772</v>
      </c>
      <c r="BA274" s="12">
        <f>AY274-'Surv-rate CEA'!AN272*'Unit cost and utilities'!$H$5-('Surv-rate CEA'!AM271-'Surv-rate CEA'!AM272)*'Unit cost and utilities'!$G$14</f>
        <v>8.0315160070731917E-4</v>
      </c>
      <c r="BB274" s="12">
        <f t="shared" si="138"/>
        <v>5.0916445230669361E-4</v>
      </c>
    </row>
    <row r="275" spans="1:54">
      <c r="A275" s="12">
        <v>270</v>
      </c>
      <c r="B275" s="12">
        <f t="shared" si="139"/>
        <v>15.476712328767123</v>
      </c>
      <c r="C275" s="12">
        <f>'Surv-rate CEA'!D273*'Unit cost and utilities'!$H$7+'Surv-rate CEA'!E273*'Unit cost and utilities'!$H$7+'Unit cost and utilities'!$G$14*('Surv-rate CEA'!C272-'Surv-rate CEA'!C273)</f>
        <v>17.260360438530828</v>
      </c>
      <c r="D275" s="12">
        <f t="shared" si="113"/>
        <v>10.923751871059352</v>
      </c>
      <c r="E275" s="12">
        <f>C275-'Surv-rate CEA'!E273*'Unit cost and utilities'!$H$7-'Unit cost and utilities'!$G$14*('Surv-rate CEA'!C272-'Surv-rate CEA'!C273)</f>
        <v>12.499704241930443</v>
      </c>
      <c r="F275" s="12">
        <f t="shared" si="114"/>
        <v>7.9108236520754005</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26.972514554161915</v>
      </c>
      <c r="L275" s="12">
        <f t="shared" si="117"/>
        <v>17.070388383690158</v>
      </c>
      <c r="M275" s="12">
        <f>K275-'Surv-rate CEA'!J273*'Unit cost and utilities'!$H$10-('Surv-rate CEA'!I272-'Surv-rate CEA'!I273)*'Unit cost and utilities'!$G$14</f>
        <v>9.2040607589873655</v>
      </c>
      <c r="N275" s="12">
        <f t="shared" si="118"/>
        <v>5.8250739487969945</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26.972514554161915</v>
      </c>
      <c r="T275" s="12">
        <f t="shared" si="121"/>
        <v>17.070388383690158</v>
      </c>
      <c r="U275" s="12">
        <f>S275-'Surv-rate CEA'!P273*'Unit cost and utilities'!$H$11-('Surv-rate CEA'!O272-'Surv-rate CEA'!O273)*'Unit cost and utilities'!$G$14</f>
        <v>9.2040607589873655</v>
      </c>
      <c r="V275" s="12">
        <f t="shared" si="122"/>
        <v>5.8250739487969945</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22.328331419595408</v>
      </c>
      <c r="AB275" s="12">
        <f t="shared" si="125"/>
        <v>14.131173737134297</v>
      </c>
      <c r="AC275" s="12">
        <f>AA275-'Surv-rate CEA'!V273*'Unit cost and utilities'!$H$6-('Surv-rate CEA'!U272-'Surv-rate CEA'!U273)*'Unit cost and utilities'!$G$14</f>
        <v>15.292937065790836</v>
      </c>
      <c r="AD275" s="12">
        <f t="shared" si="126"/>
        <v>9.6786072620766834</v>
      </c>
      <c r="AE275" s="12">
        <f>'Surv-rate CEA'!Z273*'Unit cost and utilities'!$H$12+'Surv-rate CEA'!Y273*'Unit cost and utilities'!$H$12+('Surv-rate CEA'!X272-'Surv-rate CEA'!X273)*'Unit cost and utilities'!$G$14</f>
        <v>26.972514554161915</v>
      </c>
      <c r="AF275" s="12">
        <f t="shared" si="127"/>
        <v>17.070388383690158</v>
      </c>
      <c r="AG275" s="12">
        <f>AE275-'Surv-rate CEA'!Y273*'Unit cost and utilities'!$H$12-('Surv-rate CEA'!X272-'Surv-rate CEA'!X273)*'Unit cost and utilities'!$G$14</f>
        <v>9.2040607589873655</v>
      </c>
      <c r="AH275" s="12">
        <f t="shared" si="128"/>
        <v>5.8250739487969945</v>
      </c>
      <c r="AI275" s="12">
        <f>'Surv-rate CEA'!AC273*'Unit cost and utilities'!$H$5+'Surv-rate CEA'!AB273*'Unit cost and utilities'!$H$5+('Surv-rate CEA'!AA272-'Surv-rate CEA'!AA273)*'Unit cost and utilities'!$G$14</f>
        <v>14.337597215880042</v>
      </c>
      <c r="AJ275" s="12">
        <f t="shared" si="129"/>
        <v>9.0739909500288629</v>
      </c>
      <c r="AK275" s="12">
        <f>AI275-'Surv-rate CEA'!AB273*'Unit cost and utilities'!$H$5-('Surv-rate CEA'!AA272-'Surv-rate CEA'!AA273)*'Unit cost and utilities'!$G$14</f>
        <v>7.70135116609727E-4</v>
      </c>
      <c r="AL275" s="12">
        <f t="shared" si="130"/>
        <v>4.874037799496902E-4</v>
      </c>
      <c r="AM275" s="12">
        <f>'Surv-rate CEA'!AF273*'Unit cost and utilities'!$H$9+'Surv-rate CEA'!AE273*'Unit cost and utilities'!$H$9+('Surv-rate CEA'!AD272-'Surv-rate CEA'!AD273)*'Unit cost and utilities'!G282</f>
        <v>29.104698845159753</v>
      </c>
      <c r="AN275" s="12">
        <f t="shared" si="131"/>
        <v>18.419807025391105</v>
      </c>
      <c r="AO275" s="12">
        <f>AM275-'Surv-rate CEA'!AE273*'Unit cost and utilities'!$H$9-('Surv-rate CEA'!AD272-'Surv-rate CEA'!AD273)*'Unit cost and utilities'!G282</f>
        <v>13.277573437376978</v>
      </c>
      <c r="AP275" s="12">
        <f t="shared" si="132"/>
        <v>8.4031221825411855</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8.972690732503926</v>
      </c>
      <c r="AV275" s="12">
        <f t="shared" si="135"/>
        <v>5.6786442859457216</v>
      </c>
      <c r="AW275" s="12">
        <f>AU275-'Surv-rate CEA'!AK273*'Unit cost and utilities'!$H$8-('Surv-rate CEA'!AJ272-'Surv-rate CEA'!AJ273)*'Unit cost and utilities'!$G$14</f>
        <v>4.6065193008773209E-2</v>
      </c>
      <c r="AX275" s="12">
        <f t="shared" si="136"/>
        <v>2.9153779268535858E-2</v>
      </c>
      <c r="AY275" s="12">
        <f>'Surv-rate CEA'!AO273*'Unit cost and utilities'!$H$5+'Surv-rate CEA'!AN273*'Unit cost and utilities'!$H$5+('Surv-rate CEA'!AM272-'Surv-rate CEA'!AM273)*'Unit cost and utilities'!$G$14</f>
        <v>14.337597215880042</v>
      </c>
      <c r="AZ275" s="12">
        <f t="shared" si="137"/>
        <v>9.0739909500288629</v>
      </c>
      <c r="BA275" s="12">
        <f>AY275-'Surv-rate CEA'!AN273*'Unit cost and utilities'!$H$5-('Surv-rate CEA'!AM272-'Surv-rate CEA'!AM273)*'Unit cost and utilities'!$G$14</f>
        <v>7.70135116609727E-4</v>
      </c>
      <c r="BB275" s="12">
        <f t="shared" si="138"/>
        <v>4.874037799496902E-4</v>
      </c>
    </row>
    <row r="276" spans="1:54">
      <c r="A276" s="12">
        <v>271</v>
      </c>
      <c r="B276" s="12">
        <f t="shared" si="139"/>
        <v>15.534246575342467</v>
      </c>
      <c r="C276" s="12">
        <f>'Surv-rate CEA'!D274*'Unit cost and utilities'!$H$7+'Surv-rate CEA'!E274*'Unit cost and utilities'!$H$7+'Unit cost and utilities'!$G$14*('Surv-rate CEA'!C273-'Surv-rate CEA'!C274)</f>
        <v>17.076434096792831</v>
      </c>
      <c r="D276" s="12">
        <f t="shared" si="113"/>
        <v>10.788984582185329</v>
      </c>
      <c r="E276" s="12">
        <f>C276-'Surv-rate CEA'!E274*'Unit cost and utilities'!$H$7-'Unit cost and utilities'!$G$14*('Surv-rate CEA'!C273-'Surv-rate CEA'!C274)</f>
        <v>12.42962565055441</v>
      </c>
      <c r="F276" s="12">
        <f t="shared" si="114"/>
        <v>7.8531055574039934</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26.74586273414544</v>
      </c>
      <c r="L276" s="12">
        <f t="shared" si="117"/>
        <v>16.898182550309823</v>
      </c>
      <c r="M276" s="12">
        <f>K276-'Surv-rate CEA'!J274*'Unit cost and utilities'!$H$10-('Surv-rate CEA'!I273-'Surv-rate CEA'!I274)*'Unit cost and utilities'!$G$14</f>
        <v>9.1333793407070605</v>
      </c>
      <c r="N276" s="12">
        <f t="shared" si="118"/>
        <v>5.7705190868066252</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26.74586273414544</v>
      </c>
      <c r="T276" s="12">
        <f t="shared" si="121"/>
        <v>16.898182550309823</v>
      </c>
      <c r="U276" s="12">
        <f>S276-'Surv-rate CEA'!P274*'Unit cost and utilities'!$H$11-('Surv-rate CEA'!O273-'Surv-rate CEA'!O274)*'Unit cost and utilities'!$G$14</f>
        <v>9.1333793407070605</v>
      </c>
      <c r="V276" s="12">
        <f t="shared" si="122"/>
        <v>5.7705190868066252</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22.118563140831661</v>
      </c>
      <c r="AB276" s="12">
        <f t="shared" si="125"/>
        <v>13.974629325647355</v>
      </c>
      <c r="AC276" s="12">
        <f>AA276-'Surv-rate CEA'!V274*'Unit cost and utilities'!$H$6-('Surv-rate CEA'!U273-'Surv-rate CEA'!U274)*'Unit cost and utilities'!$G$14</f>
        <v>15.164157660164591</v>
      </c>
      <c r="AD276" s="12">
        <f t="shared" si="126"/>
        <v>9.5807978568588013</v>
      </c>
      <c r="AE276" s="12">
        <f>'Surv-rate CEA'!Z274*'Unit cost and utilities'!$H$12+'Surv-rate CEA'!Y274*'Unit cost and utilities'!$H$12+('Surv-rate CEA'!X273-'Surv-rate CEA'!X274)*'Unit cost and utilities'!$G$14</f>
        <v>26.74586273414544</v>
      </c>
      <c r="AF276" s="12">
        <f t="shared" si="127"/>
        <v>16.898182550309823</v>
      </c>
      <c r="AG276" s="12">
        <f>AE276-'Surv-rate CEA'!Y274*'Unit cost and utilities'!$H$12-('Surv-rate CEA'!X273-'Surv-rate CEA'!X274)*'Unit cost and utilities'!$G$14</f>
        <v>9.1333793407070605</v>
      </c>
      <c r="AH276" s="12">
        <f t="shared" si="128"/>
        <v>5.7705190868066252</v>
      </c>
      <c r="AI276" s="12">
        <f>'Surv-rate CEA'!AC274*'Unit cost and utilities'!$H$5+'Surv-rate CEA'!AB274*'Unit cost and utilities'!$H$5+('Surv-rate CEA'!AA273-'Surv-rate CEA'!AA274)*'Unit cost and utilities'!$G$14</f>
        <v>14.156095363729044</v>
      </c>
      <c r="AJ276" s="12">
        <f t="shared" si="129"/>
        <v>8.9438985772739557</v>
      </c>
      <c r="AK276" s="12">
        <f>AI276-'Surv-rate CEA'!AB274*'Unit cost and utilities'!$H$5-('Surv-rate CEA'!AA273-'Surv-rate CEA'!AA274)*'Unit cost and utilities'!$G$14</f>
        <v>7.3852156334058838E-4</v>
      </c>
      <c r="AL276" s="12">
        <f t="shared" si="130"/>
        <v>4.6660196826394133E-4</v>
      </c>
      <c r="AM276" s="12">
        <f>'Surv-rate CEA'!AF274*'Unit cost and utilities'!$H$9+'Surv-rate CEA'!AE274*'Unit cost and utilities'!$H$9+('Surv-rate CEA'!AD273-'Surv-rate CEA'!AD274)*'Unit cost and utilities'!G283</f>
        <v>28.8101649005037</v>
      </c>
      <c r="AN276" s="12">
        <f t="shared" si="131"/>
        <v>18.202419964255277</v>
      </c>
      <c r="AO276" s="12">
        <f>AM276-'Surv-rate CEA'!AE274*'Unit cost and utilities'!$H$9-('Surv-rate CEA'!AD273-'Surv-rate CEA'!AD274)*'Unit cost and utilities'!G283</f>
        <v>13.172108829658036</v>
      </c>
      <c r="AP276" s="12">
        <f t="shared" si="132"/>
        <v>8.3222104962029828</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8.859963358250269</v>
      </c>
      <c r="AV276" s="12">
        <f t="shared" si="135"/>
        <v>5.5977733717159435</v>
      </c>
      <c r="AW276" s="12">
        <f>AU276-'Surv-rate CEA'!AK274*'Unit cost and utilities'!$H$8-('Surv-rate CEA'!AJ273-'Surv-rate CEA'!AJ274)*'Unit cost and utilities'!$G$14</f>
        <v>4.4656345760306082E-2</v>
      </c>
      <c r="AX276" s="12">
        <f t="shared" si="136"/>
        <v>2.8214123813774854E-2</v>
      </c>
      <c r="AY276" s="12">
        <f>'Surv-rate CEA'!AO274*'Unit cost and utilities'!$H$5+'Surv-rate CEA'!AN274*'Unit cost and utilities'!$H$5+('Surv-rate CEA'!AM273-'Surv-rate CEA'!AM274)*'Unit cost and utilities'!$G$14</f>
        <v>14.156095363729044</v>
      </c>
      <c r="AZ276" s="12">
        <f t="shared" si="137"/>
        <v>8.9438985772739557</v>
      </c>
      <c r="BA276" s="12">
        <f>AY276-'Surv-rate CEA'!AN274*'Unit cost and utilities'!$H$5-('Surv-rate CEA'!AM273-'Surv-rate CEA'!AM274)*'Unit cost and utilities'!$G$14</f>
        <v>7.3852156334058838E-4</v>
      </c>
      <c r="BB276" s="12">
        <f t="shared" si="138"/>
        <v>4.6660196826394133E-4</v>
      </c>
    </row>
    <row r="277" spans="1:54">
      <c r="A277" s="12">
        <v>272</v>
      </c>
      <c r="B277" s="12">
        <f t="shared" si="139"/>
        <v>15.591780821917808</v>
      </c>
      <c r="C277" s="12">
        <f>'Surv-rate CEA'!D275*'Unit cost and utilities'!$H$7+'Surv-rate CEA'!E275*'Unit cost and utilities'!$H$7+'Unit cost and utilities'!$G$14*('Surv-rate CEA'!C274-'Surv-rate CEA'!C275)</f>
        <v>16.894839984047469</v>
      </c>
      <c r="D277" s="12">
        <f t="shared" si="113"/>
        <v>10.656114757352775</v>
      </c>
      <c r="E277" s="12">
        <f>C277-'Surv-rate CEA'!E275*'Unit cost and utilities'!$H$7-'Unit cost and utilities'!$G$14*('Surv-rate CEA'!C274-'Surv-rate CEA'!C275)</f>
        <v>12.360193096999993</v>
      </c>
      <c r="F277" s="12">
        <f t="shared" si="114"/>
        <v>7.7959682476446623</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26.521661910385344</v>
      </c>
      <c r="L277" s="12">
        <f t="shared" si="117"/>
        <v>16.728058575259258</v>
      </c>
      <c r="M277" s="12">
        <f>K277-'Surv-rate CEA'!J275*'Unit cost and utilities'!$H$10-('Surv-rate CEA'!I274-'Surv-rate CEA'!I275)*'Unit cost and utilities'!$G$14</f>
        <v>9.0634549895093706</v>
      </c>
      <c r="N277" s="12">
        <f t="shared" si="118"/>
        <v>5.7166103116399949</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26.521661910385344</v>
      </c>
      <c r="T277" s="12">
        <f t="shared" si="121"/>
        <v>16.728058575259258</v>
      </c>
      <c r="U277" s="12">
        <f>S277-'Surv-rate CEA'!P275*'Unit cost and utilities'!$H$11-('Surv-rate CEA'!O274-'Surv-rate CEA'!O275)*'Unit cost and utilities'!$G$14</f>
        <v>9.0634549895093706</v>
      </c>
      <c r="V277" s="12">
        <f t="shared" si="122"/>
        <v>5.7166103116399949</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21.911231937263015</v>
      </c>
      <c r="AB277" s="12">
        <f t="shared" si="125"/>
        <v>13.820113254633583</v>
      </c>
      <c r="AC277" s="12">
        <f>AA277-'Surv-rate CEA'!V275*'Unit cost and utilities'!$H$6-('Surv-rate CEA'!U274-'Surv-rate CEA'!U275)*'Unit cost and utilities'!$G$14</f>
        <v>15.036793667335795</v>
      </c>
      <c r="AD277" s="12">
        <f t="shared" si="126"/>
        <v>9.4841856479885269</v>
      </c>
      <c r="AE277" s="12">
        <f>'Surv-rate CEA'!Z275*'Unit cost and utilities'!$H$12+'Surv-rate CEA'!Y275*'Unit cost and utilities'!$H$12+('Surv-rate CEA'!X274-'Surv-rate CEA'!X275)*'Unit cost and utilities'!$G$14</f>
        <v>26.521661910385344</v>
      </c>
      <c r="AF277" s="12">
        <f t="shared" si="127"/>
        <v>16.728058575259258</v>
      </c>
      <c r="AG277" s="12">
        <f>AE277-'Surv-rate CEA'!Y275*'Unit cost and utilities'!$H$12-('Surv-rate CEA'!X274-'Surv-rate CEA'!X275)*'Unit cost and utilities'!$G$14</f>
        <v>9.0634549895093706</v>
      </c>
      <c r="AH277" s="12">
        <f t="shared" si="128"/>
        <v>5.7166103116399949</v>
      </c>
      <c r="AI277" s="12">
        <f>'Surv-rate CEA'!AC275*'Unit cost and utilities'!$H$5+'Surv-rate CEA'!AB275*'Unit cost and utilities'!$H$5+('Surv-rate CEA'!AA274-'Surv-rate CEA'!AA275)*'Unit cost and utilities'!$G$14</f>
        <v>13.977268534738275</v>
      </c>
      <c r="AJ277" s="12">
        <f t="shared" si="129"/>
        <v>8.8159093333315504</v>
      </c>
      <c r="AK277" s="12">
        <f>AI277-'Surv-rate CEA'!AB275*'Unit cost and utilities'!$H$5-('Surv-rate CEA'!AA274-'Surv-rate CEA'!AA275)*'Unit cost and utilities'!$G$14</f>
        <v>7.0824932012297781E-4</v>
      </c>
      <c r="AL277" s="12">
        <f t="shared" si="130"/>
        <v>4.4671544916517563E-4</v>
      </c>
      <c r="AM277" s="12">
        <f>'Surv-rate CEA'!AF275*'Unit cost and utilities'!$H$9+'Surv-rate CEA'!AE275*'Unit cost and utilities'!$H$9+('Surv-rate CEA'!AD274-'Surv-rate CEA'!AD275)*'Unit cost and utilities'!G284</f>
        <v>28.519118256829522</v>
      </c>
      <c r="AN277" s="12">
        <f t="shared" si="131"/>
        <v>17.987918039486782</v>
      </c>
      <c r="AO277" s="12">
        <f>AM277-'Surv-rate CEA'!AE275*'Unit cost and utilities'!$H$9-('Surv-rate CEA'!AD274-'Surv-rate CEA'!AD275)*'Unit cost and utilities'!G284</f>
        <v>13.067775499599096</v>
      </c>
      <c r="AP277" s="12">
        <f t="shared" si="132"/>
        <v>8.2422630506436239</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8.7488689674587086</v>
      </c>
      <c r="AV277" s="12">
        <f t="shared" si="135"/>
        <v>5.5181908678810565</v>
      </c>
      <c r="AW277" s="12">
        <f>AU277-'Surv-rate CEA'!AK275*'Unit cost and utilities'!$H$8-('Surv-rate CEA'!AJ274-'Surv-rate CEA'!AJ275)*'Unit cost and utilities'!$G$14</f>
        <v>4.3292166641894503E-2</v>
      </c>
      <c r="AX277" s="12">
        <f t="shared" si="136"/>
        <v>2.730575112081934E-2</v>
      </c>
      <c r="AY277" s="12">
        <f>'Surv-rate CEA'!AO275*'Unit cost and utilities'!$H$5+'Surv-rate CEA'!AN275*'Unit cost and utilities'!$H$5+('Surv-rate CEA'!AM274-'Surv-rate CEA'!AM275)*'Unit cost and utilities'!$G$14</f>
        <v>13.977268534738275</v>
      </c>
      <c r="AZ277" s="12">
        <f t="shared" si="137"/>
        <v>8.8159093333315504</v>
      </c>
      <c r="BA277" s="12">
        <f>AY277-'Surv-rate CEA'!AN275*'Unit cost and utilities'!$H$5-('Surv-rate CEA'!AM274-'Surv-rate CEA'!AM275)*'Unit cost and utilities'!$G$14</f>
        <v>7.0824932012297781E-4</v>
      </c>
      <c r="BB277" s="12">
        <f t="shared" si="138"/>
        <v>4.4671544916517563E-4</v>
      </c>
    </row>
    <row r="278" spans="1:54">
      <c r="A278" s="12">
        <v>273</v>
      </c>
      <c r="B278" s="12">
        <f t="shared" si="139"/>
        <v>15.64931506849315</v>
      </c>
      <c r="C278" s="12">
        <f>'Surv-rate CEA'!D276*'Unit cost and utilities'!$H$7+'Surv-rate CEA'!E276*'Unit cost and utilities'!$H$7+'Unit cost and utilities'!$G$14*('Surv-rate CEA'!C275-'Surv-rate CEA'!C276)</f>
        <v>16.715543372579035</v>
      </c>
      <c r="D278" s="12">
        <f t="shared" si="113"/>
        <v>10.525111971137919</v>
      </c>
      <c r="E278" s="12">
        <f>C278-'Surv-rate CEA'!E276*'Unit cost and utilities'!$H$7-'Unit cost and utilities'!$G$14*('Surv-rate CEA'!C275-'Surv-rate CEA'!C276)</f>
        <v>12.291398361025822</v>
      </c>
      <c r="F278" s="12">
        <f t="shared" si="114"/>
        <v>7.7394040473658672</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26.299879198839424</v>
      </c>
      <c r="L278" s="12">
        <f t="shared" si="117"/>
        <v>16.559986548165512</v>
      </c>
      <c r="M278" s="12">
        <f>K278-'Surv-rate CEA'!J276*'Unit cost and utilities'!$H$10-('Surv-rate CEA'!I275-'Surv-rate CEA'!I276)*'Unit cost and utilities'!$G$14</f>
        <v>8.9942772386272125</v>
      </c>
      <c r="N278" s="12">
        <f t="shared" si="118"/>
        <v>5.6633381832685608</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26.299879198839424</v>
      </c>
      <c r="T278" s="12">
        <f t="shared" si="121"/>
        <v>16.559986548165512</v>
      </c>
      <c r="U278" s="12">
        <f>S278-'Surv-rate CEA'!P276*'Unit cost and utilities'!$H$11-('Surv-rate CEA'!O275-'Surv-rate CEA'!O276)*'Unit cost and utilities'!$G$14</f>
        <v>8.9942772386272125</v>
      </c>
      <c r="V278" s="12">
        <f t="shared" si="122"/>
        <v>5.6633381832685608</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21.706303604872211</v>
      </c>
      <c r="AB278" s="12">
        <f t="shared" si="125"/>
        <v>13.667594934160103</v>
      </c>
      <c r="AC278" s="12">
        <f>AA278-'Surv-rate CEA'!V276*'Unit cost and utilities'!$H$6-('Surv-rate CEA'!U275-'Surv-rate CEA'!U276)*'Unit cost and utilities'!$G$14</f>
        <v>14.910825653751509</v>
      </c>
      <c r="AD278" s="12">
        <f t="shared" si="126"/>
        <v>9.3887530958340886</v>
      </c>
      <c r="AE278" s="12">
        <f>'Surv-rate CEA'!Z276*'Unit cost and utilities'!$H$12+'Surv-rate CEA'!Y276*'Unit cost and utilities'!$H$12+('Surv-rate CEA'!X275-'Surv-rate CEA'!X276)*'Unit cost and utilities'!$G$14</f>
        <v>26.299879198839424</v>
      </c>
      <c r="AF278" s="12">
        <f t="shared" si="127"/>
        <v>16.559986548165512</v>
      </c>
      <c r="AG278" s="12">
        <f>AE278-'Surv-rate CEA'!Y276*'Unit cost and utilities'!$H$12-('Surv-rate CEA'!X275-'Surv-rate CEA'!X276)*'Unit cost and utilities'!$G$14</f>
        <v>8.9942772386272125</v>
      </c>
      <c r="AH278" s="12">
        <f t="shared" si="128"/>
        <v>5.6633381832685608</v>
      </c>
      <c r="AI278" s="12">
        <f>'Surv-rate CEA'!AC276*'Unit cost and utilities'!$H$5+'Surv-rate CEA'!AB276*'Unit cost and utilities'!$H$5+('Surv-rate CEA'!AA275-'Surv-rate CEA'!AA276)*'Unit cost and utilities'!$G$14</f>
        <v>13.801071335386471</v>
      </c>
      <c r="AJ278" s="12">
        <f t="shared" si="129"/>
        <v>8.6899849971310132</v>
      </c>
      <c r="AK278" s="12">
        <f>AI278-'Surv-rate CEA'!AB276*'Unit cost and utilities'!$H$5-('Surv-rate CEA'!AA275-'Surv-rate CEA'!AA276)*'Unit cost and utilities'!$G$14</f>
        <v>6.7925956389047748E-4</v>
      </c>
      <c r="AL278" s="12">
        <f t="shared" si="130"/>
        <v>4.2770269611107039E-4</v>
      </c>
      <c r="AM278" s="12">
        <f>'Surv-rate CEA'!AF276*'Unit cost and utilities'!$H$9+'Surv-rate CEA'!AE276*'Unit cost and utilities'!$H$9+('Surv-rate CEA'!AD275-'Surv-rate CEA'!AD276)*'Unit cost and utilities'!G285</f>
        <v>28.231510940629143</v>
      </c>
      <c r="AN278" s="12">
        <f t="shared" si="131"/>
        <v>17.776258129422768</v>
      </c>
      <c r="AO278" s="12">
        <f>AM278-'Surv-rate CEA'!AE276*'Unit cost and utilities'!$H$9-('Surv-rate CEA'!AD275-'Surv-rate CEA'!AD276)*'Unit cost and utilities'!G285</f>
        <v>12.964558008390913</v>
      </c>
      <c r="AP278" s="12">
        <f t="shared" si="132"/>
        <v>8.1632658689679101</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8.6393804983968945</v>
      </c>
      <c r="AV278" s="12">
        <f t="shared" si="135"/>
        <v>5.4398738395821002</v>
      </c>
      <c r="AW278" s="12">
        <f>AU278-'Surv-rate CEA'!AK276*'Unit cost and utilities'!$H$8-('Surv-rate CEA'!AJ275-'Surv-rate CEA'!AJ276)*'Unit cost and utilities'!$G$14</f>
        <v>4.1971186693341322E-2</v>
      </c>
      <c r="AX278" s="12">
        <f t="shared" si="136"/>
        <v>2.6427584773201045E-2</v>
      </c>
      <c r="AY278" s="12">
        <f>'Surv-rate CEA'!AO276*'Unit cost and utilities'!$H$5+'Surv-rate CEA'!AN276*'Unit cost and utilities'!$H$5+('Surv-rate CEA'!AM275-'Surv-rate CEA'!AM276)*'Unit cost and utilities'!$G$14</f>
        <v>13.801071335386471</v>
      </c>
      <c r="AZ278" s="12">
        <f t="shared" si="137"/>
        <v>8.6899849971310132</v>
      </c>
      <c r="BA278" s="12">
        <f>AY278-'Surv-rate CEA'!AN276*'Unit cost and utilities'!$H$5-('Surv-rate CEA'!AM275-'Surv-rate CEA'!AM276)*'Unit cost and utilities'!$G$14</f>
        <v>6.7925956389047748E-4</v>
      </c>
      <c r="BB278" s="12">
        <f t="shared" si="138"/>
        <v>4.2770269611107039E-4</v>
      </c>
    </row>
    <row r="279" spans="1:54">
      <c r="A279" s="12">
        <v>274</v>
      </c>
      <c r="B279" s="12">
        <f t="shared" si="139"/>
        <v>15.706849315068494</v>
      </c>
      <c r="C279" s="12">
        <f>'Surv-rate CEA'!D277*'Unit cost and utilities'!$H$7+'Surv-rate CEA'!E277*'Unit cost and utilities'!$H$7+'Unit cost and utilities'!$G$14*('Surv-rate CEA'!C276-'Surv-rate CEA'!C277)</f>
        <v>16.538510134100946</v>
      </c>
      <c r="D279" s="12">
        <f t="shared" si="113"/>
        <v>10.395946351390238</v>
      </c>
      <c r="E279" s="12">
        <f>C279-'Surv-rate CEA'!E277*'Unit cost and utilities'!$H$7-'Unit cost and utilities'!$G$14*('Surv-rate CEA'!C276-'Surv-rate CEA'!C277)</f>
        <v>12.223233355444268</v>
      </c>
      <c r="F279" s="12">
        <f t="shared" si="114"/>
        <v>7.6834054079460827</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26.080482246925715</v>
      </c>
      <c r="L279" s="12">
        <f t="shared" si="117"/>
        <v>16.393937063192684</v>
      </c>
      <c r="M279" s="12">
        <f>K279-'Surv-rate CEA'!J277*'Unit cost and utilities'!$H$10-('Surv-rate CEA'!I276-'Surv-rate CEA'!I277)*'Unit cost and utilities'!$G$14</f>
        <v>8.9258357991022912</v>
      </c>
      <c r="N279" s="12">
        <f t="shared" si="118"/>
        <v>5.6106934274240272</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26.080482246925715</v>
      </c>
      <c r="T279" s="12">
        <f t="shared" si="121"/>
        <v>16.393937063192684</v>
      </c>
      <c r="U279" s="12">
        <f>S279-'Surv-rate CEA'!P277*'Unit cost and utilities'!$H$11-('Surv-rate CEA'!O276-'Surv-rate CEA'!O277)*'Unit cost and utilities'!$G$14</f>
        <v>8.9258357991022912</v>
      </c>
      <c r="V279" s="12">
        <f t="shared" si="122"/>
        <v>5.6106934274240272</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21.503744507672845</v>
      </c>
      <c r="AB279" s="12">
        <f t="shared" si="125"/>
        <v>13.517044307082136</v>
      </c>
      <c r="AC279" s="12">
        <f>AA279-'Surv-rate CEA'!V277*'Unit cost and utilities'!$H$6-('Surv-rate CEA'!U276-'Surv-rate CEA'!U277)*'Unit cost and utilities'!$G$14</f>
        <v>14.786234508210985</v>
      </c>
      <c r="AD279" s="12">
        <f t="shared" si="126"/>
        <v>9.2944829637033486</v>
      </c>
      <c r="AE279" s="12">
        <f>'Surv-rate CEA'!Z277*'Unit cost and utilities'!$H$12+'Surv-rate CEA'!Y277*'Unit cost and utilities'!$H$12+('Surv-rate CEA'!X276-'Surv-rate CEA'!X277)*'Unit cost and utilities'!$G$14</f>
        <v>26.080482246925715</v>
      </c>
      <c r="AF279" s="12">
        <f t="shared" si="127"/>
        <v>16.393937063192684</v>
      </c>
      <c r="AG279" s="12">
        <f>AE279-'Surv-rate CEA'!Y277*'Unit cost and utilities'!$H$12-('Surv-rate CEA'!X276-'Surv-rate CEA'!X277)*'Unit cost and utilities'!$G$14</f>
        <v>8.9258357991022912</v>
      </c>
      <c r="AH279" s="12">
        <f t="shared" si="128"/>
        <v>5.6106934274240272</v>
      </c>
      <c r="AI279" s="12">
        <f>'Surv-rate CEA'!AC277*'Unit cost and utilities'!$H$5+'Surv-rate CEA'!AB277*'Unit cost and utilities'!$H$5+('Surv-rate CEA'!AA276-'Surv-rate CEA'!AA277)*'Unit cost and utilities'!$G$14</f>
        <v>13.627459249712771</v>
      </c>
      <c r="AJ279" s="12">
        <f t="shared" si="129"/>
        <v>8.5660881250517811</v>
      </c>
      <c r="AK279" s="12">
        <f>AI279-'Surv-rate CEA'!AB277*'Unit cost and utilities'!$H$5-('Surv-rate CEA'!AA276-'Surv-rate CEA'!AA277)*'Unit cost and utilities'!$G$14</f>
        <v>6.5149613798265449E-4</v>
      </c>
      <c r="AL279" s="12">
        <f t="shared" si="130"/>
        <v>4.0952412543137414E-4</v>
      </c>
      <c r="AM279" s="12">
        <f>'Surv-rate CEA'!AF277*'Unit cost and utilities'!$H$9+'Surv-rate CEA'!AE277*'Unit cost and utilities'!$H$9+('Surv-rate CEA'!AD276-'Surv-rate CEA'!AD277)*'Unit cost and utilities'!G286</f>
        <v>27.94729573899205</v>
      </c>
      <c r="AN279" s="12">
        <f t="shared" si="131"/>
        <v>17.567397837725025</v>
      </c>
      <c r="AO279" s="12">
        <f>AM279-'Surv-rate CEA'!AE277*'Unit cost and utilities'!$H$9-('Surv-rate CEA'!AD276-'Surv-rate CEA'!AD277)*'Unit cost and utilities'!G286</f>
        <v>12.862441174373823</v>
      </c>
      <c r="AP279" s="12">
        <f t="shared" si="132"/>
        <v>8.0852052157340317</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8.5314713982164445</v>
      </c>
      <c r="AV279" s="12">
        <f t="shared" si="135"/>
        <v>5.36279980694282</v>
      </c>
      <c r="AW279" s="12">
        <f>AU279-'Surv-rate CEA'!AK277*'Unit cost and utilities'!$H$8-('Surv-rate CEA'!AJ276-'Surv-rate CEA'!AJ277)*'Unit cost and utilities'!$G$14</f>
        <v>4.0691987086659775E-2</v>
      </c>
      <c r="AX279" s="12">
        <f t="shared" si="136"/>
        <v>2.5578586659515685E-2</v>
      </c>
      <c r="AY279" s="12">
        <f>'Surv-rate CEA'!AO277*'Unit cost and utilities'!$H$5+'Surv-rate CEA'!AN277*'Unit cost and utilities'!$H$5+('Surv-rate CEA'!AM276-'Surv-rate CEA'!AM277)*'Unit cost and utilities'!$G$14</f>
        <v>13.627459249712771</v>
      </c>
      <c r="AZ279" s="12">
        <f t="shared" si="137"/>
        <v>8.5660881250517811</v>
      </c>
      <c r="BA279" s="12">
        <f>AY279-'Surv-rate CEA'!AN277*'Unit cost and utilities'!$H$5-('Surv-rate CEA'!AM276-'Surv-rate CEA'!AM277)*'Unit cost and utilities'!$G$14</f>
        <v>6.5149613798265449E-4</v>
      </c>
      <c r="BB279" s="12">
        <f t="shared" si="138"/>
        <v>4.0952412543137414E-4</v>
      </c>
    </row>
    <row r="280" spans="1:54">
      <c r="A280" s="12">
        <v>275</v>
      </c>
      <c r="B280" s="12">
        <f t="shared" si="139"/>
        <v>15.764383561643836</v>
      </c>
      <c r="C280" s="12">
        <f>'Surv-rate CEA'!D278*'Unit cost and utilities'!$H$7+'Surv-rate CEA'!E278*'Unit cost and utilities'!$H$7+'Unit cost and utilities'!$G$14*('Surv-rate CEA'!C277-'Surv-rate CEA'!C278)</f>
        <v>16.363706727906472</v>
      </c>
      <c r="D280" s="12">
        <f t="shared" si="113"/>
        <v>10.268588567887001</v>
      </c>
      <c r="E280" s="12">
        <f>C280-'Surv-rate CEA'!E278*'Unit cost and utilities'!$H$7-'Unit cost and utilities'!$G$14*('Surv-rate CEA'!C277-'Surv-rate CEA'!C278)</f>
        <v>12.155690123511121</v>
      </c>
      <c r="F280" s="12">
        <f t="shared" si="114"/>
        <v>7.6279649050537941</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25.86343922341732</v>
      </c>
      <c r="L280" s="12">
        <f t="shared" si="117"/>
        <v>16.229881209182551</v>
      </c>
      <c r="M280" s="12">
        <f>K280-'Surv-rate CEA'!J278*'Unit cost and utilities'!$H$10-('Surv-rate CEA'!I277-'Surv-rate CEA'!I278)*'Unit cost and utilities'!$G$14</f>
        <v>8.8581205561971608</v>
      </c>
      <c r="N280" s="12">
        <f t="shared" si="118"/>
        <v>5.5586669321815831</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25.86343922341732</v>
      </c>
      <c r="T280" s="12">
        <f t="shared" si="121"/>
        <v>16.229881209182551</v>
      </c>
      <c r="U280" s="12">
        <f>S280-'Surv-rate CEA'!P278*'Unit cost and utilities'!$H$11-('Surv-rate CEA'!O277-'Surv-rate CEA'!O278)*'Unit cost and utilities'!$G$14</f>
        <v>8.8581205561971608</v>
      </c>
      <c r="V280" s="12">
        <f t="shared" si="122"/>
        <v>5.5586669321815831</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21.303521566744013</v>
      </c>
      <c r="AB280" s="12">
        <f t="shared" si="125"/>
        <v>13.368431838425456</v>
      </c>
      <c r="AC280" s="12">
        <f>AA280-'Surv-rate CEA'!V278*'Unit cost and utilities'!$H$6-('Surv-rate CEA'!U277-'Surv-rate CEA'!U278)*'Unit cost and utilities'!$G$14</f>
        <v>14.6630014355711</v>
      </c>
      <c r="AD280" s="12">
        <f t="shared" si="126"/>
        <v>9.2013583117716617</v>
      </c>
      <c r="AE280" s="12">
        <f>'Surv-rate CEA'!Z278*'Unit cost and utilities'!$H$12+'Surv-rate CEA'!Y278*'Unit cost and utilities'!$H$12+('Surv-rate CEA'!X277-'Surv-rate CEA'!X278)*'Unit cost and utilities'!$G$14</f>
        <v>25.86343922341732</v>
      </c>
      <c r="AF280" s="12">
        <f t="shared" si="127"/>
        <v>16.229881209182551</v>
      </c>
      <c r="AG280" s="12">
        <f>AE280-'Surv-rate CEA'!Y278*'Unit cost and utilities'!$H$12-('Surv-rate CEA'!X277-'Surv-rate CEA'!X278)*'Unit cost and utilities'!$G$14</f>
        <v>8.8581205561971608</v>
      </c>
      <c r="AH280" s="12">
        <f t="shared" si="128"/>
        <v>5.5586669321815831</v>
      </c>
      <c r="AI280" s="12">
        <f>'Surv-rate CEA'!AC278*'Unit cost and utilities'!$H$5+'Surv-rate CEA'!AB278*'Unit cost and utilities'!$H$5+('Surv-rate CEA'!AA277-'Surv-rate CEA'!AA278)*'Unit cost and utilities'!$G$14</f>
        <v>13.456388620179496</v>
      </c>
      <c r="AJ280" s="12">
        <f t="shared" si="129"/>
        <v>8.4441820333147728</v>
      </c>
      <c r="AK280" s="12">
        <f>AI280-'Surv-rate CEA'!AB278*'Unit cost and utilities'!$H$5-('Surv-rate CEA'!AA277-'Surv-rate CEA'!AA278)*'Unit cost and utilities'!$G$14</f>
        <v>6.2490542722631881E-4</v>
      </c>
      <c r="AL280" s="12">
        <f t="shared" si="130"/>
        <v>3.9214200258694563E-4</v>
      </c>
      <c r="AM280" s="12">
        <f>'Surv-rate CEA'!AF278*'Unit cost and utilities'!$H$9+'Surv-rate CEA'!AE278*'Unit cost and utilities'!$H$9+('Surv-rate CEA'!AD277-'Surv-rate CEA'!AD278)*'Unit cost and utilities'!G287</f>
        <v>27.66642618582803</v>
      </c>
      <c r="AN280" s="12">
        <f t="shared" si="131"/>
        <v>17.361295479684365</v>
      </c>
      <c r="AO280" s="12">
        <f>AM280-'Surv-rate CEA'!AE278*'Unit cost and utilities'!$H$9-('Surv-rate CEA'!AD277-'Surv-rate CEA'!AD278)*'Unit cost and utilities'!G287</f>
        <v>12.76141006796626</v>
      </c>
      <c r="AP280" s="12">
        <f t="shared" si="132"/>
        <v>8.0080675920792128</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8.4251156121822781</v>
      </c>
      <c r="AV280" s="12">
        <f t="shared" si="135"/>
        <v>5.2869467350475787</v>
      </c>
      <c r="AW280" s="12">
        <f>AU280-'Surv-rate CEA'!AK278*'Unit cost and utilities'!$H$8-('Surv-rate CEA'!AJ277-'Surv-rate CEA'!AJ278)*'Unit cost and utilities'!$G$14</f>
        <v>3.9453197349807123E-2</v>
      </c>
      <c r="AX280" s="12">
        <f t="shared" si="136"/>
        <v>2.4757755562920074E-2</v>
      </c>
      <c r="AY280" s="12">
        <f>'Surv-rate CEA'!AO278*'Unit cost and utilities'!$H$5+'Surv-rate CEA'!AN278*'Unit cost and utilities'!$H$5+('Surv-rate CEA'!AM277-'Surv-rate CEA'!AM278)*'Unit cost and utilities'!$G$14</f>
        <v>13.456388620179496</v>
      </c>
      <c r="AZ280" s="12">
        <f t="shared" si="137"/>
        <v>8.4441820333147728</v>
      </c>
      <c r="BA280" s="12">
        <f>AY280-'Surv-rate CEA'!AN278*'Unit cost and utilities'!$H$5-('Surv-rate CEA'!AM277-'Surv-rate CEA'!AM278)*'Unit cost and utilities'!$G$14</f>
        <v>6.2490542722631881E-4</v>
      </c>
      <c r="BB280" s="12">
        <f t="shared" si="138"/>
        <v>3.9214200258694563E-4</v>
      </c>
    </row>
    <row r="281" spans="1:54">
      <c r="A281" s="12">
        <v>276</v>
      </c>
      <c r="B281" s="12">
        <f t="shared" si="139"/>
        <v>15.821917808219178</v>
      </c>
      <c r="C281" s="12">
        <f>'Surv-rate CEA'!D279*'Unit cost and utilities'!$H$7+'Surv-rate CEA'!E279*'Unit cost and utilities'!$H$7+'Unit cost and utilities'!$G$14*('Surv-rate CEA'!C278-'Surv-rate CEA'!C279)</f>
        <v>16.191100189289791</v>
      </c>
      <c r="D281" s="12">
        <f t="shared" si="113"/>
        <v>10.143009821251638</v>
      </c>
      <c r="E281" s="12">
        <f>C281-'Surv-rate CEA'!E279*'Unit cost and utilities'!$H$7-'Unit cost and utilities'!$G$14*('Surv-rate CEA'!C278-'Surv-rate CEA'!C279)</f>
        <v>12.088760836375387</v>
      </c>
      <c r="F281" s="12">
        <f t="shared" si="114"/>
        <v>7.5730752361860461</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25.648718808564613</v>
      </c>
      <c r="L281" s="12">
        <f t="shared" si="117"/>
        <v>16.067790560019006</v>
      </c>
      <c r="M281" s="12">
        <f>K281-'Surv-rate CEA'!J279*'Unit cost and utilities'!$H$10-('Surv-rate CEA'!I278-'Surv-rate CEA'!I279)*'Unit cost and utilities'!$G$14</f>
        <v>8.7911215658912383</v>
      </c>
      <c r="N281" s="12">
        <f t="shared" si="118"/>
        <v>5.5072497446242537</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25.648718808564613</v>
      </c>
      <c r="T281" s="12">
        <f t="shared" si="121"/>
        <v>16.067790560019006</v>
      </c>
      <c r="U281" s="12">
        <f>S281-'Surv-rate CEA'!P279*'Unit cost and utilities'!$H$11-('Surv-rate CEA'!O278-'Surv-rate CEA'!O279)*'Unit cost and utilities'!$G$14</f>
        <v>8.7911215658912383</v>
      </c>
      <c r="V281" s="12">
        <f t="shared" si="122"/>
        <v>5.5072497446242537</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21.105602249512025</v>
      </c>
      <c r="AB281" s="12">
        <f t="shared" si="125"/>
        <v>13.221728505011574</v>
      </c>
      <c r="AC281" s="12">
        <f>AA281-'Surv-rate CEA'!V279*'Unit cost and utilities'!$H$6-('Surv-rate CEA'!U278-'Surv-rate CEA'!U279)*'Unit cost and utilities'!$G$14</f>
        <v>14.541107950592972</v>
      </c>
      <c r="AD281" s="12">
        <f t="shared" si="126"/>
        <v>9.1093624911485609</v>
      </c>
      <c r="AE281" s="12">
        <f>'Surv-rate CEA'!Z279*'Unit cost and utilities'!$H$12+'Surv-rate CEA'!Y279*'Unit cost and utilities'!$H$12+('Surv-rate CEA'!X278-'Surv-rate CEA'!X279)*'Unit cost and utilities'!$G$14</f>
        <v>25.648718808564613</v>
      </c>
      <c r="AF281" s="12">
        <f t="shared" si="127"/>
        <v>16.067790560019006</v>
      </c>
      <c r="AG281" s="12">
        <f>AE281-'Surv-rate CEA'!Y279*'Unit cost and utilities'!$H$12-('Surv-rate CEA'!X278-'Surv-rate CEA'!X279)*'Unit cost and utilities'!$G$14</f>
        <v>8.7911215658912383</v>
      </c>
      <c r="AH281" s="12">
        <f t="shared" si="128"/>
        <v>5.5072497446242537</v>
      </c>
      <c r="AI281" s="12">
        <f>'Surv-rate CEA'!AC279*'Unit cost and utilities'!$H$5+'Surv-rate CEA'!AB279*'Unit cost and utilities'!$H$5+('Surv-rate CEA'!AA278-'Surv-rate CEA'!AA279)*'Unit cost and utilities'!$G$14</f>
        <v>13.287816629002208</v>
      </c>
      <c r="AJ281" s="12">
        <f t="shared" si="129"/>
        <v>8.3242307808158991</v>
      </c>
      <c r="AK281" s="12">
        <f>AI281-'Surv-rate CEA'!AB279*'Unit cost and utilities'!$H$5-('Surv-rate CEA'!AA278-'Surv-rate CEA'!AA279)*'Unit cost and utilities'!$G$14</f>
        <v>5.9943623905489574E-4</v>
      </c>
      <c r="AL281" s="12">
        <f t="shared" si="130"/>
        <v>3.7552035308692939E-4</v>
      </c>
      <c r="AM281" s="12">
        <f>'Surv-rate CEA'!AF279*'Unit cost and utilities'!$H$9+'Surv-rate CEA'!AE279*'Unit cost and utilities'!$H$9+('Surv-rate CEA'!AD278-'Surv-rate CEA'!AD279)*'Unit cost and utilities'!G288</f>
        <v>27.38885654837167</v>
      </c>
      <c r="AN281" s="12">
        <f t="shared" si="131"/>
        <v>17.15791006881366</v>
      </c>
      <c r="AO281" s="12">
        <f>AM281-'Surv-rate CEA'!AE279*'Unit cost and utilities'!$H$9-('Surv-rate CEA'!AD278-'Surv-rate CEA'!AD279)*'Unit cost and utilities'!G288</f>
        <v>12.661450006708831</v>
      </c>
      <c r="AP281" s="12">
        <f t="shared" si="132"/>
        <v>7.9318397309582425</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8.3202875731568025</v>
      </c>
      <c r="AV281" s="12">
        <f t="shared" si="135"/>
        <v>5.2122930241634933</v>
      </c>
      <c r="AW281" s="12">
        <f>AU281-'Surv-rate CEA'!AK279*'Unit cost and utilities'!$H$8-('Surv-rate CEA'!AJ278-'Surv-rate CEA'!AJ279)*'Unit cost and utilities'!$G$14</f>
        <v>3.8253493655752702E-2</v>
      </c>
      <c r="AX281" s="12">
        <f t="shared" si="136"/>
        <v>2.3964125804381575E-2</v>
      </c>
      <c r="AY281" s="12">
        <f>'Surv-rate CEA'!AO279*'Unit cost and utilities'!$H$5+'Surv-rate CEA'!AN279*'Unit cost and utilities'!$H$5+('Surv-rate CEA'!AM278-'Surv-rate CEA'!AM279)*'Unit cost and utilities'!$G$14</f>
        <v>13.287816629002208</v>
      </c>
      <c r="AZ281" s="12">
        <f t="shared" si="137"/>
        <v>8.3242307808158991</v>
      </c>
      <c r="BA281" s="12">
        <f>AY281-'Surv-rate CEA'!AN279*'Unit cost and utilities'!$H$5-('Surv-rate CEA'!AM278-'Surv-rate CEA'!AM279)*'Unit cost and utilities'!$G$14</f>
        <v>5.9943623905489574E-4</v>
      </c>
      <c r="BB281" s="12">
        <f t="shared" si="138"/>
        <v>3.7552035308692939E-4</v>
      </c>
    </row>
    <row r="282" spans="1:54">
      <c r="A282" s="12">
        <v>277</v>
      </c>
      <c r="B282" s="12">
        <f t="shared" si="139"/>
        <v>15.87945205479452</v>
      </c>
      <c r="C282" s="12">
        <f>'Surv-rate CEA'!D280*'Unit cost and utilities'!$H$7+'Surv-rate CEA'!E280*'Unit cost and utilities'!$H$7+'Unit cost and utilities'!$G$14*('Surv-rate CEA'!C279-'Surv-rate CEA'!C280)</f>
        <v>16.020658118210559</v>
      </c>
      <c r="D282" s="12">
        <f t="shared" si="113"/>
        <v>10.019181832116622</v>
      </c>
      <c r="E282" s="12">
        <f>C282-'Surv-rate CEA'!E280*'Unit cost and utilities'!$H$7-'Unit cost and utilities'!$G$14*('Surv-rate CEA'!C279-'Surv-rate CEA'!C280)</f>
        <v>12.02243779058743</v>
      </c>
      <c r="F282" s="12">
        <f t="shared" si="114"/>
        <v>7.5187292182638634</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25.436290184415281</v>
      </c>
      <c r="L282" s="12">
        <f t="shared" si="117"/>
        <v>15.907637165195666</v>
      </c>
      <c r="M282" s="12">
        <f>K282-'Surv-rate CEA'!J280*'Unit cost and utilities'!$H$10-('Surv-rate CEA'!I279-'Surv-rate CEA'!I280)*'Unit cost and utilities'!$G$14</f>
        <v>8.724829051458455</v>
      </c>
      <c r="N282" s="12">
        <f t="shared" si="118"/>
        <v>5.4564330675861035</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25.436290184415281</v>
      </c>
      <c r="T282" s="12">
        <f t="shared" si="121"/>
        <v>15.907637165195666</v>
      </c>
      <c r="U282" s="12">
        <f>S282-'Surv-rate CEA'!P280*'Unit cost and utilities'!$H$11-('Surv-rate CEA'!O279-'Surv-rate CEA'!O280)*'Unit cost and utilities'!$G$14</f>
        <v>8.724829051458455</v>
      </c>
      <c r="V282" s="12">
        <f t="shared" si="122"/>
        <v>5.4564330675861035</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20.909954559254601</v>
      </c>
      <c r="AB282" s="12">
        <f t="shared" si="125"/>
        <v>13.076905785307913</v>
      </c>
      <c r="AC282" s="12">
        <f>AA282-'Surv-rate CEA'!V280*'Unit cost and utilities'!$H$6-('Surv-rate CEA'!U279-'Surv-rate CEA'!U280)*'Unit cost and utilities'!$G$14</f>
        <v>14.420535871927322</v>
      </c>
      <c r="AD282" s="12">
        <f t="shared" si="126"/>
        <v>9.0184791380803961</v>
      </c>
      <c r="AE282" s="12">
        <f>'Surv-rate CEA'!Z280*'Unit cost and utilities'!$H$12+'Surv-rate CEA'!Y280*'Unit cost and utilities'!$H$12+('Surv-rate CEA'!X279-'Surv-rate CEA'!X280)*'Unit cost and utilities'!$G$14</f>
        <v>25.436290184415281</v>
      </c>
      <c r="AF282" s="12">
        <f t="shared" si="127"/>
        <v>15.907637165195666</v>
      </c>
      <c r="AG282" s="12">
        <f>AE282-'Surv-rate CEA'!Y280*'Unit cost and utilities'!$H$12-('Surv-rate CEA'!X279-'Surv-rate CEA'!X280)*'Unit cost and utilities'!$G$14</f>
        <v>8.724829051458455</v>
      </c>
      <c r="AH282" s="12">
        <f t="shared" si="128"/>
        <v>5.4564330675861035</v>
      </c>
      <c r="AI282" s="12">
        <f>'Surv-rate CEA'!AC280*'Unit cost and utilities'!$H$5+'Surv-rate CEA'!AB280*'Unit cost and utilities'!$H$5+('Surv-rate CEA'!AA279-'Surv-rate CEA'!AA280)*'Unit cost and utilities'!$G$14</f>
        <v>13.121701279929908</v>
      </c>
      <c r="AJ282" s="12">
        <f t="shared" si="129"/>
        <v>8.2061991523866116</v>
      </c>
      <c r="AK282" s="12">
        <f>AI282-'Surv-rate CEA'!AB280*'Unit cost and utilities'!$H$5-('Surv-rate CEA'!AA279-'Surv-rate CEA'!AA280)*'Unit cost and utilities'!$G$14</f>
        <v>5.7503969038552594E-4</v>
      </c>
      <c r="AL282" s="12">
        <f t="shared" si="130"/>
        <v>3.5962487783867378E-4</v>
      </c>
      <c r="AM282" s="12">
        <f>'Surv-rate CEA'!AF280*'Unit cost and utilities'!$H$9+'Surv-rate CEA'!AE280*'Unit cost and utilities'!$H$9+('Surv-rate CEA'!AD279-'Surv-rate CEA'!AD280)*'Unit cost and utilities'!G289</f>
        <v>27.114541813965911</v>
      </c>
      <c r="AN282" s="12">
        <f t="shared" si="131"/>
        <v>16.957201303725071</v>
      </c>
      <c r="AO282" s="12">
        <f>AM282-'Surv-rate CEA'!AE280*'Unit cost and utilities'!$H$9-('Surv-rate CEA'!AD279-'Surv-rate CEA'!AD280)*'Unit cost and utilities'!G289</f>
        <v>12.562546550421297</v>
      </c>
      <c r="AP282" s="12">
        <f t="shared" si="132"/>
        <v>7.8565085924921521</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8.2169621913262496</v>
      </c>
      <c r="AV282" s="12">
        <f t="shared" si="135"/>
        <v>5.1388175001964749</v>
      </c>
      <c r="AW282" s="12">
        <f>AU282-'Surv-rate CEA'!AK280*'Unit cost and utilities'!$H$8-('Surv-rate CEA'!AJ279-'Surv-rate CEA'!AJ280)*'Unit cost and utilities'!$G$14</f>
        <v>3.7091597174446322E-2</v>
      </c>
      <c r="AX282" s="12">
        <f t="shared" si="136"/>
        <v>2.3196765937597456E-2</v>
      </c>
      <c r="AY282" s="12">
        <f>'Surv-rate CEA'!AO280*'Unit cost and utilities'!$H$5+'Surv-rate CEA'!AN280*'Unit cost and utilities'!$H$5+('Surv-rate CEA'!AM279-'Surv-rate CEA'!AM280)*'Unit cost and utilities'!$G$14</f>
        <v>13.121701279929908</v>
      </c>
      <c r="AZ282" s="12">
        <f t="shared" si="137"/>
        <v>8.2061991523866116</v>
      </c>
      <c r="BA282" s="12">
        <f>AY282-'Surv-rate CEA'!AN280*'Unit cost and utilities'!$H$5-('Surv-rate CEA'!AM279-'Surv-rate CEA'!AM280)*'Unit cost and utilities'!$G$14</f>
        <v>5.7503969038552594E-4</v>
      </c>
      <c r="BB282" s="12">
        <f t="shared" si="138"/>
        <v>3.5962487783867378E-4</v>
      </c>
    </row>
    <row r="283" spans="1:54">
      <c r="A283" s="12">
        <v>278</v>
      </c>
      <c r="B283" s="12">
        <f t="shared" si="139"/>
        <v>15.936986301369863</v>
      </c>
      <c r="C283" s="12">
        <f>'Surv-rate CEA'!D281*'Unit cost and utilities'!$H$7+'Surv-rate CEA'!E281*'Unit cost and utilities'!$H$7+'Unit cost and utilities'!$G$14*('Surv-rate CEA'!C280-'Surv-rate CEA'!C281)</f>
        <v>15.852348668236335</v>
      </c>
      <c r="D283" s="12">
        <f t="shared" si="113"/>
        <v>9.8970768305499739</v>
      </c>
      <c r="E283" s="12">
        <f>C283-'Surv-rate CEA'!E281*'Unit cost and utilities'!$H$7-'Unit cost and utilities'!$G$14*('Surv-rate CEA'!C280-'Surv-rate CEA'!C281)</f>
        <v>11.956713405664351</v>
      </c>
      <c r="F283" s="12">
        <f t="shared" si="114"/>
        <v>7.4649197852833078</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25.226123025380002</v>
      </c>
      <c r="L283" s="12">
        <f t="shared" si="117"/>
        <v>15.749393540614589</v>
      </c>
      <c r="M283" s="12">
        <f>K283-'Surv-rate CEA'!J281*'Unit cost and utilities'!$H$10-('Surv-rate CEA'!I280-'Surv-rate CEA'!I281)*'Unit cost and utilities'!$G$14</f>
        <v>8.6592334001244442</v>
      </c>
      <c r="N283" s="12">
        <f t="shared" si="118"/>
        <v>5.4062082564722473</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25.226123025380002</v>
      </c>
      <c r="T283" s="12">
        <f t="shared" si="121"/>
        <v>15.749393540614589</v>
      </c>
      <c r="U283" s="12">
        <f>S283-'Surv-rate CEA'!P281*'Unit cost and utilities'!$H$11-('Surv-rate CEA'!O280-'Surv-rate CEA'!O281)*'Unit cost and utilities'!$G$14</f>
        <v>8.6592334001244442</v>
      </c>
      <c r="V283" s="12">
        <f t="shared" si="122"/>
        <v>5.4062082564722473</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20.716547024861615</v>
      </c>
      <c r="AB283" s="12">
        <f t="shared" si="125"/>
        <v>12.933935649522148</v>
      </c>
      <c r="AC283" s="12">
        <f>AA283-'Surv-rate CEA'!V281*'Unit cost and utilities'!$H$6-('Surv-rate CEA'!U280-'Surv-rate CEA'!U281)*'Unit cost and utilities'!$G$14</f>
        <v>14.301267316234025</v>
      </c>
      <c r="AD283" s="12">
        <f t="shared" si="126"/>
        <v>8.9286921682847762</v>
      </c>
      <c r="AE283" s="12">
        <f>'Surv-rate CEA'!Z281*'Unit cost and utilities'!$H$12+'Surv-rate CEA'!Y281*'Unit cost and utilities'!$H$12+('Surv-rate CEA'!X280-'Surv-rate CEA'!X281)*'Unit cost and utilities'!$G$14</f>
        <v>25.226123025380002</v>
      </c>
      <c r="AF283" s="12">
        <f t="shared" si="127"/>
        <v>15.749393540614589</v>
      </c>
      <c r="AG283" s="12">
        <f>AE283-'Surv-rate CEA'!Y281*'Unit cost and utilities'!$H$12-('Surv-rate CEA'!X280-'Surv-rate CEA'!X281)*'Unit cost and utilities'!$G$14</f>
        <v>8.6592334001244442</v>
      </c>
      <c r="AH283" s="12">
        <f t="shared" si="128"/>
        <v>5.4062082564722473</v>
      </c>
      <c r="AI283" s="12">
        <f>'Surv-rate CEA'!AC281*'Unit cost and utilities'!$H$5+'Surv-rate CEA'!AB281*'Unit cost and utilities'!$H$5+('Surv-rate CEA'!AA280-'Surv-rate CEA'!AA281)*'Unit cost and utilities'!$G$14</f>
        <v>12.95800138047476</v>
      </c>
      <c r="AJ283" s="12">
        <f t="shared" si="129"/>
        <v>8.0900526424769499</v>
      </c>
      <c r="AK283" s="12">
        <f>AI283-'Surv-rate CEA'!AB281*'Unit cost and utilities'!$H$5-('Surv-rate CEA'!AA280-'Surv-rate CEA'!AA281)*'Unit cost and utilities'!$G$14</f>
        <v>5.5166909994125435E-4</v>
      </c>
      <c r="AL283" s="12">
        <f t="shared" si="130"/>
        <v>3.4442287268757085E-4</v>
      </c>
      <c r="AM283" s="12">
        <f>'Surv-rate CEA'!AF281*'Unit cost and utilities'!$H$9+'Surv-rate CEA'!AE281*'Unit cost and utilities'!$H$9+('Surv-rate CEA'!AD280-'Surv-rate CEA'!AD281)*'Unit cost and utilities'!G290</f>
        <v>26.843437677111297</v>
      </c>
      <c r="AN283" s="12">
        <f t="shared" si="131"/>
        <v>16.75912955528046</v>
      </c>
      <c r="AO283" s="12">
        <f>AM283-'Surv-rate CEA'!AE281*'Unit cost and utilities'!$H$9-('Surv-rate CEA'!AD280-'Surv-rate CEA'!AD281)*'Unit cost and utilities'!G290</f>
        <v>12.464685496469254</v>
      </c>
      <c r="AP283" s="12">
        <f t="shared" si="132"/>
        <v>7.7820613594239791</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8.1151148441820578</v>
      </c>
      <c r="AV283" s="12">
        <f t="shared" si="135"/>
        <v>5.0664994053869759</v>
      </c>
      <c r="AW283" s="12">
        <f>AU283-'Surv-rate CEA'!AK281*'Unit cost and utilities'!$H$8-('Surv-rate CEA'!AJ280-'Surv-rate CEA'!AJ281)*'Unit cost and utilities'!$G$14</f>
        <v>3.5966272485233763E-2</v>
      </c>
      <c r="AX283" s="12">
        <f t="shared" si="136"/>
        <v>2.2454777493514266E-2</v>
      </c>
      <c r="AY283" s="12">
        <f>'Surv-rate CEA'!AO281*'Unit cost and utilities'!$H$5+'Surv-rate CEA'!AN281*'Unit cost and utilities'!$H$5+('Surv-rate CEA'!AM280-'Surv-rate CEA'!AM281)*'Unit cost and utilities'!$G$14</f>
        <v>12.95800138047476</v>
      </c>
      <c r="AZ283" s="12">
        <f t="shared" si="137"/>
        <v>8.0900526424769499</v>
      </c>
      <c r="BA283" s="12">
        <f>AY283-'Surv-rate CEA'!AN281*'Unit cost and utilities'!$H$5-('Surv-rate CEA'!AM280-'Surv-rate CEA'!AM281)*'Unit cost and utilities'!$G$14</f>
        <v>5.5166909994125435E-4</v>
      </c>
      <c r="BB283" s="12">
        <f t="shared" si="138"/>
        <v>3.4442287268757085E-4</v>
      </c>
    </row>
    <row r="284" spans="1:54">
      <c r="A284" s="12">
        <v>279</v>
      </c>
      <c r="B284" s="12">
        <f t="shared" si="139"/>
        <v>15.994520547945205</v>
      </c>
      <c r="C284" s="12">
        <f>'Surv-rate CEA'!D282*'Unit cost and utilities'!$H$7+'Surv-rate CEA'!E282*'Unit cost and utilities'!$H$7+'Unit cost and utilities'!$G$14*('Surv-rate CEA'!C281-'Surv-rate CEA'!C282)</f>
        <v>15.686140535706755</v>
      </c>
      <c r="D284" s="12">
        <f t="shared" si="113"/>
        <v>9.776667545707852</v>
      </c>
      <c r="E284" s="12">
        <f>C284-'Surv-rate CEA'!E282*'Unit cost and utilities'!$H$7-'Unit cost and utilities'!$G$14*('Surv-rate CEA'!C281-'Surv-rate CEA'!C282)</f>
        <v>11.891580221710806</v>
      </c>
      <c r="F284" s="12">
        <f t="shared" si="114"/>
        <v>7.4116399860205133</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25.018187488969865</v>
      </c>
      <c r="L284" s="12">
        <f t="shared" si="117"/>
        <v>15.593032659567809</v>
      </c>
      <c r="M284" s="12">
        <f>K284-'Surv-rate CEA'!J282*'Unit cost and utilities'!$H$10-('Surv-rate CEA'!I281-'Surv-rate CEA'!I282)*'Unit cost and utilities'!$G$14</f>
        <v>8.5943251598012864</v>
      </c>
      <c r="N284" s="12">
        <f t="shared" si="118"/>
        <v>5.3565668161536655</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25.018187488969865</v>
      </c>
      <c r="T284" s="12">
        <f t="shared" si="121"/>
        <v>15.593032659567809</v>
      </c>
      <c r="U284" s="12">
        <f>S284-'Surv-rate CEA'!P282*'Unit cost and utilities'!$H$11-('Surv-rate CEA'!O281-'Surv-rate CEA'!O282)*'Unit cost and utilities'!$G$14</f>
        <v>8.5943251598012864</v>
      </c>
      <c r="V284" s="12">
        <f t="shared" si="122"/>
        <v>5.3565668161536655</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20.525348690794633</v>
      </c>
      <c r="AB284" s="12">
        <f t="shared" si="125"/>
        <v>12.792790549902318</v>
      </c>
      <c r="AC284" s="12">
        <f>AA284-'Surv-rate CEA'!V282*'Unit cost and utilities'!$H$6-('Surv-rate CEA'!U281-'Surv-rate CEA'!U282)*'Unit cost and utilities'!$G$14</f>
        <v>14.183284692433443</v>
      </c>
      <c r="AD284" s="12">
        <f t="shared" si="126"/>
        <v>8.8399857714140584</v>
      </c>
      <c r="AE284" s="12">
        <f>'Surv-rate CEA'!Z282*'Unit cost and utilities'!$H$12+'Surv-rate CEA'!Y282*'Unit cost and utilities'!$H$12+('Surv-rate CEA'!X281-'Surv-rate CEA'!X282)*'Unit cost and utilities'!$G$14</f>
        <v>25.018187488969865</v>
      </c>
      <c r="AF284" s="12">
        <f t="shared" si="127"/>
        <v>15.593032659567809</v>
      </c>
      <c r="AG284" s="12">
        <f>AE284-'Surv-rate CEA'!Y282*'Unit cost and utilities'!$H$12-('Surv-rate CEA'!X281-'Surv-rate CEA'!X282)*'Unit cost and utilities'!$G$14</f>
        <v>8.5943251598012864</v>
      </c>
      <c r="AH284" s="12">
        <f t="shared" si="128"/>
        <v>5.3565668161536655</v>
      </c>
      <c r="AI284" s="12">
        <f>'Surv-rate CEA'!AC282*'Unit cost and utilities'!$H$5+'Surv-rate CEA'!AB282*'Unit cost and utilities'!$H$5+('Surv-rate CEA'!AA281-'Surv-rate CEA'!AA282)*'Unit cost and utilities'!$G$14</f>
        <v>12.796676524563495</v>
      </c>
      <c r="AJ284" s="12">
        <f t="shared" si="129"/>
        <v>7.9757574392396302</v>
      </c>
      <c r="AK284" s="12">
        <f>AI284-'Surv-rate CEA'!AB282*'Unit cost and utilities'!$H$5-('Surv-rate CEA'!AA281-'Surv-rate CEA'!AA282)*'Unit cost and utilities'!$G$14</f>
        <v>5.2927988577222695E-4</v>
      </c>
      <c r="AL284" s="12">
        <f t="shared" si="130"/>
        <v>3.2988315194844992E-4</v>
      </c>
      <c r="AM284" s="12">
        <f>'Surv-rate CEA'!AF282*'Unit cost and utilities'!$H$9+'Surv-rate CEA'!AE282*'Unit cost and utilities'!$H$9+('Surv-rate CEA'!AD281-'Surv-rate CEA'!AD282)*'Unit cost and utilities'!G291</f>
        <v>26.575500526781013</v>
      </c>
      <c r="AN284" s="12">
        <f t="shared" si="131"/>
        <v>16.563655854012495</v>
      </c>
      <c r="AO284" s="12">
        <f>AM284-'Surv-rate CEA'!AE282*'Unit cost and utilities'!$H$9-('Surv-rate CEA'!AD281-'Surv-rate CEA'!AD282)*'Unit cost and utilities'!G291</f>
        <v>12.367852875138203</v>
      </c>
      <c r="AP284" s="12">
        <f t="shared" si="132"/>
        <v>7.7084854326791366</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8.0147213667234443</v>
      </c>
      <c r="AV284" s="12">
        <f t="shared" si="135"/>
        <v>4.9953183892219872</v>
      </c>
      <c r="AW284" s="12">
        <f>AU284-'Surv-rate CEA'!AK282*'Unit cost and utilities'!$H$8-('Surv-rate CEA'!AJ281-'Surv-rate CEA'!AJ282)*'Unit cost and utilities'!$G$14</f>
        <v>3.4876326047445949E-2</v>
      </c>
      <c r="AX284" s="12">
        <f t="shared" si="136"/>
        <v>2.1737293772513513E-2</v>
      </c>
      <c r="AY284" s="12">
        <f>'Surv-rate CEA'!AO282*'Unit cost and utilities'!$H$5+'Surv-rate CEA'!AN282*'Unit cost and utilities'!$H$5+('Surv-rate CEA'!AM281-'Surv-rate CEA'!AM282)*'Unit cost and utilities'!$G$14</f>
        <v>12.796676524563495</v>
      </c>
      <c r="AZ284" s="12">
        <f t="shared" si="137"/>
        <v>7.9757574392396302</v>
      </c>
      <c r="BA284" s="12">
        <f>AY284-'Surv-rate CEA'!AN282*'Unit cost and utilities'!$H$5-('Surv-rate CEA'!AM281-'Surv-rate CEA'!AM282)*'Unit cost and utilities'!$G$14</f>
        <v>5.2927988577222695E-4</v>
      </c>
      <c r="BB284" s="12">
        <f t="shared" si="138"/>
        <v>3.2988315194844992E-4</v>
      </c>
    </row>
    <row r="285" spans="1:54">
      <c r="A285" s="12">
        <v>280</v>
      </c>
      <c r="B285" s="12">
        <f t="shared" si="139"/>
        <v>16.052054794520547</v>
      </c>
      <c r="C285" s="12">
        <f>'Surv-rate CEA'!D283*'Unit cost and utilities'!$H$7+'Surv-rate CEA'!E283*'Unit cost and utilities'!$H$7+'Unit cost and utilities'!$G$14*('Surv-rate CEA'!C282-'Surv-rate CEA'!C283)</f>
        <v>15.522002949144817</v>
      </c>
      <c r="D285" s="12">
        <f t="shared" si="113"/>
        <v>9.6579271957269199</v>
      </c>
      <c r="E285" s="12">
        <f>C285-'Surv-rate CEA'!E283*'Unit cost and utilities'!$H$7-'Unit cost and utilities'!$G$14*('Surv-rate CEA'!C282-'Surv-rate CEA'!C283)</f>
        <v>11.827030897093429</v>
      </c>
      <c r="F285" s="12">
        <f t="shared" si="114"/>
        <v>7.3588829817890469</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24.812454206745024</v>
      </c>
      <c r="L285" s="12">
        <f t="shared" si="117"/>
        <v>15.438527943924553</v>
      </c>
      <c r="M285" s="12">
        <f>K285-'Surv-rate CEA'!J283*'Unit cost and utilities'!$H$10-('Surv-rate CEA'!I282-'Surv-rate CEA'!I283)*'Unit cost and utilities'!$G$14</f>
        <v>8.5300950358971068</v>
      </c>
      <c r="N285" s="12">
        <f t="shared" si="118"/>
        <v>5.3075003979344535</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24.812454206745024</v>
      </c>
      <c r="T285" s="12">
        <f t="shared" si="121"/>
        <v>15.438527943924553</v>
      </c>
      <c r="U285" s="12">
        <f>S285-'Surv-rate CEA'!P283*'Unit cost and utilities'!$H$11-('Surv-rate CEA'!O282-'Surv-rate CEA'!O283)*'Unit cost and utilities'!$G$14</f>
        <v>8.5300950358971068</v>
      </c>
      <c r="V285" s="12">
        <f t="shared" si="122"/>
        <v>5.3075003979344535</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20.336329107273063</v>
      </c>
      <c r="AB285" s="12">
        <f t="shared" si="125"/>
        <v>12.653443411258113</v>
      </c>
      <c r="AC285" s="12">
        <f>AA285-'Surv-rate CEA'!V283*'Unit cost and utilities'!$H$6-('Surv-rate CEA'!U282-'Surv-rate CEA'!U283)*'Unit cost and utilities'!$G$14</f>
        <v>14.066570696084867</v>
      </c>
      <c r="AD285" s="12">
        <f t="shared" si="126"/>
        <v>8.7523444056437469</v>
      </c>
      <c r="AE285" s="12">
        <f>'Surv-rate CEA'!Z283*'Unit cost and utilities'!$H$12+'Surv-rate CEA'!Y283*'Unit cost and utilities'!$H$12+('Surv-rate CEA'!X282-'Surv-rate CEA'!X283)*'Unit cost and utilities'!$G$14</f>
        <v>24.812454206745024</v>
      </c>
      <c r="AF285" s="12">
        <f t="shared" si="127"/>
        <v>15.438527943924553</v>
      </c>
      <c r="AG285" s="12">
        <f>AE285-'Surv-rate CEA'!Y283*'Unit cost and utilities'!$H$12-('Surv-rate CEA'!X282-'Surv-rate CEA'!X283)*'Unit cost and utilities'!$G$14</f>
        <v>8.5300950358971068</v>
      </c>
      <c r="AH285" s="12">
        <f t="shared" si="128"/>
        <v>5.3075003979344535</v>
      </c>
      <c r="AI285" s="12">
        <f>'Surv-rate CEA'!AC283*'Unit cost and utilities'!$H$5+'Surv-rate CEA'!AB283*'Unit cost and utilities'!$H$5+('Surv-rate CEA'!AA282-'Surv-rate CEA'!AA283)*'Unit cost and utilities'!$G$14</f>
        <v>12.637687075609852</v>
      </c>
      <c r="AJ285" s="12">
        <f t="shared" si="129"/>
        <v>7.8632804090108452</v>
      </c>
      <c r="AK285" s="12">
        <f>AI285-'Surv-rate CEA'!AB283*'Unit cost and utilities'!$H$5-('Surv-rate CEA'!AA282-'Surv-rate CEA'!AA283)*'Unit cost and utilities'!$G$14</f>
        <v>5.0782946769323267E-4</v>
      </c>
      <c r="AL285" s="12">
        <f t="shared" si="130"/>
        <v>3.1597597570977233E-4</v>
      </c>
      <c r="AM285" s="12">
        <f>'Surv-rate CEA'!AF283*'Unit cost and utilities'!$H$9+'Surv-rate CEA'!AE283*'Unit cost and utilities'!$H$9+('Surv-rate CEA'!AD282-'Surv-rate CEA'!AD283)*'Unit cost and utilities'!G292</f>
        <v>26.310687433994431</v>
      </c>
      <c r="AN285" s="12">
        <f t="shared" si="131"/>
        <v>16.370741877809355</v>
      </c>
      <c r="AO285" s="12">
        <f>AM285-'Surv-rate CEA'!AE283*'Unit cost and utilities'!$H$9-('Surv-rate CEA'!AD282-'Surv-rate CEA'!AD283)*'Unit cost and utilities'!G292</f>
        <v>12.272034945111148</v>
      </c>
      <c r="AP285" s="12">
        <f t="shared" si="132"/>
        <v>7.6357684270270072</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7.9157580418936639</v>
      </c>
      <c r="AV285" s="12">
        <f t="shared" si="135"/>
        <v>4.9252544995690064</v>
      </c>
      <c r="AW285" s="12">
        <f>AU285-'Surv-rate CEA'!AK283*'Unit cost and utilities'!$H$8-('Surv-rate CEA'!AJ282-'Surv-rate CEA'!AJ283)*'Unit cost and utilities'!$G$14</f>
        <v>3.3820604726931602E-2</v>
      </c>
      <c r="AX285" s="12">
        <f t="shared" si="136"/>
        <v>2.1043478682379661E-2</v>
      </c>
      <c r="AY285" s="12">
        <f>'Surv-rate CEA'!AO283*'Unit cost and utilities'!$H$5+'Surv-rate CEA'!AN283*'Unit cost and utilities'!$H$5+('Surv-rate CEA'!AM282-'Surv-rate CEA'!AM283)*'Unit cost and utilities'!$G$14</f>
        <v>12.637687075609852</v>
      </c>
      <c r="AZ285" s="12">
        <f t="shared" si="137"/>
        <v>7.8632804090108452</v>
      </c>
      <c r="BA285" s="12">
        <f>AY285-'Surv-rate CEA'!AN283*'Unit cost and utilities'!$H$5-('Surv-rate CEA'!AM282-'Surv-rate CEA'!AM283)*'Unit cost and utilities'!$G$14</f>
        <v>5.0782946769323267E-4</v>
      </c>
      <c r="BB285" s="12">
        <f t="shared" si="138"/>
        <v>3.1597597570977233E-4</v>
      </c>
    </row>
    <row r="286" spans="1:54">
      <c r="A286" s="12">
        <v>281</v>
      </c>
      <c r="B286" s="12">
        <f t="shared" si="139"/>
        <v>16.109589041095891</v>
      </c>
      <c r="C286" s="12">
        <f>'Surv-rate CEA'!D284*'Unit cost and utilities'!$H$7+'Surv-rate CEA'!E284*'Unit cost and utilities'!$H$7+'Unit cost and utilities'!$G$14*('Surv-rate CEA'!C283-'Surv-rate CEA'!C284)</f>
        <v>15.359905658911757</v>
      </c>
      <c r="D286" s="12">
        <f t="shared" si="113"/>
        <v>9.5408294778519345</v>
      </c>
      <c r="E286" s="12">
        <f>C286-'Surv-rate CEA'!E284*'Unit cost and utilities'!$H$7-'Unit cost and utilities'!$G$14*('Surv-rate CEA'!C283-'Surv-rate CEA'!C284)</f>
        <v>11.763058206168633</v>
      </c>
      <c r="F286" s="12">
        <f t="shared" si="114"/>
        <v>7.3066420442489362</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24.608894275472149</v>
      </c>
      <c r="L286" s="12">
        <f t="shared" si="117"/>
        <v>15.285853255520655</v>
      </c>
      <c r="M286" s="12">
        <f>K286-'Surv-rate CEA'!J284*'Unit cost and utilities'!$H$10-('Surv-rate CEA'!I283-'Surv-rate CEA'!I284)*'Unit cost and utilities'!$G$14</f>
        <v>8.4665338881997734</v>
      </c>
      <c r="N286" s="12">
        <f t="shared" si="118"/>
        <v>5.2590007965902981</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24.608894275472149</v>
      </c>
      <c r="T286" s="12">
        <f t="shared" si="121"/>
        <v>15.285853255520655</v>
      </c>
      <c r="U286" s="12">
        <f>S286-'Surv-rate CEA'!P284*'Unit cost and utilities'!$H$11-('Surv-rate CEA'!O283-'Surv-rate CEA'!O284)*'Unit cost and utilities'!$G$14</f>
        <v>8.4665338881997734</v>
      </c>
      <c r="V286" s="12">
        <f t="shared" si="122"/>
        <v>5.2590007965902981</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20.149458320686062</v>
      </c>
      <c r="AB286" s="12">
        <f t="shared" si="125"/>
        <v>12.515867621700668</v>
      </c>
      <c r="AC286" s="12">
        <f>AA286-'Surv-rate CEA'!V284*'Unit cost and utilities'!$H$6-('Surv-rate CEA'!U283-'Surv-rate CEA'!U284)*'Unit cost and utilities'!$G$14</f>
        <v>13.951108303890525</v>
      </c>
      <c r="AD286" s="12">
        <f t="shared" si="126"/>
        <v>8.6657527923836266</v>
      </c>
      <c r="AE286" s="12">
        <f>'Surv-rate CEA'!Z284*'Unit cost and utilities'!$H$12+'Surv-rate CEA'!Y284*'Unit cost and utilities'!$H$12+('Surv-rate CEA'!X283-'Surv-rate CEA'!X284)*'Unit cost and utilities'!$G$14</f>
        <v>24.608894275472149</v>
      </c>
      <c r="AF286" s="12">
        <f t="shared" si="127"/>
        <v>15.285853255520655</v>
      </c>
      <c r="AG286" s="12">
        <f>AE286-'Surv-rate CEA'!Y284*'Unit cost and utilities'!$H$12-('Surv-rate CEA'!X283-'Surv-rate CEA'!X284)*'Unit cost and utilities'!$G$14</f>
        <v>8.4665338881997734</v>
      </c>
      <c r="AH286" s="12">
        <f t="shared" si="128"/>
        <v>5.2590007965902981</v>
      </c>
      <c r="AI286" s="12">
        <f>'Surv-rate CEA'!AC284*'Unit cost and utilities'!$H$5+'Surv-rate CEA'!AB284*'Unit cost and utilities'!$H$5+('Surv-rate CEA'!AA283-'Surv-rate CEA'!AA284)*'Unit cost and utilities'!$G$14</f>
        <v>12.480994149997569</v>
      </c>
      <c r="AJ286" s="12">
        <f t="shared" si="129"/>
        <v>7.7525890811774074</v>
      </c>
      <c r="AK286" s="12">
        <f>AI286-'Surv-rate CEA'!AB284*'Unit cost and utilities'!$H$5-('Surv-rate CEA'!AA283-'Surv-rate CEA'!AA284)*'Unit cost and utilities'!$G$14</f>
        <v>4.8727717442748064E-4</v>
      </c>
      <c r="AL286" s="12">
        <f t="shared" si="130"/>
        <v>3.0267298073961531E-4</v>
      </c>
      <c r="AM286" s="12">
        <f>'Surv-rate CEA'!AF284*'Unit cost and utilities'!$H$9+'Surv-rate CEA'!AE284*'Unit cost and utilities'!$H$9+('Surv-rate CEA'!AD283-'Surv-rate CEA'!AD284)*'Unit cost and utilities'!G293</f>
        <v>26.048956139639849</v>
      </c>
      <c r="AN286" s="12">
        <f t="shared" si="131"/>
        <v>16.180349939854786</v>
      </c>
      <c r="AO286" s="12">
        <f>AM286-'Surv-rate CEA'!AE284*'Unit cost and utilities'!$H$9-('Surv-rate CEA'!AD283-'Surv-rate CEA'!AD284)*'Unit cost and utilities'!G293</f>
        <v>12.177218189048618</v>
      </c>
      <c r="AP286" s="12">
        <f t="shared" si="132"/>
        <v>7.5638981668420726</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7.8182015912450353</v>
      </c>
      <c r="AV286" s="12">
        <f t="shared" si="135"/>
        <v>4.8562881740267381</v>
      </c>
      <c r="AW286" s="12">
        <f>AU286-'Surv-rate CEA'!AK284*'Unit cost and utilities'!$H$8-('Surv-rate CEA'!AJ283-'Surv-rate CEA'!AJ284)*'Unit cost and utilities'!$G$14</f>
        <v>3.2797994376422945E-2</v>
      </c>
      <c r="AX286" s="12">
        <f t="shared" si="136"/>
        <v>2.0372525620262715E-2</v>
      </c>
      <c r="AY286" s="12">
        <f>'Surv-rate CEA'!AO284*'Unit cost and utilities'!$H$5+'Surv-rate CEA'!AN284*'Unit cost and utilities'!$H$5+('Surv-rate CEA'!AM283-'Surv-rate CEA'!AM284)*'Unit cost and utilities'!$G$14</f>
        <v>12.480994149997569</v>
      </c>
      <c r="AZ286" s="12">
        <f t="shared" si="137"/>
        <v>7.7525890811774074</v>
      </c>
      <c r="BA286" s="12">
        <f>AY286-'Surv-rate CEA'!AN284*'Unit cost and utilities'!$H$5-('Surv-rate CEA'!AM283-'Surv-rate CEA'!AM284)*'Unit cost and utilities'!$G$14</f>
        <v>4.8727717442748064E-4</v>
      </c>
      <c r="BB286" s="12">
        <f t="shared" si="138"/>
        <v>3.0267298073961531E-4</v>
      </c>
    </row>
    <row r="287" spans="1:54">
      <c r="A287" s="12">
        <v>282</v>
      </c>
      <c r="B287" s="12">
        <f t="shared" si="139"/>
        <v>16.167123287671235</v>
      </c>
      <c r="C287" s="12">
        <f>'Surv-rate CEA'!D285*'Unit cost and utilities'!$H$7+'Surv-rate CEA'!E285*'Unit cost and utilities'!$H$7+'Unit cost and utilities'!$G$14*('Surv-rate CEA'!C284-'Surv-rate CEA'!C285)</f>
        <v>15.199818927075345</v>
      </c>
      <c r="D287" s="12">
        <f t="shared" si="113"/>
        <v>9.4253485587776584</v>
      </c>
      <c r="E287" s="12">
        <f>C287-'Surv-rate CEA'!E285*'Unit cost and utilities'!$H$7-'Unit cost and utilities'!$G$14*('Surv-rate CEA'!C284-'Surv-rate CEA'!C285)</f>
        <v>11.699655037061092</v>
      </c>
      <c r="F287" s="12">
        <f t="shared" si="114"/>
        <v>7.2549105532652316</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24.407479248453221</v>
      </c>
      <c r="L287" s="12">
        <f t="shared" si="117"/>
        <v>15.134982887725016</v>
      </c>
      <c r="M287" s="12">
        <f>K287-'Surv-rate CEA'!J285*'Unit cost and utilities'!$H$10-('Surv-rate CEA'!I284-'Surv-rate CEA'!I285)*'Unit cost and utilities'!$G$14</f>
        <v>8.4036327278315177</v>
      </c>
      <c r="N287" s="12">
        <f t="shared" si="118"/>
        <v>5.2110599474755785</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24.407479248453221</v>
      </c>
      <c r="T287" s="12">
        <f t="shared" si="121"/>
        <v>15.134982887725016</v>
      </c>
      <c r="U287" s="12">
        <f>S287-'Surv-rate CEA'!P285*'Unit cost and utilities'!$H$11-('Surv-rate CEA'!O284-'Surv-rate CEA'!O285)*'Unit cost and utilities'!$G$14</f>
        <v>8.4036327278315177</v>
      </c>
      <c r="V287" s="12">
        <f t="shared" si="122"/>
        <v>5.2110599474755785</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19.964706864195179</v>
      </c>
      <c r="AB287" s="12">
        <f t="shared" si="125"/>
        <v>12.380037023577081</v>
      </c>
      <c r="AC287" s="12">
        <f>AA287-'Surv-rate CEA'!V285*'Unit cost and utilities'!$H$6-('Surv-rate CEA'!U284-'Surv-rate CEA'!U285)*'Unit cost and utilities'!$G$14</f>
        <v>13.836880768320567</v>
      </c>
      <c r="AD287" s="12">
        <f t="shared" si="126"/>
        <v>8.5801959111076513</v>
      </c>
      <c r="AE287" s="12">
        <f>'Surv-rate CEA'!Z285*'Unit cost and utilities'!$H$12+'Surv-rate CEA'!Y285*'Unit cost and utilities'!$H$12+('Surv-rate CEA'!X284-'Surv-rate CEA'!X285)*'Unit cost and utilities'!$G$14</f>
        <v>24.407479248453221</v>
      </c>
      <c r="AF287" s="12">
        <f t="shared" si="127"/>
        <v>15.134982887725016</v>
      </c>
      <c r="AG287" s="12">
        <f>AE287-'Surv-rate CEA'!Y285*'Unit cost and utilities'!$H$12-('Surv-rate CEA'!X284-'Surv-rate CEA'!X285)*'Unit cost and utilities'!$G$14</f>
        <v>8.4036327278315177</v>
      </c>
      <c r="AH287" s="12">
        <f t="shared" si="128"/>
        <v>5.2110599474755785</v>
      </c>
      <c r="AI287" s="12">
        <f>'Surv-rate CEA'!AC285*'Unit cost and utilities'!$H$5+'Surv-rate CEA'!AB285*'Unit cost and utilities'!$H$5+('Surv-rate CEA'!AA284-'Surv-rate CEA'!AA285)*'Unit cost and utilities'!$G$14</f>
        <v>12.326559600954143</v>
      </c>
      <c r="AJ287" s="12">
        <f t="shared" si="129"/>
        <v>7.6436516334142333</v>
      </c>
      <c r="AK287" s="12">
        <f>AI287-'Surv-rate CEA'!AB285*'Unit cost and utilities'!$H$5-('Surv-rate CEA'!AA284-'Surv-rate CEA'!AA285)*'Unit cost and utilities'!$G$14</f>
        <v>4.6758415517289542E-4</v>
      </c>
      <c r="AL287" s="12">
        <f t="shared" si="130"/>
        <v>2.8994711477882808E-4</v>
      </c>
      <c r="AM287" s="12">
        <f>'Surv-rate CEA'!AF285*'Unit cost and utilities'!$H$9+'Surv-rate CEA'!AE285*'Unit cost and utilities'!$H$9+('Surv-rate CEA'!AD284-'Surv-rate CEA'!AD285)*'Unit cost and utilities'!G294</f>
        <v>25.790265042544991</v>
      </c>
      <c r="AN287" s="12">
        <f t="shared" si="131"/>
        <v>15.992442976820227</v>
      </c>
      <c r="AO287" s="12">
        <f>AM287-'Surv-rate CEA'!AE285*'Unit cost and utilities'!$H$9-('Surv-rate CEA'!AD284-'Surv-rate CEA'!AD285)*'Unit cost and utilities'!G294</f>
        <v>12.083389309267144</v>
      </c>
      <c r="AP287" s="12">
        <f t="shared" si="132"/>
        <v>7.4928626819612036</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7.7220291658129421</v>
      </c>
      <c r="AV287" s="12">
        <f t="shared" si="135"/>
        <v>4.7884002314781835</v>
      </c>
      <c r="AW287" s="12">
        <f>AU287-'Surv-rate CEA'!AK285*'Unit cost and utilities'!$H$8-('Surv-rate CEA'!AJ284-'Surv-rate CEA'!AJ285)*'Unit cost and utilities'!$G$14</f>
        <v>3.1807418467669213E-2</v>
      </c>
      <c r="AX287" s="12">
        <f t="shared" si="136"/>
        <v>1.9723656396896879E-2</v>
      </c>
      <c r="AY287" s="12">
        <f>'Surv-rate CEA'!AO285*'Unit cost and utilities'!$H$5+'Surv-rate CEA'!AN285*'Unit cost and utilities'!$H$5+('Surv-rate CEA'!AM284-'Surv-rate CEA'!AM285)*'Unit cost and utilities'!$G$14</f>
        <v>12.326559600954143</v>
      </c>
      <c r="AZ287" s="12">
        <f t="shared" si="137"/>
        <v>7.6436516334142333</v>
      </c>
      <c r="BA287" s="12">
        <f>AY287-'Surv-rate CEA'!AN285*'Unit cost and utilities'!$H$5-('Surv-rate CEA'!AM284-'Surv-rate CEA'!AM285)*'Unit cost and utilities'!$G$14</f>
        <v>4.6758415517289542E-4</v>
      </c>
      <c r="BB287" s="12">
        <f t="shared" si="138"/>
        <v>2.8994711477882808E-4</v>
      </c>
    </row>
    <row r="288" spans="1:54">
      <c r="A288" s="12">
        <v>283</v>
      </c>
      <c r="B288" s="12">
        <f t="shared" si="139"/>
        <v>16.224657534246575</v>
      </c>
      <c r="C288" s="12">
        <f>'Surv-rate CEA'!D286*'Unit cost and utilities'!$H$7+'Surv-rate CEA'!E286*'Unit cost and utilities'!$H$7+'Unit cost and utilities'!$G$14*('Surv-rate CEA'!C285-'Surv-rate CEA'!C286)</f>
        <v>15.041713517508745</v>
      </c>
      <c r="D288" s="12">
        <f t="shared" si="113"/>
        <v>9.3114590652136044</v>
      </c>
      <c r="E288" s="12">
        <f>C288-'Surv-rate CEA'!E286*'Unit cost and utilities'!$H$7-'Unit cost and utilities'!$G$14*('Surv-rate CEA'!C285-'Surv-rate CEA'!C286)</f>
        <v>11.636814389492285</v>
      </c>
      <c r="F288" s="12">
        <f t="shared" si="114"/>
        <v>7.2036819948151933</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24.208181127051294</v>
      </c>
      <c r="L288" s="12">
        <f t="shared" si="117"/>
        <v>14.985891557197291</v>
      </c>
      <c r="M288" s="12">
        <f>K288-'Surv-rate CEA'!J286*'Unit cost and utilities'!$H$10-('Surv-rate CEA'!I285-'Surv-rate CEA'!I286)*'Unit cost and utilities'!$G$14</f>
        <v>8.3413827142732995</v>
      </c>
      <c r="N288" s="12">
        <f t="shared" si="118"/>
        <v>5.1636699236976424</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24.208181127051294</v>
      </c>
      <c r="T288" s="12">
        <f t="shared" si="121"/>
        <v>14.985891557197291</v>
      </c>
      <c r="U288" s="12">
        <f>S288-'Surv-rate CEA'!P286*'Unit cost and utilities'!$H$11-('Surv-rate CEA'!O285-'Surv-rate CEA'!O286)*'Unit cost and utilities'!$G$14</f>
        <v>8.3413827142732995</v>
      </c>
      <c r="V288" s="12">
        <f t="shared" si="122"/>
        <v>5.1636699236976424</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19.782045748551411</v>
      </c>
      <c r="AB288" s="12">
        <f t="shared" si="125"/>
        <v>12.245925904612431</v>
      </c>
      <c r="AC288" s="12">
        <f>AA288-'Surv-rate CEA'!V286*'Unit cost and utilities'!$H$6-('Surv-rate CEA'!U285-'Surv-rate CEA'!U286)*'Unit cost and utilities'!$G$14</f>
        <v>13.723871612356584</v>
      </c>
      <c r="AD288" s="12">
        <f t="shared" si="126"/>
        <v>8.4956589942998875</v>
      </c>
      <c r="AE288" s="12">
        <f>'Surv-rate CEA'!Z286*'Unit cost and utilities'!$H$12+'Surv-rate CEA'!Y286*'Unit cost and utilities'!$H$12+('Surv-rate CEA'!X285-'Surv-rate CEA'!X286)*'Unit cost and utilities'!$G$14</f>
        <v>24.208181127051294</v>
      </c>
      <c r="AF288" s="12">
        <f t="shared" si="127"/>
        <v>14.985891557197291</v>
      </c>
      <c r="AG288" s="12">
        <f>AE288-'Surv-rate CEA'!Y286*'Unit cost and utilities'!$H$12-('Surv-rate CEA'!X285-'Surv-rate CEA'!X286)*'Unit cost and utilities'!$G$14</f>
        <v>8.3413827142732995</v>
      </c>
      <c r="AH288" s="12">
        <f t="shared" si="128"/>
        <v>5.1636699236976424</v>
      </c>
      <c r="AI288" s="12">
        <f>'Surv-rate CEA'!AC286*'Unit cost and utilities'!$H$5+'Surv-rate CEA'!AB286*'Unit cost and utilities'!$H$5+('Surv-rate CEA'!AA285-'Surv-rate CEA'!AA286)*'Unit cost and utilities'!$G$14</f>
        <v>12.174346002813792</v>
      </c>
      <c r="AJ288" s="12">
        <f t="shared" si="129"/>
        <v>7.5364368772875476</v>
      </c>
      <c r="AK288" s="12">
        <f>AI288-'Surv-rate CEA'!AB286*'Unit cost and utilities'!$H$5-('Surv-rate CEA'!AA285-'Surv-rate CEA'!AA286)*'Unit cost and utilities'!$G$14</f>
        <v>4.4871329542633953E-4</v>
      </c>
      <c r="AL288" s="12">
        <f t="shared" si="130"/>
        <v>2.7777257408313294E-4</v>
      </c>
      <c r="AM288" s="12">
        <f>'Surv-rate CEA'!AF286*'Unit cost and utilities'!$H$9+'Surv-rate CEA'!AE286*'Unit cost and utilities'!$H$9+('Surv-rate CEA'!AD285-'Surv-rate CEA'!AD286)*'Unit cost and utilities'!G295</f>
        <v>25.534573187787149</v>
      </c>
      <c r="AN288" s="12">
        <f t="shared" si="131"/>
        <v>15.806984537301581</v>
      </c>
      <c r="AO288" s="12">
        <f>AM288-'Surv-rate CEA'!AE286*'Unit cost and utilities'!$H$9-('Surv-rate CEA'!AD285-'Surv-rate CEA'!AD286)*'Unit cost and utilities'!G295</f>
        <v>11.990535223514298</v>
      </c>
      <c r="AP288" s="12">
        <f t="shared" si="132"/>
        <v>7.4226502036349755</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7.6272183372064886</v>
      </c>
      <c r="AV288" s="12">
        <f t="shared" si="135"/>
        <v>4.7215718638488893</v>
      </c>
      <c r="AW288" s="12">
        <f>AU288-'Surv-rate CEA'!AK286*'Unit cost and utilities'!$H$8-('Surv-rate CEA'!AJ285-'Surv-rate CEA'!AJ286)*'Unit cost and utilities'!$G$14</f>
        <v>3.084783677341485E-2</v>
      </c>
      <c r="AX288" s="12">
        <f t="shared" si="136"/>
        <v>1.9096120201444751E-2</v>
      </c>
      <c r="AY288" s="12">
        <f>'Surv-rate CEA'!AO286*'Unit cost and utilities'!$H$5+'Surv-rate CEA'!AN286*'Unit cost and utilities'!$H$5+('Surv-rate CEA'!AM285-'Surv-rate CEA'!AM286)*'Unit cost and utilities'!$G$14</f>
        <v>12.174346002813792</v>
      </c>
      <c r="AZ288" s="12">
        <f t="shared" si="137"/>
        <v>7.5364368772875476</v>
      </c>
      <c r="BA288" s="12">
        <f>AY288-'Surv-rate CEA'!AN286*'Unit cost and utilities'!$H$5-('Surv-rate CEA'!AM285-'Surv-rate CEA'!AM286)*'Unit cost and utilities'!$G$14</f>
        <v>4.4871329542633953E-4</v>
      </c>
      <c r="BB288" s="12">
        <f t="shared" si="138"/>
        <v>2.7777257408313294E-4</v>
      </c>
    </row>
    <row r="289" spans="1:54">
      <c r="A289" s="12">
        <v>284</v>
      </c>
      <c r="B289" s="12">
        <f t="shared" si="139"/>
        <v>16.282191780821918</v>
      </c>
      <c r="C289" s="12">
        <f>'Surv-rate CEA'!D287*'Unit cost and utilities'!$H$7+'Surv-rate CEA'!E287*'Unit cost and utilities'!$H$7+'Unit cost and utilities'!$G$14*('Surv-rate CEA'!C286-'Surv-rate CEA'!C287)</f>
        <v>14.885560686204864</v>
      </c>
      <c r="D289" s="12">
        <f t="shared" si="113"/>
        <v>9.1991360746602329</v>
      </c>
      <c r="E289" s="12">
        <f>C289-'Surv-rate CEA'!E287*'Unit cost and utilities'!$H$7-'Unit cost and utilities'!$G$14*('Surv-rate CEA'!C286-'Surv-rate CEA'!C287)</f>
        <v>11.574529372657897</v>
      </c>
      <c r="F289" s="12">
        <f t="shared" si="114"/>
        <v>7.1529499589429406</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24.01097235239564</v>
      </c>
      <c r="L289" s="12">
        <f t="shared" si="117"/>
        <v>14.83855439582414</v>
      </c>
      <c r="M289" s="12">
        <f>K289-'Surv-rate CEA'!J287*'Unit cost and utilities'!$H$10-('Surv-rate CEA'!I286-'Surv-rate CEA'!I287)*'Unit cost and utilities'!$G$14</f>
        <v>8.2797751524571161</v>
      </c>
      <c r="N289" s="12">
        <f t="shared" si="118"/>
        <v>5.1168229333565485</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24.01097235239564</v>
      </c>
      <c r="T289" s="12">
        <f t="shared" si="121"/>
        <v>14.83855439582414</v>
      </c>
      <c r="U289" s="12">
        <f>S289-'Surv-rate CEA'!P287*'Unit cost and utilities'!$H$11-('Surv-rate CEA'!O286-'Surv-rate CEA'!O287)*'Unit cost and utilities'!$G$14</f>
        <v>8.2797751524571161</v>
      </c>
      <c r="V289" s="12">
        <f t="shared" si="122"/>
        <v>5.1168229333565485</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19.601446453105925</v>
      </c>
      <c r="AB289" s="12">
        <f t="shared" si="125"/>
        <v>12.113508989244529</v>
      </c>
      <c r="AC289" s="12">
        <f>AA289-'Surv-rate CEA'!V287*'Unit cost and utilities'!$H$6-('Surv-rate CEA'!U286-'Surv-rate CEA'!U287)*'Unit cost and utilities'!$G$14</f>
        <v>13.612064624350936</v>
      </c>
      <c r="AD289" s="12">
        <f t="shared" si="126"/>
        <v>8.4121275225137815</v>
      </c>
      <c r="AE289" s="12">
        <f>'Surv-rate CEA'!Z287*'Unit cost and utilities'!$H$12+'Surv-rate CEA'!Y287*'Unit cost and utilities'!$H$12+('Surv-rate CEA'!X286-'Surv-rate CEA'!X287)*'Unit cost and utilities'!$G$14</f>
        <v>24.01097235239564</v>
      </c>
      <c r="AF289" s="12">
        <f t="shared" si="127"/>
        <v>14.83855439582414</v>
      </c>
      <c r="AG289" s="12">
        <f>AE289-'Surv-rate CEA'!Y287*'Unit cost and utilities'!$H$12-('Surv-rate CEA'!X286-'Surv-rate CEA'!X287)*'Unit cost and utilities'!$G$14</f>
        <v>8.2797751524571161</v>
      </c>
      <c r="AH289" s="12">
        <f t="shared" si="128"/>
        <v>5.1168229333565485</v>
      </c>
      <c r="AI289" s="12">
        <f>'Surv-rate CEA'!AC287*'Unit cost and utilities'!$H$5+'Surv-rate CEA'!AB287*'Unit cost and utilities'!$H$5+('Surv-rate CEA'!AA286-'Surv-rate CEA'!AA287)*'Unit cost and utilities'!$G$14</f>
        <v>12.024316635654758</v>
      </c>
      <c r="AJ289" s="12">
        <f t="shared" si="129"/>
        <v>7.4309142442111247</v>
      </c>
      <c r="AK289" s="12">
        <f>AI289-'Surv-rate CEA'!AB287*'Unit cost and utilities'!$H$5-('Surv-rate CEA'!AA286-'Surv-rate CEA'!AA287)*'Unit cost and utilities'!$G$14</f>
        <v>4.306291368057491E-4</v>
      </c>
      <c r="AL289" s="12">
        <f t="shared" si="130"/>
        <v>2.6612474401859718E-4</v>
      </c>
      <c r="AM289" s="12">
        <f>'Surv-rate CEA'!AF287*'Unit cost and utilities'!$H$9+'Surv-rate CEA'!AE287*'Unit cost and utilities'!$H$9+('Surv-rate CEA'!AD286-'Surv-rate CEA'!AD287)*'Unit cost and utilities'!G296</f>
        <v>25.281840255238656</v>
      </c>
      <c r="AN289" s="12">
        <f t="shared" si="131"/>
        <v>15.623938770495728</v>
      </c>
      <c r="AO289" s="12">
        <f>AM289-'Surv-rate CEA'!AE287*'Unit cost and utilities'!$H$9-('Surv-rate CEA'!AD286-'Surv-rate CEA'!AD287)*'Unit cost and utilities'!G296</f>
        <v>11.898643060837946</v>
      </c>
      <c r="AP289" s="12">
        <f t="shared" si="132"/>
        <v>7.3532491605706909</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7.5337470889038771</v>
      </c>
      <c r="AV289" s="12">
        <f t="shared" si="135"/>
        <v>4.6557846280610278</v>
      </c>
      <c r="AW289" s="12">
        <f>AU289-'Surv-rate CEA'!AK287*'Unit cost and utilities'!$H$8-('Surv-rate CEA'!AJ286-'Surv-rate CEA'!AJ287)*'Unit cost and utilities'!$G$14</f>
        <v>2.9918244097282498E-2</v>
      </c>
      <c r="AX289" s="12">
        <f t="shared" si="136"/>
        <v>1.8489192605345588E-2</v>
      </c>
      <c r="AY289" s="12">
        <f>'Surv-rate CEA'!AO287*'Unit cost and utilities'!$H$5+'Surv-rate CEA'!AN287*'Unit cost and utilities'!$H$5+('Surv-rate CEA'!AM286-'Surv-rate CEA'!AM287)*'Unit cost and utilities'!$G$14</f>
        <v>12.024316635654758</v>
      </c>
      <c r="AZ289" s="12">
        <f t="shared" si="137"/>
        <v>7.4309142442111247</v>
      </c>
      <c r="BA289" s="12">
        <f>AY289-'Surv-rate CEA'!AN287*'Unit cost and utilities'!$H$5-('Surv-rate CEA'!AM286-'Surv-rate CEA'!AM287)*'Unit cost and utilities'!$G$14</f>
        <v>4.306291368057491E-4</v>
      </c>
      <c r="BB289" s="12">
        <f t="shared" si="138"/>
        <v>2.6612474401859718E-4</v>
      </c>
    </row>
    <row r="290" spans="1:54">
      <c r="A290" s="12">
        <v>285</v>
      </c>
      <c r="B290" s="12">
        <f t="shared" si="139"/>
        <v>16.339726027397262</v>
      </c>
      <c r="C290" s="12">
        <f>'Surv-rate CEA'!D288*'Unit cost and utilities'!$H$7+'Surv-rate CEA'!E288*'Unit cost and utilities'!$H$7+'Unit cost and utilities'!$G$14*('Surv-rate CEA'!C287-'Surv-rate CEA'!C288)</f>
        <v>14.731332171800927</v>
      </c>
      <c r="D290" s="12">
        <f t="shared" si="113"/>
        <v>9.0883551063912638</v>
      </c>
      <c r="E290" s="12">
        <f>C290-'Surv-rate CEA'!E288*'Unit cost and utilities'!$H$7-'Unit cost and utilities'!$G$14*('Surv-rate CEA'!C287-'Surv-rate CEA'!C288)</f>
        <v>11.512793203152299</v>
      </c>
      <c r="F290" s="12">
        <f t="shared" si="114"/>
        <v>7.1027081377599792</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23.815825797263273</v>
      </c>
      <c r="L290" s="12">
        <f t="shared" si="117"/>
        <v>14.692946942830462</v>
      </c>
      <c r="M290" s="12">
        <f>K290-'Surv-rate CEA'!J288*'Unit cost and utilities'!$H$10-('Surv-rate CEA'!I287-'Surv-rate CEA'!I288)*'Unit cost and utilities'!$G$14</f>
        <v>8.2188014899241644</v>
      </c>
      <c r="N290" s="12">
        <f t="shared" si="118"/>
        <v>5.0705113168483251</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23.815825797263273</v>
      </c>
      <c r="T290" s="12">
        <f t="shared" si="121"/>
        <v>14.692946942830462</v>
      </c>
      <c r="U290" s="12">
        <f>S290-'Surv-rate CEA'!P288*'Unit cost and utilities'!$H$11-('Surv-rate CEA'!O287-'Surv-rate CEA'!O288)*'Unit cost and utilities'!$G$14</f>
        <v>8.2188014899241644</v>
      </c>
      <c r="V290" s="12">
        <f t="shared" si="122"/>
        <v>5.0705113168483251</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19.422880917016755</v>
      </c>
      <c r="AB290" s="12">
        <f t="shared" si="125"/>
        <v>11.982761430150997</v>
      </c>
      <c r="AC290" s="12">
        <f>AA290-'Surv-rate CEA'!V288*'Unit cost and utilities'!$H$6-('Surv-rate CEA'!U287-'Surv-rate CEA'!U288)*'Unit cost and utilities'!$G$14</f>
        <v>13.50144385299847</v>
      </c>
      <c r="AD290" s="12">
        <f t="shared" si="126"/>
        <v>8.329587219541505</v>
      </c>
      <c r="AE290" s="12">
        <f>'Surv-rate CEA'!Z288*'Unit cost and utilities'!$H$12+'Surv-rate CEA'!Y288*'Unit cost and utilities'!$H$12+('Surv-rate CEA'!X287-'Surv-rate CEA'!X288)*'Unit cost and utilities'!$G$14</f>
        <v>23.815825797263273</v>
      </c>
      <c r="AF290" s="12">
        <f t="shared" si="127"/>
        <v>14.692946942830462</v>
      </c>
      <c r="AG290" s="12">
        <f>AE290-'Surv-rate CEA'!Y288*'Unit cost and utilities'!$H$12-('Surv-rate CEA'!X287-'Surv-rate CEA'!X288)*'Unit cost and utilities'!$G$14</f>
        <v>8.2188014899241644</v>
      </c>
      <c r="AH290" s="12">
        <f t="shared" si="128"/>
        <v>5.0705113168483251</v>
      </c>
      <c r="AI290" s="12">
        <f>'Surv-rate CEA'!AC288*'Unit cost and utilities'!$H$5+'Surv-rate CEA'!AB288*'Unit cost and utilities'!$H$5+('Surv-rate CEA'!AA287-'Surv-rate CEA'!AA288)*'Unit cost and utilities'!$G$14</f>
        <v>11.876435470302214</v>
      </c>
      <c r="AJ290" s="12">
        <f t="shared" si="129"/>
        <v>7.3270537717466979</v>
      </c>
      <c r="AK290" s="12">
        <f>AI290-'Surv-rate CEA'!AB288*'Unit cost and utilities'!$H$5-('Surv-rate CEA'!AA287-'Surv-rate CEA'!AA288)*'Unit cost and utilities'!$G$14</f>
        <v>4.132978007216348E-4</v>
      </c>
      <c r="AL290" s="12">
        <f t="shared" si="130"/>
        <v>2.5498014258608278E-4</v>
      </c>
      <c r="AM290" s="12">
        <f>'Surv-rate CEA'!AF288*'Unit cost and utilities'!$H$9+'Surv-rate CEA'!AE288*'Unit cost and utilities'!$H$9+('Surv-rate CEA'!AD287-'Surv-rate CEA'!AD288)*'Unit cost and utilities'!G297</f>
        <v>25.032026548341729</v>
      </c>
      <c r="AN290" s="12">
        <f t="shared" si="131"/>
        <v>15.443270415110804</v>
      </c>
      <c r="AO290" s="12">
        <f>AM290-'Surv-rate CEA'!AE288*'Unit cost and utilities'!$H$9-('Surv-rate CEA'!AD287-'Surv-rate CEA'!AD288)*'Unit cost and utilities'!G297</f>
        <v>11.807700157546909</v>
      </c>
      <c r="AP290" s="12">
        <f t="shared" si="132"/>
        <v>7.2846481750644871</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7.4415938077494745</v>
      </c>
      <c r="AV290" s="12">
        <f t="shared" si="135"/>
        <v>4.5910204381795197</v>
      </c>
      <c r="AW290" s="12">
        <f>AU290-'Surv-rate CEA'!AK288*'Unit cost and utilities'!$H$8-('Surv-rate CEA'!AJ287-'Surv-rate CEA'!AJ288)*'Unit cost and utilities'!$G$14</f>
        <v>2.9017669049813177E-2</v>
      </c>
      <c r="AX290" s="12">
        <f t="shared" si="136"/>
        <v>1.7902174603683575E-2</v>
      </c>
      <c r="AY290" s="12">
        <f>'Surv-rate CEA'!AO288*'Unit cost and utilities'!$H$5+'Surv-rate CEA'!AN288*'Unit cost and utilities'!$H$5+('Surv-rate CEA'!AM287-'Surv-rate CEA'!AM288)*'Unit cost and utilities'!$G$14</f>
        <v>11.876435470302214</v>
      </c>
      <c r="AZ290" s="12">
        <f t="shared" si="137"/>
        <v>7.3270537717466979</v>
      </c>
      <c r="BA290" s="12">
        <f>AY290-'Surv-rate CEA'!AN288*'Unit cost and utilities'!$H$5-('Surv-rate CEA'!AM287-'Surv-rate CEA'!AM288)*'Unit cost and utilities'!$G$14</f>
        <v>4.132978007216348E-4</v>
      </c>
      <c r="BB290" s="12">
        <f t="shared" si="138"/>
        <v>2.5498014258608278E-4</v>
      </c>
    </row>
    <row r="291" spans="1:54">
      <c r="A291" s="12">
        <v>286</v>
      </c>
      <c r="B291" s="12">
        <f t="shared" si="139"/>
        <v>16.397260273972602</v>
      </c>
      <c r="C291" s="12">
        <f>'Surv-rate CEA'!D289*'Unit cost and utilities'!$H$7+'Surv-rate CEA'!E289*'Unit cost and utilities'!$H$7+'Unit cost and utilities'!$G$14*('Surv-rate CEA'!C288-'Surv-rate CEA'!C289)</f>
        <v>14.579000186310546</v>
      </c>
      <c r="D291" s="12">
        <f t="shared" si="113"/>
        <v>8.9790921126385328</v>
      </c>
      <c r="E291" s="12">
        <f>C291-'Surv-rate CEA'!E289*'Unit cost and utilities'!$H$7-'Unit cost and utilities'!$G$14*('Surv-rate CEA'!C288-'Surv-rate CEA'!C289)</f>
        <v>11.45159920293951</v>
      </c>
      <c r="F291" s="12">
        <f t="shared" si="114"/>
        <v>7.0529503234908315</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23.622714758133238</v>
      </c>
      <c r="L291" s="12">
        <f t="shared" si="117"/>
        <v>14.549045137061764</v>
      </c>
      <c r="M291" s="12">
        <f>K291-'Surv-rate CEA'!J289*'Unit cost and utilities'!$H$10-('Surv-rate CEA'!I288-'Surv-rate CEA'!I289)*'Unit cost and utilities'!$G$14</f>
        <v>8.1584533140474367</v>
      </c>
      <c r="N291" s="12">
        <f t="shared" si="118"/>
        <v>5.0247275442302834</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23.622714758133238</v>
      </c>
      <c r="T291" s="12">
        <f t="shared" si="121"/>
        <v>14.549045137061764</v>
      </c>
      <c r="U291" s="12">
        <f>S291-'Surv-rate CEA'!P289*'Unit cost and utilities'!$H$11-('Surv-rate CEA'!O288-'Surv-rate CEA'!O289)*'Unit cost and utilities'!$G$14</f>
        <v>8.1584533140474367</v>
      </c>
      <c r="V291" s="12">
        <f t="shared" si="122"/>
        <v>5.0247275442302834</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19.246321530641904</v>
      </c>
      <c r="AB291" s="12">
        <f t="shared" si="125"/>
        <v>11.853658799960918</v>
      </c>
      <c r="AC291" s="12">
        <f>AA291-'Surv-rate CEA'!V289*'Unit cost and utilities'!$H$6-('Surv-rate CEA'!U288-'Surv-rate CEA'!U289)*'Unit cost and utilities'!$G$14</f>
        <v>13.391993602418177</v>
      </c>
      <c r="AD291" s="12">
        <f t="shared" si="126"/>
        <v>8.2480240476908477</v>
      </c>
      <c r="AE291" s="12">
        <f>'Surv-rate CEA'!Z289*'Unit cost and utilities'!$H$12+'Surv-rate CEA'!Y289*'Unit cost and utilities'!$H$12+('Surv-rate CEA'!X288-'Surv-rate CEA'!X289)*'Unit cost and utilities'!$G$14</f>
        <v>23.622714758133238</v>
      </c>
      <c r="AF291" s="12">
        <f t="shared" si="127"/>
        <v>14.549045137061764</v>
      </c>
      <c r="AG291" s="12">
        <f>AE291-'Surv-rate CEA'!Y289*'Unit cost and utilities'!$H$12-('Surv-rate CEA'!X288-'Surv-rate CEA'!X289)*'Unit cost and utilities'!$G$14</f>
        <v>8.1584533140474367</v>
      </c>
      <c r="AH291" s="12">
        <f t="shared" si="128"/>
        <v>5.0247275442302834</v>
      </c>
      <c r="AI291" s="12">
        <f>'Surv-rate CEA'!AC289*'Unit cost and utilities'!$H$5+'Surv-rate CEA'!AB289*'Unit cost and utilities'!$H$5+('Surv-rate CEA'!AA288-'Surv-rate CEA'!AA289)*'Unit cost and utilities'!$G$14</f>
        <v>11.730667153687483</v>
      </c>
      <c r="AJ291" s="12">
        <f t="shared" si="129"/>
        <v>7.2248260902395138</v>
      </c>
      <c r="AK291" s="12">
        <f>AI291-'Surv-rate CEA'!AB289*'Unit cost and utilities'!$H$5-('Surv-rate CEA'!AA288-'Surv-rate CEA'!AA289)*'Unit cost and utilities'!$G$14</f>
        <v>3.9668691565375447E-4</v>
      </c>
      <c r="AL291" s="12">
        <f t="shared" si="130"/>
        <v>2.4431636669283339E-4</v>
      </c>
      <c r="AM291" s="12">
        <f>'Surv-rate CEA'!AF289*'Unit cost and utilities'!$H$9+'Surv-rate CEA'!AE289*'Unit cost and utilities'!$H$9+('Surv-rate CEA'!AD288-'Surv-rate CEA'!AD289)*'Unit cost and utilities'!G298</f>
        <v>24.785092983107823</v>
      </c>
      <c r="AN291" s="12">
        <f t="shared" si="131"/>
        <v>15.264944788505101</v>
      </c>
      <c r="AO291" s="12">
        <f>AM291-'Surv-rate CEA'!AE289*'Unit cost and utilities'!$H$9-('Surv-rate CEA'!AD288-'Surv-rate CEA'!AD289)*'Unit cost and utilities'!G298</f>
        <v>11.717694053261154</v>
      </c>
      <c r="AP291" s="12">
        <f t="shared" si="132"/>
        <v>7.2168360592205216</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7.3507372756459475</v>
      </c>
      <c r="AV291" s="12">
        <f t="shared" si="135"/>
        <v>4.5272615577442901</v>
      </c>
      <c r="AW291" s="12">
        <f>AU291-'Surv-rate CEA'!AK289*'Unit cost and utilities'!$H$8-('Surv-rate CEA'!AJ288-'Surv-rate CEA'!AJ289)*'Unit cost and utilities'!$G$14</f>
        <v>2.8145172868871304E-2</v>
      </c>
      <c r="AX291" s="12">
        <f t="shared" si="136"/>
        <v>1.7334391692581819E-2</v>
      </c>
      <c r="AY291" s="12">
        <f>'Surv-rate CEA'!AO289*'Unit cost and utilities'!$H$5+'Surv-rate CEA'!AN289*'Unit cost and utilities'!$H$5+('Surv-rate CEA'!AM288-'Surv-rate CEA'!AM289)*'Unit cost and utilities'!$G$14</f>
        <v>11.730667153687483</v>
      </c>
      <c r="AZ291" s="12">
        <f t="shared" si="137"/>
        <v>7.2248260902395138</v>
      </c>
      <c r="BA291" s="12">
        <f>AY291-'Surv-rate CEA'!AN289*'Unit cost and utilities'!$H$5-('Surv-rate CEA'!AM288-'Surv-rate CEA'!AM289)*'Unit cost and utilities'!$G$14</f>
        <v>3.9668691565375447E-4</v>
      </c>
      <c r="BB291" s="12">
        <f t="shared" si="138"/>
        <v>2.4431636669283339E-4</v>
      </c>
    </row>
    <row r="292" spans="1:54">
      <c r="A292" s="12">
        <v>287</v>
      </c>
      <c r="B292" s="12">
        <f t="shared" si="139"/>
        <v>16.454794520547946</v>
      </c>
      <c r="C292" s="12">
        <f>'Surv-rate CEA'!D290*'Unit cost and utilities'!$H$7+'Surv-rate CEA'!E290*'Unit cost and utilities'!$H$7+'Unit cost and utilities'!$G$14*('Surv-rate CEA'!C289-'Surv-rate CEA'!C290)</f>
        <v>14.42853740605667</v>
      </c>
      <c r="D292" s="12">
        <f t="shared" si="113"/>
        <v>8.8713234699733086</v>
      </c>
      <c r="E292" s="12">
        <f>C292-'Surv-rate CEA'!E290*'Unit cost and utilities'!$H$7-'Unit cost and utilities'!$G$14*('Surv-rate CEA'!C289-'Surv-rate CEA'!C290)</f>
        <v>11.390940797368977</v>
      </c>
      <c r="F292" s="12">
        <f t="shared" si="114"/>
        <v>7.0036704065622724</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23.431612947410503</v>
      </c>
      <c r="L292" s="12">
        <f t="shared" si="117"/>
        <v>14.406825309434057</v>
      </c>
      <c r="M292" s="12">
        <f>K292-'Surv-rate CEA'!J290*'Unit cost and utilities'!$H$10-('Surv-rate CEA'!I289-'Surv-rate CEA'!I290)*'Unit cost and utilities'!$G$14</f>
        <v>8.0987223493168958</v>
      </c>
      <c r="N292" s="12">
        <f t="shared" si="118"/>
        <v>4.9794642126466249</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23.431612947410503</v>
      </c>
      <c r="T292" s="12">
        <f t="shared" si="121"/>
        <v>14.406825309434057</v>
      </c>
      <c r="U292" s="12">
        <f>S292-'Surv-rate CEA'!P290*'Unit cost and utilities'!$H$11-('Surv-rate CEA'!O289-'Surv-rate CEA'!O290)*'Unit cost and utilities'!$G$14</f>
        <v>8.0987223493168958</v>
      </c>
      <c r="V292" s="12">
        <f t="shared" si="122"/>
        <v>4.9794642126466249</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19.071741127117871</v>
      </c>
      <c r="AB292" s="12">
        <f t="shared" si="125"/>
        <v>11.726177083148732</v>
      </c>
      <c r="AC292" s="12">
        <f>AA292-'Surv-rate CEA'!V290*'Unit cost and utilities'!$H$6-('Surv-rate CEA'!U289-'Surv-rate CEA'!U290)*'Unit cost and utilities'!$G$14</f>
        <v>13.283698427341992</v>
      </c>
      <c r="AD292" s="12">
        <f t="shared" si="126"/>
        <v>8.1674242031669237</v>
      </c>
      <c r="AE292" s="12">
        <f>'Surv-rate CEA'!Z290*'Unit cost and utilities'!$H$12+'Surv-rate CEA'!Y290*'Unit cost and utilities'!$H$12+('Surv-rate CEA'!X289-'Surv-rate CEA'!X290)*'Unit cost and utilities'!$G$14</f>
        <v>23.431612947410503</v>
      </c>
      <c r="AF292" s="12">
        <f t="shared" si="127"/>
        <v>14.406825309434057</v>
      </c>
      <c r="AG292" s="12">
        <f>AE292-'Surv-rate CEA'!Y290*'Unit cost and utilities'!$H$12-('Surv-rate CEA'!X289-'Surv-rate CEA'!X290)*'Unit cost and utilities'!$G$14</f>
        <v>8.0987223493168958</v>
      </c>
      <c r="AH292" s="12">
        <f t="shared" si="128"/>
        <v>4.9794642126466249</v>
      </c>
      <c r="AI292" s="12">
        <f>'Surv-rate CEA'!AC290*'Unit cost and utilities'!$H$5+'Surv-rate CEA'!AB290*'Unit cost and utilities'!$H$5+('Surv-rate CEA'!AA289-'Surv-rate CEA'!AA290)*'Unit cost and utilities'!$G$14</f>
        <v>11.586976994553037</v>
      </c>
      <c r="AJ292" s="12">
        <f t="shared" si="129"/>
        <v>7.1242024097792616</v>
      </c>
      <c r="AK292" s="12">
        <f>AI292-'Surv-rate CEA'!AB290*'Unit cost and utilities'!$H$5-('Surv-rate CEA'!AA289-'Surv-rate CEA'!AA290)*'Unit cost and utilities'!$G$14</f>
        <v>3.8076554791588446E-4</v>
      </c>
      <c r="AL292" s="12">
        <f t="shared" si="130"/>
        <v>2.3411204106976865E-4</v>
      </c>
      <c r="AM292" s="12">
        <f>'Surv-rate CEA'!AF290*'Unit cost and utilities'!$H$9+'Surv-rate CEA'!AE290*'Unit cost and utilities'!$H$9+('Surv-rate CEA'!AD289-'Surv-rate CEA'!AD290)*'Unit cost and utilities'!G299</f>
        <v>24.541001077336738</v>
      </c>
      <c r="AN292" s="12">
        <f t="shared" si="131"/>
        <v>15.088927776049497</v>
      </c>
      <c r="AO292" s="12">
        <f>AM292-'Surv-rate CEA'!AE290*'Unit cost and utilities'!$H$9-('Surv-rate CEA'!AD289-'Surv-rate CEA'!AD290)*'Unit cost and utilities'!G299</f>
        <v>11.628612487048937</v>
      </c>
      <c r="AP292" s="12">
        <f t="shared" si="132"/>
        <v>7.1498018112548207</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7.261156661437993</v>
      </c>
      <c r="AV292" s="12">
        <f t="shared" si="135"/>
        <v>4.4644905922847009</v>
      </c>
      <c r="AW292" s="12">
        <f>AU292-'Surv-rate CEA'!AK290*'Unit cost and utilities'!$H$8-('Surv-rate CEA'!AJ289-'Surv-rate CEA'!AJ290)*'Unit cost and utilities'!$G$14</f>
        <v>2.7299848282773098E-2</v>
      </c>
      <c r="AX292" s="12">
        <f t="shared" si="136"/>
        <v>1.678519298123822E-2</v>
      </c>
      <c r="AY292" s="12">
        <f>'Surv-rate CEA'!AO290*'Unit cost and utilities'!$H$5+'Surv-rate CEA'!AN290*'Unit cost and utilities'!$H$5+('Surv-rate CEA'!AM289-'Surv-rate CEA'!AM290)*'Unit cost and utilities'!$G$14</f>
        <v>11.586976994553037</v>
      </c>
      <c r="AZ292" s="12">
        <f t="shared" si="137"/>
        <v>7.1242024097792616</v>
      </c>
      <c r="BA292" s="12">
        <f>AY292-'Surv-rate CEA'!AN290*'Unit cost and utilities'!$H$5-('Surv-rate CEA'!AM289-'Surv-rate CEA'!AM290)*'Unit cost and utilities'!$G$14</f>
        <v>3.8076554791588446E-4</v>
      </c>
      <c r="BB292" s="12">
        <f t="shared" si="138"/>
        <v>2.3411204106976865E-4</v>
      </c>
    </row>
    <row r="293" spans="1:54">
      <c r="A293" s="12">
        <v>288</v>
      </c>
      <c r="B293" s="12">
        <f t="shared" si="139"/>
        <v>16.512328767123286</v>
      </c>
      <c r="C293" s="12">
        <f>'Surv-rate CEA'!D291*'Unit cost and utilities'!$H$7+'Surv-rate CEA'!E291*'Unit cost and utilities'!$H$7+'Unit cost and utilities'!$G$14*('Surv-rate CEA'!C290-'Surv-rate CEA'!C291)</f>
        <v>14.279916962800849</v>
      </c>
      <c r="D293" s="12">
        <f t="shared" si="113"/>
        <v>8.7650259708794902</v>
      </c>
      <c r="E293" s="12">
        <f>C293-'Surv-rate CEA'!E291*'Unit cost and utilities'!$H$7-'Unit cost and utilities'!$G$14*('Surv-rate CEA'!C290-'Surv-rate CEA'!C291)</f>
        <v>11.330811513235226</v>
      </c>
      <c r="F293" s="12">
        <f t="shared" si="114"/>
        <v>6.9548623737352298</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23.242494485813754</v>
      </c>
      <c r="L293" s="12">
        <f t="shared" si="117"/>
        <v>14.266264175546246</v>
      </c>
      <c r="M293" s="12">
        <f>K293-'Surv-rate CEA'!J291*'Unit cost and utilities'!$H$10-('Surv-rate CEA'!I290-'Surv-rate CEA'!I291)*'Unit cost and utilities'!$G$14</f>
        <v>8.0396004546858535</v>
      </c>
      <c r="N293" s="12">
        <f t="shared" si="118"/>
        <v>4.9347140438129466</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23.242494485813754</v>
      </c>
      <c r="T293" s="12">
        <f t="shared" si="121"/>
        <v>14.266264175546246</v>
      </c>
      <c r="U293" s="12">
        <f>S293-'Surv-rate CEA'!P291*'Unit cost and utilities'!$H$11-('Surv-rate CEA'!O290-'Surv-rate CEA'!O291)*'Unit cost and utilities'!$G$14</f>
        <v>8.0396004546858535</v>
      </c>
      <c r="V293" s="12">
        <f t="shared" si="122"/>
        <v>4.9347140438129466</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18.899112974118282</v>
      </c>
      <c r="AB293" s="12">
        <f t="shared" si="125"/>
        <v>11.600292668105375</v>
      </c>
      <c r="AC293" s="12">
        <f>AA293-'Surv-rate CEA'!V291*'Unit cost and utilities'!$H$6-('Surv-rate CEA'!U290-'Surv-rate CEA'!U291)*'Unit cost and utilities'!$G$14</f>
        <v>13.176543128408003</v>
      </c>
      <c r="AD293" s="12">
        <f t="shared" si="126"/>
        <v>8.0877741115559818</v>
      </c>
      <c r="AE293" s="12">
        <f>'Surv-rate CEA'!Z291*'Unit cost and utilities'!$H$12+'Surv-rate CEA'!Y291*'Unit cost and utilities'!$H$12+('Surv-rate CEA'!X290-'Surv-rate CEA'!X291)*'Unit cost and utilities'!$G$14</f>
        <v>23.242494485813754</v>
      </c>
      <c r="AF293" s="12">
        <f t="shared" si="127"/>
        <v>14.266264175546246</v>
      </c>
      <c r="AG293" s="12">
        <f>AE293-'Surv-rate CEA'!Y291*'Unit cost and utilities'!$H$12-('Surv-rate CEA'!X290-'Surv-rate CEA'!X291)*'Unit cost and utilities'!$G$14</f>
        <v>8.0396004546858535</v>
      </c>
      <c r="AH293" s="12">
        <f t="shared" si="128"/>
        <v>4.9347140438129466</v>
      </c>
      <c r="AI293" s="12">
        <f>'Surv-rate CEA'!AC291*'Unit cost and utilities'!$H$5+'Surv-rate CEA'!AB291*'Unit cost and utilities'!$H$5+('Surv-rate CEA'!AA290-'Surv-rate CEA'!AA291)*'Unit cost and utilities'!$G$14</f>
        <v>11.445330949495924</v>
      </c>
      <c r="AJ293" s="12">
        <f t="shared" si="129"/>
        <v>7.0251545074787458</v>
      </c>
      <c r="AK293" s="12">
        <f>AI293-'Surv-rate CEA'!AB291*'Unit cost and utilities'!$H$5-('Surv-rate CEA'!AA290-'Surv-rate CEA'!AA291)*'Unit cost and utilities'!$G$14</f>
        <v>3.655041356872557E-4</v>
      </c>
      <c r="AL293" s="12">
        <f t="shared" si="130"/>
        <v>2.2434676967017153E-4</v>
      </c>
      <c r="AM293" s="12">
        <f>'Surv-rate CEA'!AF291*'Unit cost and utilities'!$H$9+'Surv-rate CEA'!AE291*'Unit cost and utilities'!$H$9+('Surv-rate CEA'!AD290-'Surv-rate CEA'!AD291)*'Unit cost and utilities'!G300</f>
        <v>24.299712940049922</v>
      </c>
      <c r="AN293" s="12">
        <f t="shared" si="131"/>
        <v>14.915185820707938</v>
      </c>
      <c r="AO293" s="12">
        <f>AM293-'Surv-rate CEA'!AE291*'Unit cost and utilities'!$H$9-('Surv-rate CEA'!AD290-'Surv-rate CEA'!AD291)*'Unit cost and utilities'!G300</f>
        <v>11.540443393648879</v>
      </c>
      <c r="AP293" s="12">
        <f t="shared" si="132"/>
        <v>7.0835346118817455</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7.1728315129816682</v>
      </c>
      <c r="AV293" s="12">
        <f t="shared" si="135"/>
        <v>4.4026904820107493</v>
      </c>
      <c r="AW293" s="12">
        <f>AU293-'Surv-rate CEA'!AK291*'Unit cost and utilities'!$H$8-('Surv-rate CEA'!AJ290-'Surv-rate CEA'!AJ291)*'Unit cost and utilities'!$G$14</f>
        <v>2.6480818414527985E-2</v>
      </c>
      <c r="AX293" s="12">
        <f t="shared" si="136"/>
        <v>1.6253950337254398E-2</v>
      </c>
      <c r="AY293" s="12">
        <f>'Surv-rate CEA'!AO291*'Unit cost and utilities'!$H$5+'Surv-rate CEA'!AN291*'Unit cost and utilities'!$H$5+('Surv-rate CEA'!AM290-'Surv-rate CEA'!AM291)*'Unit cost and utilities'!$G$14</f>
        <v>11.445330949495924</v>
      </c>
      <c r="AZ293" s="12">
        <f t="shared" si="137"/>
        <v>7.0251545074787458</v>
      </c>
      <c r="BA293" s="12">
        <f>AY293-'Surv-rate CEA'!AN291*'Unit cost and utilities'!$H$5-('Surv-rate CEA'!AM290-'Surv-rate CEA'!AM291)*'Unit cost and utilities'!$G$14</f>
        <v>3.655041356872557E-4</v>
      </c>
      <c r="BB293" s="12">
        <f t="shared" si="138"/>
        <v>2.2434676967017153E-4</v>
      </c>
    </row>
    <row r="294" spans="1:54">
      <c r="A294" s="12">
        <v>289</v>
      </c>
      <c r="B294" s="12">
        <f t="shared" si="139"/>
        <v>16.56986301369863</v>
      </c>
      <c r="C294" s="12">
        <f>'Surv-rate CEA'!D292*'Unit cost and utilities'!$H$7+'Surv-rate CEA'!E292*'Unit cost and utilities'!$H$7+'Unit cost and utilities'!$G$14*('Surv-rate CEA'!C291-'Surv-rate CEA'!C292)</f>
        <v>14.133112435064987</v>
      </c>
      <c r="D294" s="12">
        <f t="shared" si="113"/>
        <v>8.6601768155144239</v>
      </c>
      <c r="E294" s="12">
        <f>C294-'Surv-rate CEA'!E292*'Unit cost and utilities'!$H$7-'Unit cost and utilities'!$G$14*('Surv-rate CEA'!C291-'Surv-rate CEA'!C292)</f>
        <v>11.271204976880334</v>
      </c>
      <c r="F294" s="12">
        <f t="shared" si="114"/>
        <v>6.9065203062782405</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23.055333894923738</v>
      </c>
      <c r="L294" s="12">
        <f t="shared" si="117"/>
        <v>14.127338828451364</v>
      </c>
      <c r="M294" s="12">
        <f>K294-'Surv-rate CEA'!J292*'Unit cost and utilities'!$H$10-('Surv-rate CEA'!I291-'Surv-rate CEA'!I292)*'Unit cost and utilities'!$G$14</f>
        <v>7.9810796209766979</v>
      </c>
      <c r="N294" s="12">
        <f t="shared" si="118"/>
        <v>4.8904698815579204</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23.055333894923738</v>
      </c>
      <c r="T294" s="12">
        <f t="shared" si="121"/>
        <v>14.127338828451364</v>
      </c>
      <c r="U294" s="12">
        <f>S294-'Surv-rate CEA'!P292*'Unit cost and utilities'!$H$11-('Surv-rate CEA'!O291-'Surv-rate CEA'!O292)*'Unit cost and utilities'!$G$14</f>
        <v>7.9810796209766979</v>
      </c>
      <c r="V294" s="12">
        <f t="shared" si="122"/>
        <v>4.8904698815579204</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18.728410765787629</v>
      </c>
      <c r="AB294" s="12">
        <f t="shared" si="125"/>
        <v>11.475982339381916</v>
      </c>
      <c r="AC294" s="12">
        <f>AA294-'Surv-rate CEA'!V292*'Unit cost and utilities'!$H$6-('Surv-rate CEA'!U291-'Surv-rate CEA'!U292)*'Unit cost and utilities'!$G$14</f>
        <v>13.070512747555698</v>
      </c>
      <c r="AD294" s="12">
        <f t="shared" si="126"/>
        <v>8.0090604234089291</v>
      </c>
      <c r="AE294" s="12">
        <f>'Surv-rate CEA'!Z292*'Unit cost and utilities'!$H$12+'Surv-rate CEA'!Y292*'Unit cost and utilities'!$H$12+('Surv-rate CEA'!X291-'Surv-rate CEA'!X292)*'Unit cost and utilities'!$G$14</f>
        <v>23.055333894923738</v>
      </c>
      <c r="AF294" s="12">
        <f t="shared" si="127"/>
        <v>14.127338828451364</v>
      </c>
      <c r="AG294" s="12">
        <f>AE294-'Surv-rate CEA'!Y292*'Unit cost and utilities'!$H$12-('Surv-rate CEA'!X291-'Surv-rate CEA'!X292)*'Unit cost and utilities'!$G$14</f>
        <v>7.9810796209766979</v>
      </c>
      <c r="AH294" s="12">
        <f t="shared" si="128"/>
        <v>4.8904698815579204</v>
      </c>
      <c r="AI294" s="12">
        <f>'Surv-rate CEA'!AC292*'Unit cost and utilities'!$H$5+'Surv-rate CEA'!AB292*'Unit cost and utilities'!$H$5+('Surv-rate CEA'!AA291-'Surv-rate CEA'!AA292)*'Unit cost and utilities'!$G$14</f>
        <v>11.305695609339125</v>
      </c>
      <c r="AJ294" s="12">
        <f t="shared" si="129"/>
        <v>6.9276547150607657</v>
      </c>
      <c r="AK294" s="12">
        <f>AI294-'Surv-rate CEA'!AB292*'Unit cost and utilities'!$H$5-('Surv-rate CEA'!AA291-'Surv-rate CEA'!AA292)*'Unit cost and utilities'!$G$14</f>
        <v>3.5087442616127396E-4</v>
      </c>
      <c r="AL294" s="12">
        <f t="shared" si="130"/>
        <v>2.1500108943163726E-4</v>
      </c>
      <c r="AM294" s="12">
        <f>'Surv-rate CEA'!AF292*'Unit cost and utilities'!$H$9+'Surv-rate CEA'!AE292*'Unit cost and utilities'!$H$9+('Surv-rate CEA'!AD291-'Surv-rate CEA'!AD292)*'Unit cost and utilities'!G301</f>
        <v>24.061191261133612</v>
      </c>
      <c r="AN294" s="12">
        <f t="shared" si="131"/>
        <v>14.74368591283123</v>
      </c>
      <c r="AO294" s="12">
        <f>AM294-'Surv-rate CEA'!AE292*'Unit cost and utilities'!$H$9-('Surv-rate CEA'!AD291-'Surv-rate CEA'!AD292)*'Unit cost and utilities'!G301</f>
        <v>11.453174899774925</v>
      </c>
      <c r="AP294" s="12">
        <f t="shared" si="132"/>
        <v>7.0180238207810204</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7.0857417493950017</v>
      </c>
      <c r="AV294" s="12">
        <f t="shared" si="135"/>
        <v>4.3418444946766632</v>
      </c>
      <c r="AW294" s="12">
        <f>AU294-'Surv-rate CEA'!AK292*'Unit cost and utilities'!$H$8-('Surv-rate CEA'!AJ291-'Surv-rate CEA'!AJ292)*'Unit cost and utilities'!$G$14</f>
        <v>2.5687235725640856E-2</v>
      </c>
      <c r="AX294" s="12">
        <f t="shared" si="136"/>
        <v>1.5740057563960491E-2</v>
      </c>
      <c r="AY294" s="12">
        <f>'Surv-rate CEA'!AO292*'Unit cost and utilities'!$H$5+'Surv-rate CEA'!AN292*'Unit cost and utilities'!$H$5+('Surv-rate CEA'!AM291-'Surv-rate CEA'!AM292)*'Unit cost and utilities'!$G$14</f>
        <v>11.305695609339125</v>
      </c>
      <c r="AZ294" s="12">
        <f t="shared" si="137"/>
        <v>6.9276547150607657</v>
      </c>
      <c r="BA294" s="12">
        <f>AY294-'Surv-rate CEA'!AN292*'Unit cost and utilities'!$H$5-('Surv-rate CEA'!AM291-'Surv-rate CEA'!AM292)*'Unit cost and utilities'!$G$14</f>
        <v>3.5087442616127396E-4</v>
      </c>
      <c r="BB294" s="12">
        <f t="shared" si="138"/>
        <v>2.1500108943163726E-4</v>
      </c>
    </row>
    <row r="295" spans="1:54">
      <c r="A295" s="12">
        <v>290</v>
      </c>
      <c r="B295" s="12">
        <f t="shared" si="139"/>
        <v>16.627397260273973</v>
      </c>
      <c r="C295" s="12">
        <f>'Surv-rate CEA'!D293*'Unit cost and utilities'!$H$7+'Surv-rate CEA'!E293*'Unit cost and utilities'!$H$7+'Unit cost and utilities'!$G$14*('Surv-rate CEA'!C292-'Surv-rate CEA'!C293)</f>
        <v>13.988097839638007</v>
      </c>
      <c r="D295" s="12">
        <f t="shared" si="113"/>
        <v>8.5567536036509768</v>
      </c>
      <c r="E295" s="12">
        <f>C295-'Surv-rate CEA'!E293*'Unit cost and utilities'!$H$7-'Unit cost and utilities'!$G$14*('Surv-rate CEA'!C292-'Surv-rate CEA'!C293)</f>
        <v>11.212114912338096</v>
      </c>
      <c r="F295" s="12">
        <f t="shared" si="114"/>
        <v>6.8586383781814204</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22.870106089888036</v>
      </c>
      <c r="L295" s="12">
        <f t="shared" si="117"/>
        <v>13.990026731582676</v>
      </c>
      <c r="M295" s="12">
        <f>K295-'Surv-rate CEA'!J293*'Unit cost and utilities'!$H$10-('Surv-rate CEA'!I292-'Surv-rate CEA'!I293)*'Unit cost and utilities'!$G$14</f>
        <v>7.9231519683447873</v>
      </c>
      <c r="N295" s="12">
        <f t="shared" si="118"/>
        <v>4.8467246894208929</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22.870106089888036</v>
      </c>
      <c r="T295" s="12">
        <f t="shared" si="121"/>
        <v>13.990026731582676</v>
      </c>
      <c r="U295" s="12">
        <f>S295-'Surv-rate CEA'!P293*'Unit cost and utilities'!$H$11-('Surv-rate CEA'!O292-'Surv-rate CEA'!O293)*'Unit cost and utilities'!$G$14</f>
        <v>7.9231519683447873</v>
      </c>
      <c r="V295" s="12">
        <f t="shared" si="122"/>
        <v>4.8467246894208929</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18.559608614844194</v>
      </c>
      <c r="AB295" s="12">
        <f t="shared" si="125"/>
        <v>11.353223270100429</v>
      </c>
      <c r="AC295" s="12">
        <f>AA295-'Surv-rate CEA'!V293*'Unit cost and utilities'!$H$6-('Surv-rate CEA'!U292-'Surv-rate CEA'!U293)*'Unit cost and utilities'!$G$14</f>
        <v>12.965592563520396</v>
      </c>
      <c r="AD295" s="12">
        <f t="shared" si="126"/>
        <v>7.9312700099218434</v>
      </c>
      <c r="AE295" s="12">
        <f>'Surv-rate CEA'!Z293*'Unit cost and utilities'!$H$12+'Surv-rate CEA'!Y293*'Unit cost and utilities'!$H$12+('Surv-rate CEA'!X292-'Surv-rate CEA'!X293)*'Unit cost and utilities'!$G$14</f>
        <v>22.870106089888036</v>
      </c>
      <c r="AF295" s="12">
        <f t="shared" si="127"/>
        <v>13.990026731582676</v>
      </c>
      <c r="AG295" s="12">
        <f>AE295-'Surv-rate CEA'!Y293*'Unit cost and utilities'!$H$12-('Surv-rate CEA'!X292-'Surv-rate CEA'!X293)*'Unit cost and utilities'!$G$14</f>
        <v>7.9231519683447873</v>
      </c>
      <c r="AH295" s="12">
        <f t="shared" si="128"/>
        <v>4.8467246894208929</v>
      </c>
      <c r="AI295" s="12">
        <f>'Surv-rate CEA'!AC293*'Unit cost and utilities'!$H$5+'Surv-rate CEA'!AB293*'Unit cost and utilities'!$H$5+('Surv-rate CEA'!AA292-'Surv-rate CEA'!AA293)*'Unit cost and utilities'!$G$14</f>
        <v>11.168038185823235</v>
      </c>
      <c r="AJ295" s="12">
        <f t="shared" si="129"/>
        <v>6.8316759067455664</v>
      </c>
      <c r="AK295" s="12">
        <f>AI295-'Surv-rate CEA'!AB293*'Unit cost and utilities'!$H$5-('Surv-rate CEA'!AA292-'Surv-rate CEA'!AA293)*'Unit cost and utilities'!$G$14</f>
        <v>3.3684941570116811E-4</v>
      </c>
      <c r="AL295" s="12">
        <f t="shared" si="130"/>
        <v>2.0605642630844558E-4</v>
      </c>
      <c r="AM295" s="12">
        <f>'Surv-rate CEA'!AF293*'Unit cost and utilities'!$H$9+'Surv-rate CEA'!AE293*'Unit cost and utilities'!$H$9+('Surv-rate CEA'!AD292-'Surv-rate CEA'!AD293)*'Unit cost and utilities'!G302</f>
        <v>23.825399301187325</v>
      </c>
      <c r="AN295" s="12">
        <f t="shared" si="131"/>
        <v>14.574395580159448</v>
      </c>
      <c r="AO295" s="12">
        <f>AM295-'Surv-rate CEA'!AE293*'Unit cost and utilities'!$H$9-('Surv-rate CEA'!AD292-'Surv-rate CEA'!AD293)*'Unit cost and utilities'!G302</f>
        <v>11.366795320501902</v>
      </c>
      <c r="AP295" s="12">
        <f t="shared" si="132"/>
        <v>6.9532589731431802</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6.9998676534855804</v>
      </c>
      <c r="AV295" s="12">
        <f t="shared" si="135"/>
        <v>4.2819362186126</v>
      </c>
      <c r="AW295" s="12">
        <f>AU295-'Surv-rate CEA'!AK293*'Unit cost and utilities'!$H$8-('Surv-rate CEA'!AJ292-'Surv-rate CEA'!AJ293)*'Unit cost and utilities'!$G$14</f>
        <v>2.4918280997999864E-2</v>
      </c>
      <c r="AX295" s="12">
        <f t="shared" si="136"/>
        <v>1.5242929608500709E-2</v>
      </c>
      <c r="AY295" s="12">
        <f>'Surv-rate CEA'!AO293*'Unit cost and utilities'!$H$5+'Surv-rate CEA'!AN293*'Unit cost and utilities'!$H$5+('Surv-rate CEA'!AM292-'Surv-rate CEA'!AM293)*'Unit cost and utilities'!$G$14</f>
        <v>11.168038185823235</v>
      </c>
      <c r="AZ295" s="12">
        <f t="shared" si="137"/>
        <v>6.8316759067455664</v>
      </c>
      <c r="BA295" s="12">
        <f>AY295-'Surv-rate CEA'!AN293*'Unit cost and utilities'!$H$5-('Surv-rate CEA'!AM292-'Surv-rate CEA'!AM293)*'Unit cost and utilities'!$G$14</f>
        <v>3.3684941570116811E-4</v>
      </c>
      <c r="BB295" s="12">
        <f t="shared" si="138"/>
        <v>2.0605642630844558E-4</v>
      </c>
    </row>
    <row r="296" spans="1:54">
      <c r="A296" s="12">
        <v>291</v>
      </c>
      <c r="B296" s="12">
        <f t="shared" si="139"/>
        <v>16.684931506849313</v>
      </c>
      <c r="C296" s="12">
        <f>'Surv-rate CEA'!D294*'Unit cost and utilities'!$H$7+'Surv-rate CEA'!E294*'Unit cost and utilities'!$H$7+'Unit cost and utilities'!$G$14*('Surv-rate CEA'!C293-'Surv-rate CEA'!C294)</f>
        <v>13.844847623268123</v>
      </c>
      <c r="D296" s="12">
        <f t="shared" si="113"/>
        <v>8.4547343267995583</v>
      </c>
      <c r="E296" s="12">
        <f>C296-'Surv-rate CEA'!E294*'Unit cost and utilities'!$H$7-'Unit cost and utilities'!$G$14*('Surv-rate CEA'!C293-'Surv-rate CEA'!C294)</f>
        <v>11.153535139518619</v>
      </c>
      <c r="F296" s="12">
        <f t="shared" si="114"/>
        <v>6.8112108544097714</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22.686786372280633</v>
      </c>
      <c r="L296" s="12">
        <f t="shared" si="117"/>
        <v>13.854305711832161</v>
      </c>
      <c r="M296" s="12">
        <f>K296-'Surv-rate CEA'!J294*'Unit cost and utilities'!$H$10-('Surv-rate CEA'!I293-'Surv-rate CEA'!I294)*'Unit cost and utilities'!$G$14</f>
        <v>7.865809743798625</v>
      </c>
      <c r="N296" s="12">
        <f t="shared" si="118"/>
        <v>4.80347154830371</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22.686786372280633</v>
      </c>
      <c r="T296" s="12">
        <f t="shared" si="121"/>
        <v>13.854305711832161</v>
      </c>
      <c r="U296" s="12">
        <f>S296-'Surv-rate CEA'!P294*'Unit cost and utilities'!$H$11-('Surv-rate CEA'!O293-'Surv-rate CEA'!O294)*'Unit cost and utilities'!$G$14</f>
        <v>7.865809743798625</v>
      </c>
      <c r="V296" s="12">
        <f t="shared" si="122"/>
        <v>4.80347154830371</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18.392681044853795</v>
      </c>
      <c r="AB296" s="12">
        <f t="shared" si="125"/>
        <v>11.231993014531525</v>
      </c>
      <c r="AC296" s="12">
        <f>AA296-'Surv-rate CEA'!V294*'Unit cost and utilities'!$H$6-('Surv-rate CEA'!U293-'Surv-rate CEA'!U294)*'Unit cost and utilities'!$G$14</f>
        <v>12.861768087424938</v>
      </c>
      <c r="AD296" s="12">
        <f t="shared" si="126"/>
        <v>7.8543899587114137</v>
      </c>
      <c r="AE296" s="12">
        <f>'Surv-rate CEA'!Z294*'Unit cost and utilities'!$H$12+'Surv-rate CEA'!Y294*'Unit cost and utilities'!$H$12+('Surv-rate CEA'!X293-'Surv-rate CEA'!X294)*'Unit cost and utilities'!$G$14</f>
        <v>22.686786372280633</v>
      </c>
      <c r="AF296" s="12">
        <f t="shared" si="127"/>
        <v>13.854305711832161</v>
      </c>
      <c r="AG296" s="12">
        <f>AE296-'Surv-rate CEA'!Y294*'Unit cost and utilities'!$H$12-('Surv-rate CEA'!X293-'Surv-rate CEA'!X294)*'Unit cost and utilities'!$G$14</f>
        <v>7.865809743798625</v>
      </c>
      <c r="AH296" s="12">
        <f t="shared" si="128"/>
        <v>4.80347154830371</v>
      </c>
      <c r="AI296" s="12">
        <f>'Surv-rate CEA'!AC294*'Unit cost and utilities'!$H$5+'Surv-rate CEA'!AB294*'Unit cost and utilities'!$H$5+('Surv-rate CEA'!AA293-'Surv-rate CEA'!AA294)*'Unit cost and utilities'!$G$14</f>
        <v>11.032326498610203</v>
      </c>
      <c r="AJ296" s="12">
        <f t="shared" si="129"/>
        <v>6.73719148743091</v>
      </c>
      <c r="AK296" s="12">
        <f>AI296-'Surv-rate CEA'!AB294*'Unit cost and utilities'!$H$5-('Surv-rate CEA'!AA293-'Surv-rate CEA'!AA294)*'Unit cost and utilities'!$G$14</f>
        <v>3.234032927912911E-4</v>
      </c>
      <c r="AL296" s="12">
        <f t="shared" si="130"/>
        <v>1.9749505342097067E-4</v>
      </c>
      <c r="AM296" s="12">
        <f>'Surv-rate CEA'!AF294*'Unit cost and utilities'!$H$9+'Surv-rate CEA'!AE294*'Unit cost and utilities'!$H$9+('Surv-rate CEA'!AD293-'Surv-rate CEA'!AD294)*'Unit cost and utilities'!G303</f>
        <v>23.592300881572484</v>
      </c>
      <c r="AN296" s="12">
        <f t="shared" si="131"/>
        <v>14.407282878027775</v>
      </c>
      <c r="AO296" s="12">
        <f>AM296-'Surv-rate CEA'!AE294*'Unit cost and utilities'!$H$9-('Surv-rate CEA'!AD293-'Surv-rate CEA'!AD294)*'Unit cost and utilities'!G303</f>
        <v>11.281293155729829</v>
      </c>
      <c r="AP296" s="12">
        <f t="shared" si="132"/>
        <v>6.8892297762915389</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6.9151898643501202</v>
      </c>
      <c r="AV296" s="12">
        <f t="shared" si="135"/>
        <v>4.2229495559197945</v>
      </c>
      <c r="AW296" s="12">
        <f>AU296-'Surv-rate CEA'!AK294*'Unit cost and utilities'!$H$8-('Surv-rate CEA'!AJ293-'Surv-rate CEA'!AJ294)*'Unit cost and utilities'!$G$14</f>
        <v>2.4173162352421562E-2</v>
      </c>
      <c r="AX296" s="12">
        <f t="shared" si="136"/>
        <v>1.4762001799487721E-2</v>
      </c>
      <c r="AY296" s="12">
        <f>'Surv-rate CEA'!AO294*'Unit cost and utilities'!$H$5+'Surv-rate CEA'!AN294*'Unit cost and utilities'!$H$5+('Surv-rate CEA'!AM293-'Surv-rate CEA'!AM294)*'Unit cost and utilities'!$G$14</f>
        <v>11.032326498610203</v>
      </c>
      <c r="AZ296" s="12">
        <f t="shared" si="137"/>
        <v>6.73719148743091</v>
      </c>
      <c r="BA296" s="12">
        <f>AY296-'Surv-rate CEA'!AN294*'Unit cost and utilities'!$H$5-('Surv-rate CEA'!AM293-'Surv-rate CEA'!AM294)*'Unit cost and utilities'!$G$14</f>
        <v>3.234032927912911E-4</v>
      </c>
      <c r="BB296" s="12">
        <f t="shared" si="138"/>
        <v>1.9749505342097067E-4</v>
      </c>
    </row>
    <row r="297" spans="1:54">
      <c r="A297" s="12">
        <v>292</v>
      </c>
      <c r="B297" s="12">
        <f t="shared" si="139"/>
        <v>16.742465753424657</v>
      </c>
      <c r="C297" s="12">
        <f>'Surv-rate CEA'!D295*'Unit cost and utilities'!$H$7+'Surv-rate CEA'!E295*'Unit cost and utilities'!$H$7+'Unit cost and utilities'!$G$14*('Surv-rate CEA'!C294-'Surv-rate CEA'!C295)</f>
        <v>13.703336654530297</v>
      </c>
      <c r="D297" s="12">
        <f t="shared" si="113"/>
        <v>8.3540973605019957</v>
      </c>
      <c r="E297" s="12">
        <f>C297-'Surv-rate CEA'!E295*'Unit cost and utilities'!$H$7-'Unit cost and utilities'!$G$14*('Surv-rate CEA'!C294-'Surv-rate CEA'!C295)</f>
        <v>11.095459572432738</v>
      </c>
      <c r="F297" s="12">
        <f t="shared" si="114"/>
        <v>6.764232089195076</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22.505350423108254</v>
      </c>
      <c r="L297" s="12">
        <f t="shared" si="117"/>
        <v>13.720153952775053</v>
      </c>
      <c r="M297" s="12">
        <f>K297-'Surv-rate CEA'!J295*'Unit cost and utilities'!$H$10-('Surv-rate CEA'!I294-'Surv-rate CEA'!I295)*'Unit cost and utilities'!$G$14</f>
        <v>7.8090453187753877</v>
      </c>
      <c r="N297" s="12">
        <f t="shared" si="118"/>
        <v>4.7607036541756802</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22.505350423108254</v>
      </c>
      <c r="T297" s="12">
        <f t="shared" si="121"/>
        <v>13.720153952775053</v>
      </c>
      <c r="U297" s="12">
        <f>S297-'Surv-rate CEA'!P295*'Unit cost and utilities'!$H$11-('Surv-rate CEA'!O294-'Surv-rate CEA'!O295)*'Unit cost and utilities'!$G$14</f>
        <v>7.8090453187753877</v>
      </c>
      <c r="V297" s="12">
        <f t="shared" si="122"/>
        <v>4.7607036541756802</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18.227602982663246</v>
      </c>
      <c r="AB297" s="12">
        <f t="shared" si="125"/>
        <v>11.112269500830182</v>
      </c>
      <c r="AC297" s="12">
        <f>AA297-'Surv-rate CEA'!V295*'Unit cost and utilities'!$H$6-('Surv-rate CEA'!U294-'Surv-rate CEA'!U295)*'Unit cost and utilities'!$G$14</f>
        <v>12.759025058465701</v>
      </c>
      <c r="AD297" s="12">
        <f t="shared" si="126"/>
        <v>7.7784075696825727</v>
      </c>
      <c r="AE297" s="12">
        <f>'Surv-rate CEA'!Z295*'Unit cost and utilities'!$H$12+'Surv-rate CEA'!Y295*'Unit cost and utilities'!$H$12+('Surv-rate CEA'!X294-'Surv-rate CEA'!X295)*'Unit cost and utilities'!$G$14</f>
        <v>22.505350423108254</v>
      </c>
      <c r="AF297" s="12">
        <f t="shared" si="127"/>
        <v>13.720153952775053</v>
      </c>
      <c r="AG297" s="12">
        <f>AE297-'Surv-rate CEA'!Y295*'Unit cost and utilities'!$H$12-('Surv-rate CEA'!X294-'Surv-rate CEA'!X295)*'Unit cost and utilities'!$G$14</f>
        <v>7.8090453187753877</v>
      </c>
      <c r="AH297" s="12">
        <f t="shared" si="128"/>
        <v>4.7607036541756802</v>
      </c>
      <c r="AI297" s="12">
        <f>'Surv-rate CEA'!AC295*'Unit cost and utilities'!$H$5+'Surv-rate CEA'!AB295*'Unit cost and utilities'!$H$5+('Surv-rate CEA'!AA294-'Surv-rate CEA'!AA295)*'Unit cost and utilities'!$G$14</f>
        <v>10.898528962589774</v>
      </c>
      <c r="AJ297" s="12">
        <f t="shared" si="129"/>
        <v>6.6441753811562156</v>
      </c>
      <c r="AK297" s="12">
        <f>AI297-'Surv-rate CEA'!AB295*'Unit cost and utilities'!$H$5-('Surv-rate CEA'!AA294-'Surv-rate CEA'!AA295)*'Unit cost and utilities'!$G$14</f>
        <v>3.1051138368165532E-4</v>
      </c>
      <c r="AL297" s="12">
        <f t="shared" si="130"/>
        <v>1.8930005123702143E-4</v>
      </c>
      <c r="AM297" s="12">
        <f>'Surv-rate CEA'!AF295*'Unit cost and utilities'!$H$9+'Surv-rate CEA'!AE295*'Unit cost and utilities'!$H$9+('Surv-rate CEA'!AD294-'Surv-rate CEA'!AD295)*'Unit cost and utilities'!G304</f>
        <v>23.361860374657617</v>
      </c>
      <c r="AN297" s="12">
        <f t="shared" si="131"/>
        <v>14.242316379771742</v>
      </c>
      <c r="AO297" s="12">
        <f>AM297-'Surv-rate CEA'!AE295*'Unit cost and utilities'!$H$9-('Surv-rate CEA'!AD294-'Surv-rate CEA'!AD295)*'Unit cost and utilities'!G304</f>
        <v>11.196657086725098</v>
      </c>
      <c r="AP297" s="12">
        <f t="shared" si="132"/>
        <v>6.8259261063788159</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6.8316893701419916</v>
      </c>
      <c r="AV297" s="12">
        <f t="shared" si="135"/>
        <v>4.1648687158251096</v>
      </c>
      <c r="AW297" s="12">
        <f>AU297-'Surv-rate CEA'!AK295*'Unit cost and utilities'!$H$8-('Surv-rate CEA'!AJ294-'Surv-rate CEA'!AJ295)*'Unit cost and utilities'!$G$14</f>
        <v>2.3451114302490861E-2</v>
      </c>
      <c r="AX297" s="12">
        <f t="shared" si="136"/>
        <v>1.4296729113088019E-2</v>
      </c>
      <c r="AY297" s="12">
        <f>'Surv-rate CEA'!AO295*'Unit cost and utilities'!$H$5+'Surv-rate CEA'!AN295*'Unit cost and utilities'!$H$5+('Surv-rate CEA'!AM294-'Surv-rate CEA'!AM295)*'Unit cost and utilities'!$G$14</f>
        <v>10.898528962589774</v>
      </c>
      <c r="AZ297" s="12">
        <f t="shared" si="137"/>
        <v>6.6441753811562156</v>
      </c>
      <c r="BA297" s="12">
        <f>AY297-'Surv-rate CEA'!AN295*'Unit cost and utilities'!$H$5-('Surv-rate CEA'!AM294-'Surv-rate CEA'!AM295)*'Unit cost and utilities'!$G$14</f>
        <v>3.1051138368165532E-4</v>
      </c>
      <c r="BB297" s="12">
        <f t="shared" si="138"/>
        <v>1.8930005123702143E-4</v>
      </c>
    </row>
    <row r="298" spans="1:54">
      <c r="A298" s="12">
        <v>293</v>
      </c>
      <c r="B298" s="12">
        <f t="shared" si="139"/>
        <v>16.8</v>
      </c>
      <c r="C298" s="12">
        <f>'Surv-rate CEA'!D296*'Unit cost and utilities'!$H$7+'Surv-rate CEA'!E296*'Unit cost and utilities'!$H$7+'Unit cost and utilities'!$G$14*('Surv-rate CEA'!C295-'Surv-rate CEA'!C296)</f>
        <v>13.563540215869734</v>
      </c>
      <c r="D298" s="12">
        <f t="shared" si="113"/>
        <v>8.2548214567961864</v>
      </c>
      <c r="E298" s="12">
        <f>C298-'Surv-rate CEA'!E296*'Unit cost and utilities'!$H$7-'Unit cost and utilities'!$G$14*('Surv-rate CEA'!C295-'Surv-rate CEA'!C296)</f>
        <v>11.037882217454911</v>
      </c>
      <c r="F298" s="12">
        <f t="shared" si="114"/>
        <v>6.7176965243652109</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22.325774295964607</v>
      </c>
      <c r="L298" s="12">
        <f t="shared" si="117"/>
        <v>13.587549988039745</v>
      </c>
      <c r="M298" s="12">
        <f>K298-'Surv-rate CEA'!J296*'Unit cost and utilities'!$H$10-('Surv-rate CEA'!I295-'Surv-rate CEA'!I296)*'Unit cost and utilities'!$G$14</f>
        <v>7.7528511867698739</v>
      </c>
      <c r="N298" s="12">
        <f t="shared" si="118"/>
        <v>4.718414315830004</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22.325774295964607</v>
      </c>
      <c r="T298" s="12">
        <f t="shared" si="121"/>
        <v>13.587549988039745</v>
      </c>
      <c r="U298" s="12">
        <f>S298-'Surv-rate CEA'!P296*'Unit cost and utilities'!$H$11-('Surv-rate CEA'!O295-'Surv-rate CEA'!O296)*'Unit cost and utilities'!$G$14</f>
        <v>7.7528511867698739</v>
      </c>
      <c r="V298" s="12">
        <f t="shared" si="122"/>
        <v>4.718414315830004</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18.064349750995476</v>
      </c>
      <c r="AB298" s="12">
        <f t="shared" si="125"/>
        <v>10.994031023929576</v>
      </c>
      <c r="AC298" s="12">
        <f>AA298-'Surv-rate CEA'!V296*'Unit cost and utilities'!$H$6-('Surv-rate CEA'!U295-'Surv-rate CEA'!U296)*'Unit cost and utilities'!$G$14</f>
        <v>12.657349439690984</v>
      </c>
      <c r="AD298" s="12">
        <f t="shared" si="126"/>
        <v>7.7033103509863041</v>
      </c>
      <c r="AE298" s="12">
        <f>'Surv-rate CEA'!Z296*'Unit cost and utilities'!$H$12+'Surv-rate CEA'!Y296*'Unit cost and utilities'!$H$12+('Surv-rate CEA'!X295-'Surv-rate CEA'!X296)*'Unit cost and utilities'!$G$14</f>
        <v>22.325774295964607</v>
      </c>
      <c r="AF298" s="12">
        <f t="shared" si="127"/>
        <v>13.587549988039745</v>
      </c>
      <c r="AG298" s="12">
        <f>AE298-'Surv-rate CEA'!Y296*'Unit cost and utilities'!$H$12-('Surv-rate CEA'!X295-'Surv-rate CEA'!X296)*'Unit cost and utilities'!$G$14</f>
        <v>7.7528511867698739</v>
      </c>
      <c r="AH298" s="12">
        <f t="shared" si="128"/>
        <v>4.718414315830004</v>
      </c>
      <c r="AI298" s="12">
        <f>'Surv-rate CEA'!AC296*'Unit cost and utilities'!$H$5+'Surv-rate CEA'!AB296*'Unit cost and utilities'!$H$5+('Surv-rate CEA'!AA295-'Surv-rate CEA'!AA296)*'Unit cost and utilities'!$G$14</f>
        <v>10.766614575483409</v>
      </c>
      <c r="AJ298" s="12">
        <f t="shared" si="129"/>
        <v>6.5526020198448602</v>
      </c>
      <c r="AK298" s="12">
        <f>AI298-'Surv-rate CEA'!AB296*'Unit cost and utilities'!$H$5-('Surv-rate CEA'!AA295-'Surv-rate CEA'!AA296)*'Unit cost and utilities'!$G$14</f>
        <v>2.9815010060657565E-4</v>
      </c>
      <c r="AL298" s="12">
        <f t="shared" si="130"/>
        <v>1.8145526969083305E-4</v>
      </c>
      <c r="AM298" s="12">
        <f>'Surv-rate CEA'!AF296*'Unit cost and utilities'!$H$9+'Surv-rate CEA'!AE296*'Unit cost and utilities'!$H$9+('Surv-rate CEA'!AD295-'Surv-rate CEA'!AD296)*'Unit cost and utilities'!G305</f>
        <v>23.13404269425472</v>
      </c>
      <c r="AN298" s="12">
        <f t="shared" si="131"/>
        <v>14.079465167326711</v>
      </c>
      <c r="AO298" s="12">
        <f>AM298-'Surv-rate CEA'!AE296*'Unit cost and utilities'!$H$9-('Surv-rate CEA'!AD295-'Surv-rate CEA'!AD296)*'Unit cost and utilities'!G305</f>
        <v>11.112875972736319</v>
      </c>
      <c r="AP298" s="12">
        <f t="shared" si="132"/>
        <v>6.763338005156367</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6.7493475010026645</v>
      </c>
      <c r="AV298" s="12">
        <f t="shared" si="135"/>
        <v>4.1076782081910119</v>
      </c>
      <c r="AW298" s="12">
        <f>AU298-'Surv-rate CEA'!AK296*'Unit cost and utilities'!$H$8-('Surv-rate CEA'!AJ295-'Surv-rate CEA'!AJ296)*'Unit cost and utilities'!$G$14</f>
        <v>2.2751396842356442E-2</v>
      </c>
      <c r="AX298" s="12">
        <f t="shared" si="136"/>
        <v>1.3846585466427662E-2</v>
      </c>
      <c r="AY298" s="12">
        <f>'Surv-rate CEA'!AO296*'Unit cost and utilities'!$H$5+'Surv-rate CEA'!AN296*'Unit cost and utilities'!$H$5+('Surv-rate CEA'!AM295-'Surv-rate CEA'!AM296)*'Unit cost and utilities'!$G$14</f>
        <v>10.766614575483409</v>
      </c>
      <c r="AZ298" s="12">
        <f t="shared" si="137"/>
        <v>6.5526020198448602</v>
      </c>
      <c r="BA298" s="12">
        <f>AY298-'Surv-rate CEA'!AN296*'Unit cost and utilities'!$H$5-('Surv-rate CEA'!AM295-'Surv-rate CEA'!AM296)*'Unit cost and utilities'!$G$14</f>
        <v>2.9815010060657565E-4</v>
      </c>
      <c r="BB298" s="12">
        <f t="shared" si="138"/>
        <v>1.8145526969083305E-4</v>
      </c>
    </row>
    <row r="299" spans="1:54">
      <c r="A299" s="12">
        <v>294</v>
      </c>
      <c r="B299" s="12">
        <f t="shared" si="139"/>
        <v>16.857534246575341</v>
      </c>
      <c r="C299" s="12">
        <f>'Surv-rate CEA'!D297*'Unit cost and utilities'!$H$7+'Surv-rate CEA'!E297*'Unit cost and utilities'!$H$7+'Unit cost and utilities'!$G$14*('Surv-rate CEA'!C296-'Surv-rate CEA'!C297)</f>
        <v>13.425433995813346</v>
      </c>
      <c r="D299" s="12">
        <f t="shared" si="113"/>
        <v>8.1568857368449876</v>
      </c>
      <c r="E299" s="12">
        <f>C299-'Surv-rate CEA'!E297*'Unit cost and utilities'!$H$7-'Unit cost and utilities'!$G$14*('Surv-rate CEA'!C296-'Surv-rate CEA'!C297)</f>
        <v>10.98079717162382</v>
      </c>
      <c r="F299" s="12">
        <f t="shared" si="114"/>
        <v>6.6715986877100431</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22.148034410326407</v>
      </c>
      <c r="L299" s="12">
        <f t="shared" si="117"/>
        <v>13.45647269481799</v>
      </c>
      <c r="M299" s="12">
        <f>K299-'Surv-rate CEA'!J297*'Unit cost and utilities'!$H$10-('Surv-rate CEA'!I296-'Surv-rate CEA'!I297)*'Unit cost and utilities'!$G$14</f>
        <v>7.6972199610160024</v>
      </c>
      <c r="N299" s="12">
        <f t="shared" si="118"/>
        <v>4.6765969526906357</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22.148034410326407</v>
      </c>
      <c r="T299" s="12">
        <f t="shared" si="121"/>
        <v>13.45647269481799</v>
      </c>
      <c r="U299" s="12">
        <f>S299-'Surv-rate CEA'!P297*'Unit cost and utilities'!$H$11-('Surv-rate CEA'!O296-'Surv-rate CEA'!O297)*'Unit cost and utilities'!$G$14</f>
        <v>7.6972199610160024</v>
      </c>
      <c r="V299" s="12">
        <f t="shared" si="122"/>
        <v>4.6765969526906357</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17.902897061198029</v>
      </c>
      <c r="AB299" s="12">
        <f t="shared" si="125"/>
        <v>10.877256238586369</v>
      </c>
      <c r="AC299" s="12">
        <f>AA299-'Surv-rate CEA'!V297*'Unit cost and utilities'!$H$6-('Surv-rate CEA'!U296-'Surv-rate CEA'!U297)*'Unit cost and utilities'!$G$14</f>
        <v>12.556727413869758</v>
      </c>
      <c r="AD299" s="12">
        <f t="shared" si="126"/>
        <v>7.6290860150655115</v>
      </c>
      <c r="AE299" s="12">
        <f>'Surv-rate CEA'!Z297*'Unit cost and utilities'!$H$12+'Surv-rate CEA'!Y297*'Unit cost and utilities'!$H$12+('Surv-rate CEA'!X296-'Surv-rate CEA'!X297)*'Unit cost and utilities'!$G$14</f>
        <v>22.148034410326407</v>
      </c>
      <c r="AF299" s="12">
        <f t="shared" si="127"/>
        <v>13.45647269481799</v>
      </c>
      <c r="AG299" s="12">
        <f>AE299-'Surv-rate CEA'!Y297*'Unit cost and utilities'!$H$12-('Surv-rate CEA'!X296-'Surv-rate CEA'!X297)*'Unit cost and utilities'!$G$14</f>
        <v>7.6972199610160024</v>
      </c>
      <c r="AH299" s="12">
        <f t="shared" si="128"/>
        <v>4.6765969526906357</v>
      </c>
      <c r="AI299" s="12">
        <f>'Surv-rate CEA'!AC297*'Unit cost and utilities'!$H$5+'Surv-rate CEA'!AB297*'Unit cost and utilities'!$H$5+('Surv-rate CEA'!AA296-'Surv-rate CEA'!AA297)*'Unit cost and utilities'!$G$14</f>
        <v>10.636552905734273</v>
      </c>
      <c r="AJ299" s="12">
        <f t="shared" si="129"/>
        <v>6.462446332314995</v>
      </c>
      <c r="AK299" s="12">
        <f>AI299-'Surv-rate CEA'!AB297*'Unit cost and utilities'!$H$5-('Surv-rate CEA'!AA296-'Surv-rate CEA'!AA297)*'Unit cost and utilities'!$G$14</f>
        <v>2.86296892430149E-4</v>
      </c>
      <c r="AL299" s="12">
        <f t="shared" si="130"/>
        <v>1.7394529212945927E-4</v>
      </c>
      <c r="AM299" s="12">
        <f>'Surv-rate CEA'!AF297*'Unit cost and utilities'!$H$9+'Surv-rate CEA'!AE297*'Unit cost and utilities'!$H$9+('Surv-rate CEA'!AD296-'Surv-rate CEA'!AD297)*'Unit cost and utilities'!G306</f>
        <v>22.908813286243877</v>
      </c>
      <c r="AN299" s="12">
        <f t="shared" si="131"/>
        <v>13.918698822017999</v>
      </c>
      <c r="AO299" s="12">
        <f>AM299-'Surv-rate CEA'!AE297*'Unit cost and utilities'!$H$9-('Surv-rate CEA'!AD296-'Surv-rate CEA'!AD297)*'Unit cost and utilities'!G306</f>
        <v>11.029938847683443</v>
      </c>
      <c r="AP299" s="12">
        <f t="shared" si="132"/>
        <v>6.7014556768144846</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6.6681459221522381</v>
      </c>
      <c r="AV299" s="12">
        <f t="shared" si="135"/>
        <v>4.0513628371765344</v>
      </c>
      <c r="AW299" s="12">
        <f>AU299-'Surv-rate CEA'!AK297*'Unit cost and utilities'!$H$8-('Surv-rate CEA'!AJ296-'Surv-rate CEA'!AJ297)*'Unit cost and utilities'!$G$14</f>
        <v>2.2073294567255985E-2</v>
      </c>
      <c r="AX299" s="12">
        <f t="shared" si="136"/>
        <v>1.3411063037289951E-2</v>
      </c>
      <c r="AY299" s="12">
        <f>'Surv-rate CEA'!AO297*'Unit cost and utilities'!$H$5+'Surv-rate CEA'!AN297*'Unit cost and utilities'!$H$5+('Surv-rate CEA'!AM296-'Surv-rate CEA'!AM297)*'Unit cost and utilities'!$G$14</f>
        <v>10.636552905734273</v>
      </c>
      <c r="AZ299" s="12">
        <f t="shared" si="137"/>
        <v>6.462446332314995</v>
      </c>
      <c r="BA299" s="12">
        <f>AY299-'Surv-rate CEA'!AN297*'Unit cost and utilities'!$H$5-('Surv-rate CEA'!AM296-'Surv-rate CEA'!AM297)*'Unit cost and utilities'!$G$14</f>
        <v>2.86296892430149E-4</v>
      </c>
      <c r="BB299" s="12">
        <f t="shared" si="138"/>
        <v>1.7394529212945927E-4</v>
      </c>
    </row>
    <row r="300" spans="1:54">
      <c r="A300" s="12">
        <v>295</v>
      </c>
      <c r="B300" s="12">
        <f t="shared" si="139"/>
        <v>16.915068493150685</v>
      </c>
      <c r="C300" s="12">
        <f>'Surv-rate CEA'!D298*'Unit cost and utilities'!$H$7+'Surv-rate CEA'!E298*'Unit cost and utilities'!$H$7+'Unit cost and utilities'!$G$14*('Surv-rate CEA'!C297-'Surv-rate CEA'!C298)</f>
        <v>13.28899408134761</v>
      </c>
      <c r="D300" s="12">
        <f t="shared" si="113"/>
        <v>8.0602696837268049</v>
      </c>
      <c r="E300" s="12">
        <f>C300-'Surv-rate CEA'!E298*'Unit cost and utilities'!$H$7-'Unit cost and utilities'!$G$14*('Surv-rate CEA'!C297-'Surv-rate CEA'!C298)</f>
        <v>10.924198620979546</v>
      </c>
      <c r="F300" s="12">
        <f t="shared" si="114"/>
        <v>6.6259331913828667</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21.972107544987047</v>
      </c>
      <c r="L300" s="12">
        <f t="shared" si="117"/>
        <v>13.326901287511493</v>
      </c>
      <c r="M300" s="12">
        <f>K300-'Surv-rate CEA'!J298*'Unit cost and utilities'!$H$10-('Surv-rate CEA'!I297-'Surv-rate CEA'!I298)*'Unit cost and utilities'!$G$14</f>
        <v>7.6421443722192013</v>
      </c>
      <c r="N300" s="12">
        <f t="shared" si="118"/>
        <v>4.635245092668093</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21.972107544987047</v>
      </c>
      <c r="T300" s="12">
        <f t="shared" si="121"/>
        <v>13.326901287511493</v>
      </c>
      <c r="U300" s="12">
        <f>S300-'Surv-rate CEA'!P298*'Unit cost and utilities'!$H$11-('Surv-rate CEA'!O297-'Surv-rate CEA'!O298)*'Unit cost and utilities'!$G$14</f>
        <v>7.6421443722192013</v>
      </c>
      <c r="V300" s="12">
        <f t="shared" si="122"/>
        <v>4.635245092668093</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17.743221006144669</v>
      </c>
      <c r="AB300" s="12">
        <f t="shared" si="125"/>
        <v>10.76192415257586</v>
      </c>
      <c r="AC300" s="12">
        <f>AA300-'Surv-rate CEA'!V298*'Unit cost and utilities'!$H$6-('Surv-rate CEA'!U297-'Surv-rate CEA'!U298)*'Unit cost and utilities'!$G$14</f>
        <v>12.457145379447653</v>
      </c>
      <c r="AD300" s="12">
        <f t="shared" si="126"/>
        <v>7.5557224747862328</v>
      </c>
      <c r="AE300" s="12">
        <f>'Surv-rate CEA'!Z298*'Unit cost and utilities'!$H$12+'Surv-rate CEA'!Y298*'Unit cost and utilities'!$H$12+('Surv-rate CEA'!X297-'Surv-rate CEA'!X298)*'Unit cost and utilities'!$G$14</f>
        <v>21.972107544987047</v>
      </c>
      <c r="AF300" s="12">
        <f t="shared" si="127"/>
        <v>13.326901287511493</v>
      </c>
      <c r="AG300" s="12">
        <f>AE300-'Surv-rate CEA'!Y298*'Unit cost and utilities'!$H$12-('Surv-rate CEA'!X297-'Surv-rate CEA'!X298)*'Unit cost and utilities'!$G$14</f>
        <v>7.6421443722192013</v>
      </c>
      <c r="AH300" s="12">
        <f t="shared" si="128"/>
        <v>4.635245092668093</v>
      </c>
      <c r="AI300" s="12">
        <f>'Surv-rate CEA'!AC298*'Unit cost and utilities'!$H$5+'Surv-rate CEA'!AB298*'Unit cost and utilities'!$H$5+('Surv-rate CEA'!AA297-'Surv-rate CEA'!AA298)*'Unit cost and utilities'!$G$14</f>
        <v>10.508314080680018</v>
      </c>
      <c r="AJ300" s="12">
        <f t="shared" si="129"/>
        <v>6.3736837335543024</v>
      </c>
      <c r="AK300" s="12">
        <f>AI300-'Surv-rate CEA'!AB298*'Unit cost and utilities'!$H$5-('Surv-rate CEA'!AA297-'Surv-rate CEA'!AA298)*'Unit cost and utilities'!$G$14</f>
        <v>2.749301975976115E-4</v>
      </c>
      <c r="AL300" s="12">
        <f t="shared" si="130"/>
        <v>1.6675540099362636E-4</v>
      </c>
      <c r="AM300" s="12">
        <f>'Surv-rate CEA'!AF298*'Unit cost and utilities'!$H$9+'Surv-rate CEA'!AE298*'Unit cost and utilities'!$H$9+('Surv-rate CEA'!AD297-'Surv-rate CEA'!AD298)*'Unit cost and utilities'!G307</f>
        <v>22.686138119380658</v>
      </c>
      <c r="AN300" s="12">
        <f t="shared" si="131"/>
        <v>13.75998741553656</v>
      </c>
      <c r="AO300" s="12">
        <f>AM300-'Surv-rate CEA'!AE298*'Unit cost and utilities'!$H$9-('Surv-rate CEA'!AD297-'Surv-rate CEA'!AD298)*'Unit cost and utilities'!G307</f>
        <v>10.947834916917941</v>
      </c>
      <c r="AP300" s="12">
        <f t="shared" si="132"/>
        <v>6.6402694848917374</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6.5880666271360573</v>
      </c>
      <c r="AV300" s="12">
        <f t="shared" si="135"/>
        <v>3.9959076950459549</v>
      </c>
      <c r="AW300" s="12">
        <f>AU300-'Surv-rate CEA'!AK298*'Unit cost and utilities'!$H$8-('Surv-rate CEA'!AJ297-'Surv-rate CEA'!AJ298)*'Unit cost and utilities'!$G$14</f>
        <v>2.1416115825502957E-2</v>
      </c>
      <c r="AX300" s="12">
        <f t="shared" si="136"/>
        <v>1.2989671609062703E-2</v>
      </c>
      <c r="AY300" s="12">
        <f>'Surv-rate CEA'!AO298*'Unit cost and utilities'!$H$5+'Surv-rate CEA'!AN298*'Unit cost and utilities'!$H$5+('Surv-rate CEA'!AM297-'Surv-rate CEA'!AM298)*'Unit cost and utilities'!$G$14</f>
        <v>10.508314080680018</v>
      </c>
      <c r="AZ300" s="12">
        <f t="shared" si="137"/>
        <v>6.3736837335543024</v>
      </c>
      <c r="BA300" s="12">
        <f>AY300-'Surv-rate CEA'!AN298*'Unit cost and utilities'!$H$5-('Surv-rate CEA'!AM297-'Surv-rate CEA'!AM298)*'Unit cost and utilities'!$G$14</f>
        <v>2.749301975976115E-4</v>
      </c>
      <c r="BB300" s="12">
        <f t="shared" si="138"/>
        <v>1.6675540099362636E-4</v>
      </c>
    </row>
    <row r="301" spans="1:54">
      <c r="A301" s="12">
        <v>296</v>
      </c>
      <c r="B301" s="12">
        <f t="shared" si="139"/>
        <v>16.972602739726028</v>
      </c>
      <c r="C301" s="12">
        <f>'Surv-rate CEA'!D299*'Unit cost and utilities'!$H$7+'Surv-rate CEA'!E299*'Unit cost and utilities'!$H$7+'Unit cost and utilities'!$G$14*('Surv-rate CEA'!C298-'Surv-rate CEA'!C299)</f>
        <v>13.154196950459589</v>
      </c>
      <c r="D301" s="12">
        <f t="shared" si="113"/>
        <v>7.9649531353844454</v>
      </c>
      <c r="E301" s="12">
        <f>C301-'Surv-rate CEA'!E299*'Unit cost and utilities'!$H$7-'Unit cost and utilities'!$G$14*('Surv-rate CEA'!C298-'Surv-rate CEA'!C299)</f>
        <v>10.86808083893683</v>
      </c>
      <c r="F301" s="12">
        <f t="shared" si="114"/>
        <v>6.5806947303367771</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21.797970831629634</v>
      </c>
      <c r="L301" s="12">
        <f t="shared" si="117"/>
        <v>13.198815311514787</v>
      </c>
      <c r="M301" s="12">
        <f>K301-'Surv-rate CEA'!J299*'Unit cost and utilities'!$H$10-('Surv-rate CEA'!I298-'Surv-rate CEA'!I299)*'Unit cost and utilities'!$G$14</f>
        <v>7.5876172663386416</v>
      </c>
      <c r="N301" s="12">
        <f t="shared" si="118"/>
        <v>4.594352370063123</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21.797970831629634</v>
      </c>
      <c r="T301" s="12">
        <f t="shared" si="121"/>
        <v>13.198815311514787</v>
      </c>
      <c r="U301" s="12">
        <f>S301-'Surv-rate CEA'!P299*'Unit cost and utilities'!$H$11-('Surv-rate CEA'!O298-'Surv-rate CEA'!O299)*'Unit cost and utilities'!$G$14</f>
        <v>7.5876172663386416</v>
      </c>
      <c r="V301" s="12">
        <f t="shared" si="122"/>
        <v>4.594352370063123</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17.585298053284994</v>
      </c>
      <c r="AB301" s="12">
        <f t="shared" si="125"/>
        <v>10.648014120032512</v>
      </c>
      <c r="AC301" s="12">
        <f>AA301-'Surv-rate CEA'!V299*'Unit cost and utilities'!$H$6-('Surv-rate CEA'!U298-'Surv-rate CEA'!U299)*'Unit cost and utilities'!$G$14</f>
        <v>12.358589946589413</v>
      </c>
      <c r="AD301" s="12">
        <f t="shared" si="126"/>
        <v>7.4832078396529438</v>
      </c>
      <c r="AE301" s="12">
        <f>'Surv-rate CEA'!Z299*'Unit cost and utilities'!$H$12+'Surv-rate CEA'!Y299*'Unit cost and utilities'!$H$12+('Surv-rate CEA'!X298-'Surv-rate CEA'!X299)*'Unit cost and utilities'!$G$14</f>
        <v>21.797970831629634</v>
      </c>
      <c r="AF301" s="12">
        <f t="shared" si="127"/>
        <v>13.198815311514787</v>
      </c>
      <c r="AG301" s="12">
        <f>AE301-'Surv-rate CEA'!Y299*'Unit cost and utilities'!$H$12-('Surv-rate CEA'!X298-'Surv-rate CEA'!X299)*'Unit cost and utilities'!$G$14</f>
        <v>7.5876172663386416</v>
      </c>
      <c r="AH301" s="12">
        <f t="shared" si="128"/>
        <v>4.594352370063123</v>
      </c>
      <c r="AI301" s="12">
        <f>'Surv-rate CEA'!AC299*'Unit cost and utilities'!$H$5+'Surv-rate CEA'!AB299*'Unit cost and utilities'!$H$5+('Surv-rate CEA'!AA298-'Surv-rate CEA'!AA299)*'Unit cost and utilities'!$G$14</f>
        <v>10.38186877499769</v>
      </c>
      <c r="AJ301" s="12">
        <f t="shared" si="129"/>
        <v>6.2862901142497041</v>
      </c>
      <c r="AK301" s="12">
        <f>AI301-'Surv-rate CEA'!AB299*'Unit cost and utilities'!$H$5-('Surv-rate CEA'!AA298-'Surv-rate CEA'!AA299)*'Unit cost and utilities'!$G$14</f>
        <v>2.6402939931086111E-4</v>
      </c>
      <c r="AL301" s="12">
        <f t="shared" si="130"/>
        <v>1.5987154516500072E-4</v>
      </c>
      <c r="AM301" s="12">
        <f>'Surv-rate CEA'!AF299*'Unit cost and utilities'!$H$9+'Surv-rate CEA'!AE299*'Unit cost and utilities'!$H$9+('Surv-rate CEA'!AD298-'Surv-rate CEA'!AD299)*'Unit cost and utilities'!G308</f>
        <v>22.46598367628329</v>
      </c>
      <c r="AN301" s="12">
        <f t="shared" si="131"/>
        <v>13.603301501096686</v>
      </c>
      <c r="AO301" s="12">
        <f>AM301-'Surv-rate CEA'!AE299*'Unit cost and utilities'!$H$9-('Surv-rate CEA'!AD298-'Surv-rate CEA'!AD299)*'Unit cost and utilities'!G308</f>
        <v>10.866553554052579</v>
      </c>
      <c r="AP301" s="12">
        <f t="shared" si="132"/>
        <v>6.5797699492518316</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6.509091931223006</v>
      </c>
      <c r="AV301" s="12">
        <f t="shared" si="135"/>
        <v>3.9412981561211078</v>
      </c>
      <c r="AW301" s="12">
        <f>AU301-'Surv-rate CEA'!AK299*'Unit cost and utilities'!$H$8-('Surv-rate CEA'!AJ298-'Surv-rate CEA'!AJ299)*'Unit cost and utilities'!$G$14</f>
        <v>2.0779191900816951E-2</v>
      </c>
      <c r="AX301" s="12">
        <f t="shared" si="136"/>
        <v>1.258193793999599E-2</v>
      </c>
      <c r="AY301" s="12">
        <f>'Surv-rate CEA'!AO299*'Unit cost and utilities'!$H$5+'Surv-rate CEA'!AN299*'Unit cost and utilities'!$H$5+('Surv-rate CEA'!AM298-'Surv-rate CEA'!AM299)*'Unit cost and utilities'!$G$14</f>
        <v>10.38186877499769</v>
      </c>
      <c r="AZ301" s="12">
        <f t="shared" si="137"/>
        <v>6.2862901142497041</v>
      </c>
      <c r="BA301" s="12">
        <f>AY301-'Surv-rate CEA'!AN299*'Unit cost and utilities'!$H$5-('Surv-rate CEA'!AM298-'Surv-rate CEA'!AM299)*'Unit cost and utilities'!$G$14</f>
        <v>2.6402939931086111E-4</v>
      </c>
      <c r="BB301" s="12">
        <f t="shared" si="138"/>
        <v>1.5987154516500072E-4</v>
      </c>
    </row>
    <row r="302" spans="1:54">
      <c r="A302" s="12">
        <v>297</v>
      </c>
      <c r="B302" s="12">
        <f t="shared" si="139"/>
        <v>17.030136986301368</v>
      </c>
      <c r="C302" s="12">
        <f>'Surv-rate CEA'!D300*'Unit cost and utilities'!$H$7+'Surv-rate CEA'!E300*'Unit cost and utilities'!$H$7+'Unit cost and utilities'!$G$14*('Surv-rate CEA'!C299-'Surv-rate CEA'!C300)</f>
        <v>13.021019464831598</v>
      </c>
      <c r="D302" s="12">
        <f t="shared" si="113"/>
        <v>7.8709162777249313</v>
      </c>
      <c r="E302" s="12">
        <f>C302-'Surv-rate CEA'!E300*'Unit cost and utilities'!$H$7-'Unit cost and utilities'!$G$14*('Surv-rate CEA'!C299-'Surv-rate CEA'!C300)</f>
        <v>10.812438184692772</v>
      </c>
      <c r="F302" s="12">
        <f t="shared" si="114"/>
        <v>6.5358780807946202</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21.625601748526844</v>
      </c>
      <c r="L302" s="12">
        <f t="shared" si="117"/>
        <v>13.072194637125369</v>
      </c>
      <c r="M302" s="12">
        <f>K302-'Surv-rate CEA'!J300*'Unit cost and utilities'!$H$10-('Surv-rate CEA'!I299-'Surv-rate CEA'!I300)*'Unit cost and utilities'!$G$14</f>
        <v>7.5336316024178211</v>
      </c>
      <c r="N302" s="12">
        <f t="shared" si="118"/>
        <v>4.5539125235168578</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21.625601748526844</v>
      </c>
      <c r="T302" s="12">
        <f t="shared" si="121"/>
        <v>13.072194637125369</v>
      </c>
      <c r="U302" s="12">
        <f>S302-'Surv-rate CEA'!P300*'Unit cost and utilities'!$H$11-('Surv-rate CEA'!O299-'Surv-rate CEA'!O300)*'Unit cost and utilities'!$G$14</f>
        <v>7.5336316024178211</v>
      </c>
      <c r="V302" s="12">
        <f t="shared" si="122"/>
        <v>4.5539125235168578</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17.429105037837605</v>
      </c>
      <c r="AB302" s="12">
        <f t="shared" si="125"/>
        <v>10.535505834931781</v>
      </c>
      <c r="AC302" s="12">
        <f>AA302-'Surv-rate CEA'!V300*'Unit cost and utilities'!$H$6-('Surv-rate CEA'!U299-'Surv-rate CEA'!U300)*'Unit cost and utilities'!$G$14</f>
        <v>12.261047933304486</v>
      </c>
      <c r="AD302" s="12">
        <f t="shared" si="126"/>
        <v>7.4115304121051029</v>
      </c>
      <c r="AE302" s="12">
        <f>'Surv-rate CEA'!Z300*'Unit cost and utilities'!$H$12+'Surv-rate CEA'!Y300*'Unit cost and utilities'!$H$12+('Surv-rate CEA'!X299-'Surv-rate CEA'!X300)*'Unit cost and utilities'!$G$14</f>
        <v>21.625601748526844</v>
      </c>
      <c r="AF302" s="12">
        <f t="shared" si="127"/>
        <v>13.072194637125369</v>
      </c>
      <c r="AG302" s="12">
        <f>AE302-'Surv-rate CEA'!Y300*'Unit cost and utilities'!$H$12-('Surv-rate CEA'!X299-'Surv-rate CEA'!X300)*'Unit cost and utilities'!$G$14</f>
        <v>7.5336316024178211</v>
      </c>
      <c r="AH302" s="12">
        <f t="shared" si="128"/>
        <v>4.5539125235168578</v>
      </c>
      <c r="AI302" s="12">
        <f>'Surv-rate CEA'!AC300*'Unit cost and utilities'!$H$5+'Surv-rate CEA'!AB300*'Unit cost and utilities'!$H$5+('Surv-rate CEA'!AA299-'Surv-rate CEA'!AA300)*'Unit cost and utilities'!$G$14</f>
        <v>10.257188199415689</v>
      </c>
      <c r="AJ302" s="12">
        <f t="shared" si="129"/>
        <v>6.2002418305664637</v>
      </c>
      <c r="AK302" s="12">
        <f>AI302-'Surv-rate CEA'!AB300*'Unit cost and utilities'!$H$5-('Surv-rate CEA'!AA299-'Surv-rate CEA'!AA300)*'Unit cost and utilities'!$G$14</f>
        <v>2.5357478277449053E-4</v>
      </c>
      <c r="AL302" s="12">
        <f t="shared" si="130"/>
        <v>1.5328030886912691E-4</v>
      </c>
      <c r="AM302" s="12">
        <f>'Surv-rate CEA'!AF300*'Unit cost and utilities'!$H$9+'Surv-rate CEA'!AE300*'Unit cost and utilities'!$H$9+('Surv-rate CEA'!AD299-'Surv-rate CEA'!AD300)*'Unit cost and utilities'!G309</f>
        <v>22.248316944595423</v>
      </c>
      <c r="AN302" s="12">
        <f t="shared" si="131"/>
        <v>13.448612104771497</v>
      </c>
      <c r="AO302" s="12">
        <f>AM302-'Surv-rate CEA'!AE300*'Unit cost and utilities'!$H$9-('Surv-rate CEA'!AD299-'Surv-rate CEA'!AD300)*'Unit cost and utilities'!G309</f>
        <v>10.786084297858876</v>
      </c>
      <c r="AP302" s="12">
        <f t="shared" si="132"/>
        <v>6.5199477431261705</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6.4312044649509144</v>
      </c>
      <c r="AV302" s="12">
        <f t="shared" si="135"/>
        <v>3.8875198708731884</v>
      </c>
      <c r="AW302" s="12">
        <f>AU302-'Surv-rate CEA'!AK300*'Unit cost and utilities'!$H$8-('Surv-rate CEA'!AJ299-'Surv-rate CEA'!AJ300)*'Unit cost and utilities'!$G$14</f>
        <v>2.0161876223831532E-2</v>
      </c>
      <c r="AX302" s="12">
        <f t="shared" si="136"/>
        <v>1.2187405155813062E-2</v>
      </c>
      <c r="AY302" s="12">
        <f>'Surv-rate CEA'!AO300*'Unit cost and utilities'!$H$5+'Surv-rate CEA'!AN300*'Unit cost and utilities'!$H$5+('Surv-rate CEA'!AM299-'Surv-rate CEA'!AM300)*'Unit cost and utilities'!$G$14</f>
        <v>10.257188199415689</v>
      </c>
      <c r="AZ302" s="12">
        <f t="shared" si="137"/>
        <v>6.2002418305664637</v>
      </c>
      <c r="BA302" s="12">
        <f>AY302-'Surv-rate CEA'!AN300*'Unit cost and utilities'!$H$5-('Surv-rate CEA'!AM299-'Surv-rate CEA'!AM300)*'Unit cost and utilities'!$G$14</f>
        <v>2.5357478277449053E-4</v>
      </c>
      <c r="BB302" s="12">
        <f t="shared" si="138"/>
        <v>1.5328030886912691E-4</v>
      </c>
    </row>
    <row r="303" spans="1:54">
      <c r="A303" s="12">
        <v>298</v>
      </c>
      <c r="B303" s="12">
        <f t="shared" si="139"/>
        <v>17.087671232876712</v>
      </c>
      <c r="C303" s="12">
        <f>'Surv-rate CEA'!D301*'Unit cost and utilities'!$H$7+'Surv-rate CEA'!E301*'Unit cost and utilities'!$H$7+'Unit cost and utilities'!$G$14*('Surv-rate CEA'!C300-'Surv-rate CEA'!C301)</f>
        <v>12.889438862696117</v>
      </c>
      <c r="D303" s="12">
        <f t="shared" si="113"/>
        <v>7.7781396378728305</v>
      </c>
      <c r="E303" s="12">
        <f>C303-'Surv-rate CEA'!E301*'Unit cost and utilities'!$H$7-'Unit cost and utilities'!$G$14*('Surv-rate CEA'!C300-'Surv-rate CEA'!C301)</f>
        <v>10.757265101669283</v>
      </c>
      <c r="F303" s="12">
        <f t="shared" si="114"/>
        <v>6.4914780987524052</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21.454978114378203</v>
      </c>
      <c r="L303" s="12">
        <f t="shared" si="117"/>
        <v>12.947019453586398</v>
      </c>
      <c r="M303" s="12">
        <f>K303-'Surv-rate CEA'!J301*'Unit cost and utilities'!$H$10-('Surv-rate CEA'!I300-'Surv-rate CEA'!I301)*'Unit cost and utilities'!$G$14</f>
        <v>7.4801804504627221</v>
      </c>
      <c r="N303" s="12">
        <f t="shared" si="118"/>
        <v>4.5139193940065354</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21.454978114378203</v>
      </c>
      <c r="T303" s="12">
        <f t="shared" si="121"/>
        <v>12.947019453586398</v>
      </c>
      <c r="U303" s="12">
        <f>S303-'Surv-rate CEA'!P301*'Unit cost and utilities'!$H$11-('Surv-rate CEA'!O300-'Surv-rate CEA'!O301)*'Unit cost and utilities'!$G$14</f>
        <v>7.4801804504627221</v>
      </c>
      <c r="V303" s="12">
        <f t="shared" si="122"/>
        <v>4.5139193940065354</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17.274619156127571</v>
      </c>
      <c r="AB303" s="12">
        <f t="shared" si="125"/>
        <v>10.424379324712341</v>
      </c>
      <c r="AC303" s="12">
        <f>AA303-'Surv-rate CEA'!V301*'Unit cost and utilities'!$H$6-('Surv-rate CEA'!U300-'Surv-rate CEA'!U301)*'Unit cost and utilities'!$G$14</f>
        <v>12.164506361654755</v>
      </c>
      <c r="AD303" s="12">
        <f t="shared" si="126"/>
        <v>7.340678683893592</v>
      </c>
      <c r="AE303" s="12">
        <f>'Surv-rate CEA'!Z301*'Unit cost and utilities'!$H$12+'Surv-rate CEA'!Y301*'Unit cost and utilities'!$H$12+('Surv-rate CEA'!X300-'Surv-rate CEA'!X301)*'Unit cost and utilities'!$G$14</f>
        <v>21.454978114378203</v>
      </c>
      <c r="AF303" s="12">
        <f t="shared" si="127"/>
        <v>12.947019453586398</v>
      </c>
      <c r="AG303" s="12">
        <f>AE303-'Surv-rate CEA'!Y301*'Unit cost and utilities'!$H$12-('Surv-rate CEA'!X300-'Surv-rate CEA'!X301)*'Unit cost and utilities'!$G$14</f>
        <v>7.4801804504627221</v>
      </c>
      <c r="AH303" s="12">
        <f t="shared" si="128"/>
        <v>4.5139193940065354</v>
      </c>
      <c r="AI303" s="12">
        <f>'Surv-rate CEA'!AC301*'Unit cost and utilities'!$H$5+'Surv-rate CEA'!AB301*'Unit cost and utilities'!$H$5+('Surv-rate CEA'!AA300-'Surv-rate CEA'!AA301)*'Unit cost and utilities'!$G$14</f>
        <v>10.134244089685943</v>
      </c>
      <c r="AJ303" s="12">
        <f t="shared" si="129"/>
        <v>6.1155156941701447</v>
      </c>
      <c r="AK303" s="12">
        <f>AI303-'Surv-rate CEA'!AB301*'Unit cost and utilities'!$H$5-('Surv-rate CEA'!AA300-'Surv-rate CEA'!AA301)*'Unit cost and utilities'!$G$14</f>
        <v>2.435474944705307E-4</v>
      </c>
      <c r="AL303" s="12">
        <f t="shared" si="130"/>
        <v>1.4696888209217229E-4</v>
      </c>
      <c r="AM303" s="12">
        <f>'Surv-rate CEA'!AF301*'Unit cost and utilities'!$H$9+'Surv-rate CEA'!AE301*'Unit cost and utilities'!$H$9+('Surv-rate CEA'!AD300-'Surv-rate CEA'!AD301)*'Unit cost and utilities'!G310</f>
        <v>22.033105408319841</v>
      </c>
      <c r="AN303" s="12">
        <f t="shared" si="131"/>
        <v>13.295890717001742</v>
      </c>
      <c r="AO303" s="12">
        <f>AM303-'Surv-rate CEA'!AE301*'Unit cost and utilities'!$H$9-('Surv-rate CEA'!AD300-'Surv-rate CEA'!AD301)*'Unit cost and utilities'!G310</f>
        <v>10.706416849231054</v>
      </c>
      <c r="AP303" s="12">
        <f t="shared" si="132"/>
        <v>6.4607936902207816</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6.354387167818234</v>
      </c>
      <c r="AV303" s="12">
        <f t="shared" si="135"/>
        <v>3.83455876015219</v>
      </c>
      <c r="AW303" s="12">
        <f>AU303-'Surv-rate CEA'!AK301*'Unit cost and utilities'!$H$8-('Surv-rate CEA'!AJ300-'Surv-rate CEA'!AJ301)*'Unit cost and utilities'!$G$14</f>
        <v>1.9563543611721468E-2</v>
      </c>
      <c r="AX303" s="12">
        <f t="shared" si="136"/>
        <v>1.1805632164793493E-2</v>
      </c>
      <c r="AY303" s="12">
        <f>'Surv-rate CEA'!AO301*'Unit cost and utilities'!$H$5+'Surv-rate CEA'!AN301*'Unit cost and utilities'!$H$5+('Surv-rate CEA'!AM300-'Surv-rate CEA'!AM301)*'Unit cost and utilities'!$G$14</f>
        <v>10.134244089685943</v>
      </c>
      <c r="AZ303" s="12">
        <f t="shared" si="137"/>
        <v>6.1155156941701447</v>
      </c>
      <c r="BA303" s="12">
        <f>AY303-'Surv-rate CEA'!AN301*'Unit cost and utilities'!$H$5-('Surv-rate CEA'!AM300-'Surv-rate CEA'!AM301)*'Unit cost and utilities'!$G$14</f>
        <v>2.435474944705307E-4</v>
      </c>
      <c r="BB303" s="12">
        <f t="shared" si="138"/>
        <v>1.4696888209217229E-4</v>
      </c>
    </row>
    <row r="304" spans="1:54">
      <c r="A304" s="12">
        <v>299</v>
      </c>
      <c r="B304" s="12">
        <f t="shared" si="139"/>
        <v>17.145205479452056</v>
      </c>
      <c r="C304" s="12">
        <f>'Surv-rate CEA'!D302*'Unit cost and utilities'!$H$7+'Surv-rate CEA'!E302*'Unit cost and utilities'!$H$7+'Unit cost and utilities'!$G$14*('Surv-rate CEA'!C301-'Surv-rate CEA'!C302)</f>
        <v>12.759432751834307</v>
      </c>
      <c r="D304" s="12">
        <f t="shared" si="113"/>
        <v>7.6866040775656694</v>
      </c>
      <c r="E304" s="12">
        <f>C304-'Surv-rate CEA'!E302*'Unit cost and utilities'!$H$7-'Unit cost and utilities'!$G$14*('Surv-rate CEA'!C301-'Surv-rate CEA'!C302)</f>
        <v>10.702556115987937</v>
      </c>
      <c r="F304" s="12">
        <f t="shared" si="114"/>
        <v>6.4474897185144533</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21.286078082263511</v>
      </c>
      <c r="L304" s="12">
        <f t="shared" si="117"/>
        <v>12.823270263247879</v>
      </c>
      <c r="M304" s="12">
        <f>K304-'Surv-rate CEA'!J302*'Unit cost and utilities'!$H$10-('Surv-rate CEA'!I301-'Surv-rate CEA'!I302)*'Unit cost and utilities'!$G$14</f>
        <v>7.4272569893657838</v>
      </c>
      <c r="N304" s="12">
        <f t="shared" si="118"/>
        <v>4.4743669228853289</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21.286078082263511</v>
      </c>
      <c r="T304" s="12">
        <f t="shared" si="121"/>
        <v>12.823270263247879</v>
      </c>
      <c r="U304" s="12">
        <f>S304-'Surv-rate CEA'!P302*'Unit cost and utilities'!$H$11-('Surv-rate CEA'!O301-'Surv-rate CEA'!O302)*'Unit cost and utilities'!$G$14</f>
        <v>7.4272569893657838</v>
      </c>
      <c r="V304" s="12">
        <f t="shared" si="122"/>
        <v>4.4743669228853289</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17.121817959056294</v>
      </c>
      <c r="AB304" s="12">
        <f t="shared" si="125"/>
        <v>10.314614944030255</v>
      </c>
      <c r="AC304" s="12">
        <f>AA304-'Surv-rate CEA'!V302*'Unit cost and utilities'!$H$6-('Surv-rate CEA'!U301-'Surv-rate CEA'!U302)*'Unit cost and utilities'!$G$14</f>
        <v>12.06895245404159</v>
      </c>
      <c r="AD304" s="12">
        <f t="shared" si="126"/>
        <v>7.2706413325346055</v>
      </c>
      <c r="AE304" s="12">
        <f>'Surv-rate CEA'!Z302*'Unit cost and utilities'!$H$12+'Surv-rate CEA'!Y302*'Unit cost and utilities'!$H$12+('Surv-rate CEA'!X301-'Surv-rate CEA'!X302)*'Unit cost and utilities'!$G$14</f>
        <v>21.286078082263511</v>
      </c>
      <c r="AF304" s="12">
        <f t="shared" si="127"/>
        <v>12.823270263247879</v>
      </c>
      <c r="AG304" s="12">
        <f>AE304-'Surv-rate CEA'!Y302*'Unit cost and utilities'!$H$12-('Surv-rate CEA'!X301-'Surv-rate CEA'!X302)*'Unit cost and utilities'!$G$14</f>
        <v>7.4272569893657838</v>
      </c>
      <c r="AH304" s="12">
        <f t="shared" si="128"/>
        <v>4.4743669228853289</v>
      </c>
      <c r="AI304" s="12">
        <f>'Surv-rate CEA'!AC302*'Unit cost and utilities'!$H$5+'Surv-rate CEA'!AB302*'Unit cost and utilities'!$H$5+('Surv-rate CEA'!AA301-'Surv-rate CEA'!AA302)*'Unit cost and utilities'!$G$14</f>
        <v>10.013008695808006</v>
      </c>
      <c r="AJ304" s="12">
        <f t="shared" si="129"/>
        <v>6.0320889624841376</v>
      </c>
      <c r="AK304" s="12">
        <f>AI304-'Surv-rate CEA'!AB302*'Unit cost and utilities'!$H$5-('Surv-rate CEA'!AA301-'Surv-rate CEA'!AA302)*'Unit cost and utilities'!$G$14</f>
        <v>2.3392950330092255E-4</v>
      </c>
      <c r="AL304" s="12">
        <f t="shared" si="130"/>
        <v>1.4092503239826891E-4</v>
      </c>
      <c r="AM304" s="12">
        <f>'Surv-rate CEA'!AF302*'Unit cost and utilities'!$H$9+'Surv-rate CEA'!AE302*'Unit cost and utilities'!$H$9+('Surv-rate CEA'!AD301-'Surv-rate CEA'!AD302)*'Unit cost and utilities'!G311</f>
        <v>21.820317039321125</v>
      </c>
      <c r="AN304" s="12">
        <f t="shared" si="131"/>
        <v>13.145109284275138</v>
      </c>
      <c r="AO304" s="12">
        <f>AM304-'Surv-rate CEA'!AE302*'Unit cost and utilities'!$H$9-('Surv-rate CEA'!AD301-'Surv-rate CEA'!AD302)*'Unit cost and utilities'!G311</f>
        <v>10.627541068214008</v>
      </c>
      <c r="AP304" s="12">
        <f t="shared" si="132"/>
        <v>6.4022987618855254</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6.2786232821135579</v>
      </c>
      <c r="AV304" s="12">
        <f t="shared" si="135"/>
        <v>3.7824010095476019</v>
      </c>
      <c r="AW304" s="12">
        <f>AU304-'Surv-rate CEA'!AK302*'Unit cost and utilities'!$H$8-('Surv-rate CEA'!AJ301-'Surv-rate CEA'!AJ302)*'Unit cost and utilities'!$G$14</f>
        <v>1.8983589534907586E-2</v>
      </c>
      <c r="AX304" s="12">
        <f t="shared" si="136"/>
        <v>1.1436193094467787E-2</v>
      </c>
      <c r="AY304" s="12">
        <f>'Surv-rate CEA'!AO302*'Unit cost and utilities'!$H$5+'Surv-rate CEA'!AN302*'Unit cost and utilities'!$H$5+('Surv-rate CEA'!AM301-'Surv-rate CEA'!AM302)*'Unit cost and utilities'!$G$14</f>
        <v>10.013008695808006</v>
      </c>
      <c r="AZ304" s="12">
        <f t="shared" si="137"/>
        <v>6.0320889624841376</v>
      </c>
      <c r="BA304" s="12">
        <f>AY304-'Surv-rate CEA'!AN302*'Unit cost and utilities'!$H$5-('Surv-rate CEA'!AM301-'Surv-rate CEA'!AM302)*'Unit cost and utilities'!$G$14</f>
        <v>2.3392950330092255E-4</v>
      </c>
      <c r="BB304" s="12">
        <f t="shared" si="138"/>
        <v>1.4092503239826891E-4</v>
      </c>
    </row>
    <row r="305" spans="1:54">
      <c r="A305" s="12">
        <v>300</v>
      </c>
      <c r="B305" s="12">
        <f t="shared" si="139"/>
        <v>17.202739726027396</v>
      </c>
      <c r="C305" s="12">
        <f>'Surv-rate CEA'!D303*'Unit cost and utilities'!$H$7+'Surv-rate CEA'!E303*'Unit cost and utilities'!$H$7+'Unit cost and utilities'!$G$14*('Surv-rate CEA'!C302-'Surv-rate CEA'!C303)</f>
        <v>12.630979102727634</v>
      </c>
      <c r="D305" s="12">
        <f t="shared" si="113"/>
        <v>7.5962907866957448</v>
      </c>
      <c r="E305" s="12">
        <f>C305-'Surv-rate CEA'!E303*'Unit cost and utilities'!$H$7-'Unit cost and utilities'!$G$14*('Surv-rate CEA'!C302-'Surv-rate CEA'!C303)</f>
        <v>10.648305834977846</v>
      </c>
      <c r="F305" s="12">
        <f t="shared" si="114"/>
        <v>6.4039079512603445</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21.118880133730983</v>
      </c>
      <c r="L305" s="12">
        <f t="shared" si="117"/>
        <v>12.700927875856353</v>
      </c>
      <c r="M305" s="12">
        <f>K305-'Surv-rate CEA'!J303*'Unit cost and utilities'!$H$10-('Surv-rate CEA'!I302-'Surv-rate CEA'!I303)*'Unit cost and utilities'!$G$14</f>
        <v>7.3748545048750263</v>
      </c>
      <c r="N305" s="12">
        <f t="shared" si="118"/>
        <v>4.4352491499654239</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21.118880133730983</v>
      </c>
      <c r="T305" s="12">
        <f t="shared" si="121"/>
        <v>12.700927875856353</v>
      </c>
      <c r="U305" s="12">
        <f>S305-'Surv-rate CEA'!P303*'Unit cost and utilities'!$H$11-('Surv-rate CEA'!O302-'Surv-rate CEA'!O303)*'Unit cost and utilities'!$G$14</f>
        <v>7.3748545048750263</v>
      </c>
      <c r="V305" s="12">
        <f t="shared" si="122"/>
        <v>4.4352491499654239</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16.970679345712753</v>
      </c>
      <c r="AB305" s="12">
        <f t="shared" si="125"/>
        <v>10.206193368649211</v>
      </c>
      <c r="AC305" s="12">
        <f>AA305-'Surv-rate CEA'!V303*'Unit cost and utilities'!$H$6-('Surv-rate CEA'!U302-'Surv-rate CEA'!U303)*'Unit cost and utilities'!$G$14</f>
        <v>11.974373629571012</v>
      </c>
      <c r="AD305" s="12">
        <f t="shared" si="126"/>
        <v>7.201407217839507</v>
      </c>
      <c r="AE305" s="12">
        <f>'Surv-rate CEA'!Z303*'Unit cost and utilities'!$H$12+'Surv-rate CEA'!Y303*'Unit cost and utilities'!$H$12+('Surv-rate CEA'!X302-'Surv-rate CEA'!X303)*'Unit cost and utilities'!$G$14</f>
        <v>21.118880133730983</v>
      </c>
      <c r="AF305" s="12">
        <f t="shared" si="127"/>
        <v>12.700927875856353</v>
      </c>
      <c r="AG305" s="12">
        <f>AE305-'Surv-rate CEA'!Y303*'Unit cost and utilities'!$H$12-('Surv-rate CEA'!X302-'Surv-rate CEA'!X303)*'Unit cost and utilities'!$G$14</f>
        <v>7.3748545048750263</v>
      </c>
      <c r="AH305" s="12">
        <f t="shared" si="128"/>
        <v>4.4352491499654239</v>
      </c>
      <c r="AI305" s="12">
        <f>'Surv-rate CEA'!AC303*'Unit cost and utilities'!$H$5+'Surv-rate CEA'!AB303*'Unit cost and utilities'!$H$5+('Surv-rate CEA'!AA302-'Surv-rate CEA'!AA303)*'Unit cost and utilities'!$G$14</f>
        <v>9.8934547715012311</v>
      </c>
      <c r="AJ305" s="12">
        <f t="shared" si="129"/>
        <v>5.9499393291780995</v>
      </c>
      <c r="AK305" s="12">
        <f>AI305-'Surv-rate CEA'!AB303*'Unit cost and utilities'!$H$5-('Surv-rate CEA'!AA302-'Surv-rate CEA'!AA303)*'Unit cost and utilities'!$G$14</f>
        <v>2.2470356356119048E-4</v>
      </c>
      <c r="AL305" s="12">
        <f t="shared" si="130"/>
        <v>1.351370781105139E-4</v>
      </c>
      <c r="AM305" s="12">
        <f>'Surv-rate CEA'!AF303*'Unit cost and utilities'!$H$9+'Surv-rate CEA'!AE303*'Unit cost and utilities'!$H$9+('Surv-rate CEA'!AD302-'Surv-rate CEA'!AD303)*'Unit cost and utilities'!G312</f>
        <v>21.609920288991809</v>
      </c>
      <c r="AN305" s="12">
        <f t="shared" si="131"/>
        <v>12.996240200971352</v>
      </c>
      <c r="AO305" s="12">
        <f>AM305-'Surv-rate CEA'!AE303*'Unit cost and utilities'!$H$9-('Surv-rate CEA'!AD302-'Surv-rate CEA'!AD303)*'Unit cost and utilities'!G312</f>
        <v>10.549446971094737</v>
      </c>
      <c r="AP305" s="12">
        <f t="shared" si="132"/>
        <v>6.3444540743446352</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6.2038963468850534</v>
      </c>
      <c r="AV305" s="12">
        <f t="shared" si="135"/>
        <v>3.7310330638803308</v>
      </c>
      <c r="AW305" s="12">
        <f>AU305-'Surv-rate CEA'!AK303*'Unit cost and utilities'!$H$8-('Surv-rate CEA'!AJ302-'Surv-rate CEA'!AJ303)*'Unit cost and utilities'!$G$14</f>
        <v>1.8421429409822387E-2</v>
      </c>
      <c r="AX305" s="12">
        <f t="shared" si="136"/>
        <v>1.1078676749087586E-2</v>
      </c>
      <c r="AY305" s="12">
        <f>'Surv-rate CEA'!AO303*'Unit cost and utilities'!$H$5+'Surv-rate CEA'!AN303*'Unit cost and utilities'!$H$5+('Surv-rate CEA'!AM302-'Surv-rate CEA'!AM303)*'Unit cost and utilities'!$G$14</f>
        <v>9.8934547715012311</v>
      </c>
      <c r="AZ305" s="12">
        <f t="shared" si="137"/>
        <v>5.9499393291780995</v>
      </c>
      <c r="BA305" s="12">
        <f>AY305-'Surv-rate CEA'!AN303*'Unit cost and utilities'!$H$5-('Surv-rate CEA'!AM302-'Surv-rate CEA'!AM303)*'Unit cost and utilities'!$G$14</f>
        <v>2.2470356356119048E-4</v>
      </c>
      <c r="BB305" s="12">
        <f t="shared" si="138"/>
        <v>1.351370781105139E-4</v>
      </c>
    </row>
    <row r="306" spans="1:54">
      <c r="A306" s="12">
        <v>301</v>
      </c>
      <c r="B306" s="12">
        <f t="shared" si="139"/>
        <v>17.260273972602739</v>
      </c>
      <c r="C306" s="12">
        <f>'Surv-rate CEA'!D304*'Unit cost and utilities'!$H$7+'Surv-rate CEA'!E304*'Unit cost and utilities'!$H$7+'Unit cost and utilities'!$G$14*('Surv-rate CEA'!C303-'Surv-rate CEA'!C304)</f>
        <v>12.504056241849137</v>
      </c>
      <c r="D306" s="12">
        <f t="shared" si="113"/>
        <v>7.5071812769888835</v>
      </c>
      <c r="E306" s="12">
        <f>C306-'Surv-rate CEA'!E304*'Unit cost and utilities'!$H$7-'Unit cost and utilities'!$G$14*('Surv-rate CEA'!C303-'Surv-rate CEA'!C304)</f>
        <v>10.594508945714999</v>
      </c>
      <c r="F306" s="12">
        <f t="shared" si="114"/>
        <v>6.3607278836424221</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20.953363072996765</v>
      </c>
      <c r="L306" s="12">
        <f t="shared" si="117"/>
        <v>12.579973402957878</v>
      </c>
      <c r="M306" s="12">
        <f>K306-'Surv-rate CEA'!J304*'Unit cost and utilities'!$H$10-('Surv-rate CEA'!I303-'Surv-rate CEA'!I304)*'Unit cost and utilities'!$G$14</f>
        <v>7.3229663876071127</v>
      </c>
      <c r="N306" s="12">
        <f t="shared" si="118"/>
        <v>4.3965602116432256</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20.953363072996765</v>
      </c>
      <c r="T306" s="12">
        <f t="shared" si="121"/>
        <v>12.579973402957878</v>
      </c>
      <c r="U306" s="12">
        <f>S306-'Surv-rate CEA'!P304*'Unit cost and utilities'!$H$11-('Surv-rate CEA'!O303-'Surv-rate CEA'!O304)*'Unit cost and utilities'!$G$14</f>
        <v>7.3229663876071127</v>
      </c>
      <c r="V306" s="12">
        <f t="shared" si="122"/>
        <v>4.3965602116432256</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16.821181557111544</v>
      </c>
      <c r="AB306" s="12">
        <f t="shared" si="125"/>
        <v>10.099095589456809</v>
      </c>
      <c r="AC306" s="12">
        <f>AA306-'Surv-rate CEA'!V304*'Unit cost and utilities'!$H$6-('Surv-rate CEA'!U303-'Surv-rate CEA'!U304)*'Unit cost and utilities'!$G$14</f>
        <v>11.880757500494859</v>
      </c>
      <c r="AD306" s="12">
        <f t="shared" si="126"/>
        <v>7.1329653785186773</v>
      </c>
      <c r="AE306" s="12">
        <f>'Surv-rate CEA'!Z304*'Unit cost and utilities'!$H$12+'Surv-rate CEA'!Y304*'Unit cost and utilities'!$H$12+('Surv-rate CEA'!X303-'Surv-rate CEA'!X304)*'Unit cost and utilities'!$G$14</f>
        <v>20.953363072996765</v>
      </c>
      <c r="AF306" s="12">
        <f t="shared" si="127"/>
        <v>12.579973402957878</v>
      </c>
      <c r="AG306" s="12">
        <f>AE306-'Surv-rate CEA'!Y304*'Unit cost and utilities'!$H$12-('Surv-rate CEA'!X303-'Surv-rate CEA'!X304)*'Unit cost and utilities'!$G$14</f>
        <v>7.3229663876071127</v>
      </c>
      <c r="AH306" s="12">
        <f t="shared" si="128"/>
        <v>4.3965602116432256</v>
      </c>
      <c r="AI306" s="12">
        <f>'Surv-rate CEA'!AC304*'Unit cost and utilities'!$H$5+'Surv-rate CEA'!AB304*'Unit cost and utilities'!$H$5+('Surv-rate CEA'!AA303-'Surv-rate CEA'!AA304)*'Unit cost and utilities'!$G$14</f>
        <v>9.7755555639164768</v>
      </c>
      <c r="AJ306" s="12">
        <f t="shared" si="129"/>
        <v>5.869044914880007</v>
      </c>
      <c r="AK306" s="12">
        <f>AI306-'Surv-rate CEA'!AB304*'Unit cost and utilities'!$H$5-('Surv-rate CEA'!AA303-'Surv-rate CEA'!AA304)*'Unit cost and utilities'!$G$14</f>
        <v>2.1585317962435902E-4</v>
      </c>
      <c r="AL306" s="12">
        <f t="shared" si="130"/>
        <v>1.2959386276839631E-4</v>
      </c>
      <c r="AM306" s="12">
        <f>'Surv-rate CEA'!AF304*'Unit cost and utilities'!$H$9+'Surv-rate CEA'!AE304*'Unit cost and utilities'!$H$9+('Surv-rate CEA'!AD303-'Surv-rate CEA'!AD304)*'Unit cost and utilities'!G313</f>
        <v>21.401884080079508</v>
      </c>
      <c r="AN306" s="12">
        <f t="shared" si="131"/>
        <v>12.849256301369556</v>
      </c>
      <c r="AO306" s="12">
        <f>AM306-'Surv-rate CEA'!AE304*'Unit cost and utilities'!$H$9-('Surv-rate CEA'!AD303-'Surv-rate CEA'!AD304)*'Unit cost and utilities'!G313</f>
        <v>10.472124727555064</v>
      </c>
      <c r="AP306" s="12">
        <f t="shared" si="132"/>
        <v>6.2872508859867144</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6.1301901920420683</v>
      </c>
      <c r="AV306" s="12">
        <f t="shared" si="135"/>
        <v>3.6804416218199498</v>
      </c>
      <c r="AW306" s="12">
        <f>AU306-'Surv-rate CEA'!AK304*'Unit cost and utilities'!$H$8-('Surv-rate CEA'!AJ303-'Surv-rate CEA'!AJ304)*'Unit cost and utilities'!$G$14</f>
        <v>1.7876497916801459E-2</v>
      </c>
      <c r="AX306" s="12">
        <f t="shared" si="136"/>
        <v>1.0732686087094606E-2</v>
      </c>
      <c r="AY306" s="12">
        <f>'Surv-rate CEA'!AO304*'Unit cost and utilities'!$H$5+'Surv-rate CEA'!AN304*'Unit cost and utilities'!$H$5+('Surv-rate CEA'!AM303-'Surv-rate CEA'!AM304)*'Unit cost and utilities'!$G$14</f>
        <v>9.7755555639164768</v>
      </c>
      <c r="AZ306" s="12">
        <f t="shared" si="137"/>
        <v>5.869044914880007</v>
      </c>
      <c r="BA306" s="12">
        <f>AY306-'Surv-rate CEA'!AN304*'Unit cost and utilities'!$H$5-('Surv-rate CEA'!AM303-'Surv-rate CEA'!AM304)*'Unit cost and utilities'!$G$14</f>
        <v>2.1585317962435902E-4</v>
      </c>
      <c r="BB306" s="12">
        <f t="shared" si="138"/>
        <v>1.2959386276839631E-4</v>
      </c>
    </row>
    <row r="307" spans="1:54">
      <c r="A307" s="12">
        <v>302</v>
      </c>
      <c r="B307" s="12">
        <f t="shared" si="139"/>
        <v>17.317808219178083</v>
      </c>
      <c r="C307" s="12">
        <f>'Surv-rate CEA'!D305*'Unit cost and utilities'!$H$7+'Surv-rate CEA'!E305*'Unit cost and utilities'!$H$7+'Unit cost and utilities'!$G$14*('Surv-rate CEA'!C304-'Surv-rate CEA'!C305)</f>
        <v>12.378642845095563</v>
      </c>
      <c r="D307" s="12">
        <f t="shared" si="113"/>
        <v>7.4192573758196145</v>
      </c>
      <c r="E307" s="12">
        <f>C307-'Surv-rate CEA'!E305*'Unit cost and utilities'!$H$7-'Unit cost and utilities'!$G$14*('Surv-rate CEA'!C304-'Surv-rate CEA'!C305)</f>
        <v>10.541160213592216</v>
      </c>
      <c r="F307" s="12">
        <f t="shared" si="114"/>
        <v>6.3179446764130756</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20.789506021267755</v>
      </c>
      <c r="L307" s="12">
        <f t="shared" si="117"/>
        <v>12.46038825242044</v>
      </c>
      <c r="M307" s="12">
        <f>K307-'Surv-rate CEA'!J305*'Unit cost and utilities'!$H$10-('Surv-rate CEA'!I304-'Surv-rate CEA'!I305)*'Unit cost and utilities'!$G$14</f>
        <v>7.2715861311030503</v>
      </c>
      <c r="N307" s="12">
        <f t="shared" si="118"/>
        <v>4.3582943390655222</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20.789506021267755</v>
      </c>
      <c r="T307" s="12">
        <f t="shared" si="121"/>
        <v>12.46038825242044</v>
      </c>
      <c r="U307" s="12">
        <f>S307-'Surv-rate CEA'!P305*'Unit cost and utilities'!$H$11-('Surv-rate CEA'!O304-'Surv-rate CEA'!O305)*'Unit cost and utilities'!$G$14</f>
        <v>7.2715861311030503</v>
      </c>
      <c r="V307" s="12">
        <f t="shared" si="122"/>
        <v>4.3582943390655222</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16.673303170061363</v>
      </c>
      <c r="AB307" s="12">
        <f t="shared" si="125"/>
        <v>9.9933029066078802</v>
      </c>
      <c r="AC307" s="12">
        <f>AA307-'Surv-rate CEA'!V305*'Unit cost and utilities'!$H$6-('Surv-rate CEA'!U304-'Surv-rate CEA'!U305)*'Unit cost and utilities'!$G$14</f>
        <v>11.788091868725862</v>
      </c>
      <c r="AD307" s="12">
        <f t="shared" si="126"/>
        <v>7.0653050288574191</v>
      </c>
      <c r="AE307" s="12">
        <f>'Surv-rate CEA'!Z305*'Unit cost and utilities'!$H$12+'Surv-rate CEA'!Y305*'Unit cost and utilities'!$H$12+('Surv-rate CEA'!X304-'Surv-rate CEA'!X305)*'Unit cost and utilities'!$G$14</f>
        <v>20.789506021267755</v>
      </c>
      <c r="AF307" s="12">
        <f t="shared" si="127"/>
        <v>12.46038825242044</v>
      </c>
      <c r="AG307" s="12">
        <f>AE307-'Surv-rate CEA'!Y305*'Unit cost and utilities'!$H$12-('Surv-rate CEA'!X304-'Surv-rate CEA'!X305)*'Unit cost and utilities'!$G$14</f>
        <v>7.2715861311030503</v>
      </c>
      <c r="AH307" s="12">
        <f t="shared" si="128"/>
        <v>4.3582943390655222</v>
      </c>
      <c r="AI307" s="12">
        <f>'Surv-rate CEA'!AC305*'Unit cost and utilities'!$H$5+'Surv-rate CEA'!AB305*'Unit cost and utilities'!$H$5+('Surv-rate CEA'!AA304-'Surv-rate CEA'!AA305)*'Unit cost and utilities'!$G$14</f>
        <v>9.6592848035824108</v>
      </c>
      <c r="AJ307" s="12">
        <f t="shared" si="129"/>
        <v>5.7893842581066792</v>
      </c>
      <c r="AK307" s="12">
        <f>AI307-'Surv-rate CEA'!AB305*'Unit cost and utilities'!$H$5-('Surv-rate CEA'!AA304-'Surv-rate CEA'!AA305)*'Unit cost and utilities'!$G$14</f>
        <v>2.0736257226439125E-4</v>
      </c>
      <c r="AL307" s="12">
        <f t="shared" si="130"/>
        <v>1.2428473080561164E-4</v>
      </c>
      <c r="AM307" s="12">
        <f>'Surv-rate CEA'!AF305*'Unit cost and utilities'!$H$9+'Surv-rate CEA'!AE305*'Unit cost and utilities'!$H$9+('Surv-rate CEA'!AD304-'Surv-rate CEA'!AD305)*'Unit cost and utilities'!G314</f>
        <v>21.196177798671386</v>
      </c>
      <c r="AN307" s="12">
        <f t="shared" si="131"/>
        <v>12.704130851814927</v>
      </c>
      <c r="AO307" s="12">
        <f>AM307-'Surv-rate CEA'!AE305*'Unit cost and utilities'!$H$9-('Surv-rate CEA'!AD304-'Surv-rate CEA'!AD305)*'Unit cost and utilities'!G314</f>
        <v>10.395564657884343</v>
      </c>
      <c r="AP307" s="12">
        <f t="shared" si="132"/>
        <v>6.2306805947128607</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6.0574889325882753</v>
      </c>
      <c r="AV307" s="12">
        <f t="shared" si="135"/>
        <v>3.6306136306257004</v>
      </c>
      <c r="AW307" s="12">
        <f>AU307-'Surv-rate CEA'!AK305*'Unit cost and utilities'!$H$8-('Surv-rate CEA'!AJ304-'Surv-rate CEA'!AJ305)*'Unit cost and utilities'!$G$14</f>
        <v>1.7348248342150263E-2</v>
      </c>
      <c r="AX307" s="12">
        <f t="shared" si="136"/>
        <v>1.0397837717811229E-2</v>
      </c>
      <c r="AY307" s="12">
        <f>'Surv-rate CEA'!AO305*'Unit cost and utilities'!$H$5+'Surv-rate CEA'!AN305*'Unit cost and utilities'!$H$5+('Surv-rate CEA'!AM304-'Surv-rate CEA'!AM305)*'Unit cost and utilities'!$G$14</f>
        <v>9.6592848035824108</v>
      </c>
      <c r="AZ307" s="12">
        <f t="shared" si="137"/>
        <v>5.7893842581066792</v>
      </c>
      <c r="BA307" s="12">
        <f>AY307-'Surv-rate CEA'!AN305*'Unit cost and utilities'!$H$5-('Surv-rate CEA'!AM304-'Surv-rate CEA'!AM305)*'Unit cost and utilities'!$G$14</f>
        <v>2.0736257226439125E-4</v>
      </c>
      <c r="BB307" s="12">
        <f t="shared" si="138"/>
        <v>1.2428473080561164E-4</v>
      </c>
    </row>
    <row r="308" spans="1:54">
      <c r="A308" s="12">
        <v>303</v>
      </c>
      <c r="B308" s="12">
        <f t="shared" si="139"/>
        <v>17.375342465753423</v>
      </c>
      <c r="C308" s="12">
        <f>'Surv-rate CEA'!D306*'Unit cost and utilities'!$H$7+'Surv-rate CEA'!E306*'Unit cost and utilities'!$H$7+'Unit cost and utilities'!$G$14*('Surv-rate CEA'!C305-'Surv-rate CEA'!C306)</f>
        <v>12.254717931358226</v>
      </c>
      <c r="D308" s="12">
        <f t="shared" si="113"/>
        <v>7.3325012201601458</v>
      </c>
      <c r="E308" s="12">
        <f>C308-'Surv-rate CEA'!E306*'Unit cost and utilities'!$H$7-'Unit cost and utilities'!$G$14*('Surv-rate CEA'!C305-'Surv-rate CEA'!C306)</f>
        <v>10.488254480919512</v>
      </c>
      <c r="F308" s="12">
        <f t="shared" si="114"/>
        <v>6.2755535630813837</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20.62728841117789</v>
      </c>
      <c r="L308" s="12">
        <f t="shared" si="117"/>
        <v>12.342154123068722</v>
      </c>
      <c r="M308" s="12">
        <f>K308-'Surv-rate CEA'!J306*'Unit cost and utilities'!$H$10-('Surv-rate CEA'!I305-'Surv-rate CEA'!I306)*'Unit cost and utilities'!$G$14</f>
        <v>7.2207073299257249</v>
      </c>
      <c r="N308" s="12">
        <f t="shared" si="118"/>
        <v>4.32044585633572</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20.62728841117789</v>
      </c>
      <c r="T308" s="12">
        <f t="shared" si="121"/>
        <v>12.342154123068722</v>
      </c>
      <c r="U308" s="12">
        <f>S308-'Surv-rate CEA'!P306*'Unit cost and utilities'!$H$11-('Surv-rate CEA'!O305-'Surv-rate CEA'!O306)*'Unit cost and utilities'!$G$14</f>
        <v>7.2207073299257249</v>
      </c>
      <c r="V308" s="12">
        <f t="shared" si="122"/>
        <v>4.32044585633572</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16.527023091159471</v>
      </c>
      <c r="AB308" s="12">
        <f t="shared" si="125"/>
        <v>9.8887969237910092</v>
      </c>
      <c r="AC308" s="12">
        <f>AA308-'Surv-rate CEA'!V306*'Unit cost and utilities'!$H$6-('Surv-rate CEA'!U305-'Surv-rate CEA'!U306)*'Unit cost and utilities'!$G$14</f>
        <v>11.696364722425418</v>
      </c>
      <c r="AD308" s="12">
        <f t="shared" si="126"/>
        <v>6.9984155554624863</v>
      </c>
      <c r="AE308" s="12">
        <f>'Surv-rate CEA'!Z306*'Unit cost and utilities'!$H$12+'Surv-rate CEA'!Y306*'Unit cost and utilities'!$H$12+('Surv-rate CEA'!X305-'Surv-rate CEA'!X306)*'Unit cost and utilities'!$G$14</f>
        <v>20.62728841117789</v>
      </c>
      <c r="AF308" s="12">
        <f t="shared" si="127"/>
        <v>12.342154123068722</v>
      </c>
      <c r="AG308" s="12">
        <f>AE308-'Surv-rate CEA'!Y306*'Unit cost and utilities'!$H$12-('Surv-rate CEA'!X305-'Surv-rate CEA'!X306)*'Unit cost and utilities'!$G$14</f>
        <v>7.2207073299257249</v>
      </c>
      <c r="AH308" s="12">
        <f t="shared" si="128"/>
        <v>4.32044585633572</v>
      </c>
      <c r="AI308" s="12">
        <f>'Surv-rate CEA'!AC306*'Unit cost and utilities'!$H$5+'Surv-rate CEA'!AB306*'Unit cost and utilities'!$H$5+('Surv-rate CEA'!AA305-'Surv-rate CEA'!AA306)*'Unit cost and utilities'!$G$14</f>
        <v>9.5446166945806219</v>
      </c>
      <c r="AJ308" s="12">
        <f t="shared" si="129"/>
        <v>5.7109363064072234</v>
      </c>
      <c r="AK308" s="12">
        <f>AI308-'Surv-rate CEA'!AB306*'Unit cost and utilities'!$H$5-('Surv-rate CEA'!AA305-'Surv-rate CEA'!AA306)*'Unit cost and utilities'!$G$14</f>
        <v>1.992166465545897E-4</v>
      </c>
      <c r="AL308" s="12">
        <f t="shared" si="130"/>
        <v>1.1919950439657665E-4</v>
      </c>
      <c r="AM308" s="12">
        <f>'Surv-rate CEA'!AF306*'Unit cost and utilities'!$H$9+'Surv-rate CEA'!AE306*'Unit cost and utilities'!$H$9+('Surv-rate CEA'!AD305-'Surv-rate CEA'!AD306)*'Unit cost and utilities'!G315</f>
        <v>20.992771286332168</v>
      </c>
      <c r="AN308" s="12">
        <f t="shared" si="131"/>
        <v>12.560837543040295</v>
      </c>
      <c r="AO308" s="12">
        <f>AM308-'Surv-rate CEA'!AE306*'Unit cost and utilities'!$H$9-('Surv-rate CEA'!AD305-'Surv-rate CEA'!AD306)*'Unit cost and utilities'!G315</f>
        <v>10.319757230250687</v>
      </c>
      <c r="AP308" s="12">
        <f t="shared" si="132"/>
        <v>6.1747347353414748</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5.9857769629816975</v>
      </c>
      <c r="AV308" s="12">
        <f t="shared" si="135"/>
        <v>3.5815362810072657</v>
      </c>
      <c r="AW308" s="12">
        <f>AU308-'Surv-rate CEA'!AK306*'Unit cost and utilities'!$H$8-('Surv-rate CEA'!AJ305-'Surv-rate CEA'!AJ306)*'Unit cost and utilities'!$G$14</f>
        <v>1.6836151943515176E-2</v>
      </c>
      <c r="AX308" s="12">
        <f t="shared" si="136"/>
        <v>1.0073761416632149E-2</v>
      </c>
      <c r="AY308" s="12">
        <f>'Surv-rate CEA'!AO306*'Unit cost and utilities'!$H$5+'Surv-rate CEA'!AN306*'Unit cost and utilities'!$H$5+('Surv-rate CEA'!AM305-'Surv-rate CEA'!AM306)*'Unit cost and utilities'!$G$14</f>
        <v>9.5446166945806219</v>
      </c>
      <c r="AZ308" s="12">
        <f t="shared" si="137"/>
        <v>5.7109363064072234</v>
      </c>
      <c r="BA308" s="12">
        <f>AY308-'Surv-rate CEA'!AN306*'Unit cost and utilities'!$H$5-('Surv-rate CEA'!AM305-'Surv-rate CEA'!AM306)*'Unit cost and utilities'!$G$14</f>
        <v>1.992166465545897E-4</v>
      </c>
      <c r="BB308" s="12">
        <f t="shared" si="138"/>
        <v>1.1919950439657665E-4</v>
      </c>
    </row>
    <row r="309" spans="1:54">
      <c r="A309" s="12">
        <v>304</v>
      </c>
      <c r="B309" s="12">
        <f t="shared" si="139"/>
        <v>17.432876712328767</v>
      </c>
      <c r="C309" s="12">
        <f>'Surv-rate CEA'!D307*'Unit cost and utilities'!$H$7+'Surv-rate CEA'!E307*'Unit cost and utilities'!$H$7+'Unit cost and utilities'!$G$14*('Surv-rate CEA'!C306-'Surv-rate CEA'!C307)</f>
        <v>12.132260856223837</v>
      </c>
      <c r="D309" s="12">
        <f t="shared" si="113"/>
        <v>7.2468952506566593</v>
      </c>
      <c r="E309" s="12">
        <f>C309-'Surv-rate CEA'!E307*'Unit cost and utilities'!$H$7-'Unit cost and utilities'!$G$14*('Surv-rate CEA'!C306-'Surv-rate CEA'!C307)</f>
        <v>10.43578666555368</v>
      </c>
      <c r="F309" s="12">
        <f t="shared" si="114"/>
        <v>6.2335498485981242</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20.466689981335627</v>
      </c>
      <c r="L309" s="12">
        <f t="shared" si="117"/>
        <v>12.225252999428823</v>
      </c>
      <c r="M309" s="12">
        <f>K309-'Surv-rate CEA'!J307*'Unit cost and utilities'!$H$10-('Surv-rate CEA'!I306-'Surv-rate CEA'!I307)*'Unit cost and utilities'!$G$14</f>
        <v>7.1703236777982706</v>
      </c>
      <c r="N309" s="12">
        <f t="shared" si="118"/>
        <v>4.2830091787591691</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20.466689981335627</v>
      </c>
      <c r="T309" s="12">
        <f t="shared" si="121"/>
        <v>12.225252999428823</v>
      </c>
      <c r="U309" s="12">
        <f>S309-'Surv-rate CEA'!P307*'Unit cost and utilities'!$H$11-('Surv-rate CEA'!O306-'Surv-rate CEA'!O307)*'Unit cost and utilities'!$G$14</f>
        <v>7.1703236777982706</v>
      </c>
      <c r="V309" s="12">
        <f t="shared" si="122"/>
        <v>4.2830091787591691</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16.382320550906879</v>
      </c>
      <c r="AB309" s="12">
        <f t="shared" si="125"/>
        <v>9.7855595426138819</v>
      </c>
      <c r="AC309" s="12">
        <f>AA309-'Surv-rate CEA'!V307*'Unit cost and utilities'!$H$6-('Surv-rate CEA'!U306-'Surv-rate CEA'!U307)*'Unit cost and utilities'!$G$14</f>
        <v>11.605564232662145</v>
      </c>
      <c r="AD309" s="12">
        <f t="shared" si="126"/>
        <v>6.932286514077437</v>
      </c>
      <c r="AE309" s="12">
        <f>'Surv-rate CEA'!Z307*'Unit cost and utilities'!$H$12+'Surv-rate CEA'!Y307*'Unit cost and utilities'!$H$12+('Surv-rate CEA'!X306-'Surv-rate CEA'!X307)*'Unit cost and utilities'!$G$14</f>
        <v>20.466689981335627</v>
      </c>
      <c r="AF309" s="12">
        <f t="shared" si="127"/>
        <v>12.225252999428823</v>
      </c>
      <c r="AG309" s="12">
        <f>AE309-'Surv-rate CEA'!Y307*'Unit cost and utilities'!$H$12-('Surv-rate CEA'!X306-'Surv-rate CEA'!X307)*'Unit cost and utilities'!$G$14</f>
        <v>7.1703236777982706</v>
      </c>
      <c r="AH309" s="12">
        <f t="shared" si="128"/>
        <v>4.2830091787591691</v>
      </c>
      <c r="AI309" s="12">
        <f>'Surv-rate CEA'!AC307*'Unit cost and utilities'!$H$5+'Surv-rate CEA'!AB307*'Unit cost and utilities'!$H$5+('Surv-rate CEA'!AA306-'Surv-rate CEA'!AA307)*'Unit cost and utilities'!$G$14</f>
        <v>9.4315259049426441</v>
      </c>
      <c r="AJ309" s="12">
        <f t="shared" si="129"/>
        <v>5.6336804077132072</v>
      </c>
      <c r="AK309" s="12">
        <f>AI309-'Surv-rate CEA'!AB307*'Unit cost and utilities'!$H$5-('Surv-rate CEA'!AA306-'Surv-rate CEA'!AA307)*'Unit cost and utilities'!$G$14</f>
        <v>1.9140096121927908E-4</v>
      </c>
      <c r="AL309" s="12">
        <f t="shared" si="130"/>
        <v>1.1432846138644894E-4</v>
      </c>
      <c r="AM309" s="12">
        <f>'Surv-rate CEA'!AF307*'Unit cost and utilities'!$H$9+'Surv-rate CEA'!AE307*'Unit cost and utilities'!$H$9+('Surv-rate CEA'!AD306-'Surv-rate CEA'!AD307)*'Unit cost and utilities'!G316</f>
        <v>20.791634832393285</v>
      </c>
      <c r="AN309" s="12">
        <f t="shared" si="131"/>
        <v>12.419350482640047</v>
      </c>
      <c r="AO309" s="12">
        <f>AM309-'Surv-rate CEA'!AE307*'Unit cost and utilities'!$H$9-('Surv-rate CEA'!AD306-'Surv-rate CEA'!AD307)*'Unit cost and utilities'!G316</f>
        <v>10.244693058029643</v>
      </c>
      <c r="AP309" s="12">
        <f t="shared" si="132"/>
        <v>6.1194049770685641</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5.9150389516184516</v>
      </c>
      <c r="AV309" s="12">
        <f t="shared" si="135"/>
        <v>3.5331970021022796</v>
      </c>
      <c r="AW309" s="12">
        <f>AU309-'Surv-rate CEA'!AK307*'Unit cost and utilities'!$H$8-('Surv-rate CEA'!AJ306-'Surv-rate CEA'!AJ307)*'Unit cost and utilities'!$G$14</f>
        <v>1.6339697337691417E-2</v>
      </c>
      <c r="AX309" s="12">
        <f t="shared" si="136"/>
        <v>9.760099658007098E-3</v>
      </c>
      <c r="AY309" s="12">
        <f>'Surv-rate CEA'!AO307*'Unit cost and utilities'!$H$5+'Surv-rate CEA'!AN307*'Unit cost and utilities'!$H$5+('Surv-rate CEA'!AM306-'Surv-rate CEA'!AM307)*'Unit cost and utilities'!$G$14</f>
        <v>9.4315259049426441</v>
      </c>
      <c r="AZ309" s="12">
        <f t="shared" si="137"/>
        <v>5.6336804077132072</v>
      </c>
      <c r="BA309" s="12">
        <f>AY309-'Surv-rate CEA'!AN307*'Unit cost and utilities'!$H$5-('Surv-rate CEA'!AM306-'Surv-rate CEA'!AM307)*'Unit cost and utilities'!$G$14</f>
        <v>1.9140096121927908E-4</v>
      </c>
      <c r="BB309" s="12">
        <f t="shared" si="138"/>
        <v>1.1432846138644894E-4</v>
      </c>
    </row>
    <row r="310" spans="1:54">
      <c r="A310" s="12">
        <v>305</v>
      </c>
      <c r="B310" s="12">
        <f t="shared" si="139"/>
        <v>17.490410958904111</v>
      </c>
      <c r="C310" s="12">
        <f>'Surv-rate CEA'!D308*'Unit cost and utilities'!$H$7+'Surv-rate CEA'!E308*'Unit cost and utilities'!$H$7+'Unit cost and utilities'!$G$14*('Surv-rate CEA'!C307-'Surv-rate CEA'!C308)</f>
        <v>12.011251305809857</v>
      </c>
      <c r="D310" s="12">
        <f t="shared" si="113"/>
        <v>7.1624222058344671</v>
      </c>
      <c r="E310" s="12">
        <f>C310-'Surv-rate CEA'!E308*'Unit cost and utilities'!$H$7-'Unit cost and utilities'!$G$14*('Surv-rate CEA'!C307-'Surv-rate CEA'!C308)</f>
        <v>10.383751759556475</v>
      </c>
      <c r="F310" s="12">
        <f t="shared" si="114"/>
        <v>6.1919289080685367</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20.307690770983907</v>
      </c>
      <c r="L310" s="12">
        <f t="shared" si="117"/>
        <v>12.109667146582751</v>
      </c>
      <c r="M310" s="12">
        <f>K310-'Surv-rate CEA'!J308*'Unit cost and utilities'!$H$10-('Surv-rate CEA'!I307-'Surv-rate CEA'!I308)*'Unit cost and utilities'!$G$14</f>
        <v>7.12042896578191</v>
      </c>
      <c r="N310" s="12">
        <f t="shared" si="118"/>
        <v>4.2459788111264283</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20.307690770983907</v>
      </c>
      <c r="T310" s="12">
        <f t="shared" si="121"/>
        <v>12.109667146582751</v>
      </c>
      <c r="U310" s="12">
        <f>S310-'Surv-rate CEA'!P308*'Unit cost and utilities'!$H$11-('Surv-rate CEA'!O307-'Surv-rate CEA'!O308)*'Unit cost and utilities'!$G$14</f>
        <v>7.12042896578191</v>
      </c>
      <c r="V310" s="12">
        <f t="shared" si="122"/>
        <v>4.2459788111264283</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16.239175097945349</v>
      </c>
      <c r="AB310" s="12">
        <f t="shared" si="125"/>
        <v>9.683572957107117</v>
      </c>
      <c r="AC310" s="12">
        <f>AA310-'Surv-rate CEA'!V308*'Unit cost and utilities'!$H$6-('Surv-rate CEA'!U307-'Surv-rate CEA'!U308)*'Unit cost and utilities'!$G$14</f>
        <v>11.515678750139028</v>
      </c>
      <c r="AD310" s="12">
        <f t="shared" si="126"/>
        <v>6.8669076264648732</v>
      </c>
      <c r="AE310" s="12">
        <f>'Surv-rate CEA'!Z308*'Unit cost and utilities'!$H$12+'Surv-rate CEA'!Y308*'Unit cost and utilities'!$H$12+('Surv-rate CEA'!X307-'Surv-rate CEA'!X308)*'Unit cost and utilities'!$G$14</f>
        <v>20.307690770983907</v>
      </c>
      <c r="AF310" s="12">
        <f t="shared" si="127"/>
        <v>12.109667146582751</v>
      </c>
      <c r="AG310" s="12">
        <f>AE310-'Surv-rate CEA'!Y308*'Unit cost and utilities'!$H$12-('Surv-rate CEA'!X307-'Surv-rate CEA'!X308)*'Unit cost and utilities'!$G$14</f>
        <v>7.12042896578191</v>
      </c>
      <c r="AH310" s="12">
        <f t="shared" si="128"/>
        <v>4.2459788111264283</v>
      </c>
      <c r="AI310" s="12">
        <f>'Surv-rate CEA'!AC308*'Unit cost and utilities'!$H$5+'Surv-rate CEA'!AB308*'Unit cost and utilities'!$H$5+('Surv-rate CEA'!AA307-'Surv-rate CEA'!AA308)*'Unit cost and utilities'!$G$14</f>
        <v>9.319987557264982</v>
      </c>
      <c r="AJ310" s="12">
        <f t="shared" si="129"/>
        <v>5.5575963018912775</v>
      </c>
      <c r="AK310" s="12">
        <f>AI310-'Surv-rate CEA'!AB308*'Unit cost and utilities'!$H$5-('Surv-rate CEA'!AA307-'Surv-rate CEA'!AA308)*'Unit cost and utilities'!$G$14</f>
        <v>1.8390169943754975E-4</v>
      </c>
      <c r="AL310" s="12">
        <f t="shared" si="130"/>
        <v>1.0966231429235685E-4</v>
      </c>
      <c r="AM310" s="12">
        <f>'Surv-rate CEA'!AF308*'Unit cost and utilities'!$H$9+'Surv-rate CEA'!AE308*'Unit cost and utilities'!$H$9+('Surv-rate CEA'!AD307-'Surv-rate CEA'!AD308)*'Unit cost and utilities'!G317</f>
        <v>20.592739166388718</v>
      </c>
      <c r="AN310" s="12">
        <f t="shared" si="131"/>
        <v>12.279644187692313</v>
      </c>
      <c r="AO310" s="12">
        <f>AM310-'Surv-rate CEA'!AE308*'Unit cost and utilities'!$H$9-('Surv-rate CEA'!AD307-'Surv-rate CEA'!AD308)*'Unit cost and utilities'!G317</f>
        <v>10.170362897188202</v>
      </c>
      <c r="AP310" s="12">
        <f t="shared" si="132"/>
        <v>6.0646831209818082</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5.8452598354394345</v>
      </c>
      <c r="AV310" s="12">
        <f t="shared" si="135"/>
        <v>3.4855834565690076</v>
      </c>
      <c r="AW310" s="12">
        <f>AU310-'Surv-rate CEA'!AK308*'Unit cost and utilities'!$H$8-('Surv-rate CEA'!AJ307-'Surv-rate CEA'!AJ308)*'Unit cost and utilities'!$G$14</f>
        <v>1.5858389910052562E-2</v>
      </c>
      <c r="AX310" s="12">
        <f t="shared" si="136"/>
        <v>9.45650716554409E-3</v>
      </c>
      <c r="AY310" s="12">
        <f>'Surv-rate CEA'!AO308*'Unit cost and utilities'!$H$5+'Surv-rate CEA'!AN308*'Unit cost and utilities'!$H$5+('Surv-rate CEA'!AM307-'Surv-rate CEA'!AM308)*'Unit cost and utilities'!$G$14</f>
        <v>9.319987557264982</v>
      </c>
      <c r="AZ310" s="12">
        <f t="shared" si="137"/>
        <v>5.5575963018912775</v>
      </c>
      <c r="BA310" s="12">
        <f>AY310-'Surv-rate CEA'!AN308*'Unit cost and utilities'!$H$5-('Surv-rate CEA'!AM307-'Surv-rate CEA'!AM308)*'Unit cost and utilities'!$G$14</f>
        <v>1.8390169943754975E-4</v>
      </c>
      <c r="BB310" s="12">
        <f t="shared" si="138"/>
        <v>1.0966231429235685E-4</v>
      </c>
    </row>
    <row r="311" spans="1:54">
      <c r="A311" s="12">
        <v>306</v>
      </c>
      <c r="B311" s="12">
        <f t="shared" si="139"/>
        <v>17.547945205479451</v>
      </c>
      <c r="C311" s="12">
        <f>'Surv-rate CEA'!D309*'Unit cost and utilities'!$H$7+'Surv-rate CEA'!E309*'Unit cost and utilities'!$H$7+'Unit cost and utilities'!$G$14*('Surv-rate CEA'!C308-'Surv-rate CEA'!C309)</f>
        <v>11.89166929072533</v>
      </c>
      <c r="D311" s="12">
        <f t="shared" si="113"/>
        <v>7.0790651164253937</v>
      </c>
      <c r="E311" s="12">
        <f>C311-'Surv-rate CEA'!E309*'Unit cost and utilities'!$H$7-'Unit cost and utilities'!$G$14*('Surv-rate CEA'!C308-'Surv-rate CEA'!C309)</f>
        <v>10.332144827880997</v>
      </c>
      <c r="F311" s="12">
        <f t="shared" si="114"/>
        <v>6.1506861854923089</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20.150271114766166</v>
      </c>
      <c r="L311" s="12">
        <f t="shared" si="117"/>
        <v>11.995379105127702</v>
      </c>
      <c r="M311" s="12">
        <f>K311-'Surv-rate CEA'!J309*'Unit cost and utilities'!$H$10-('Surv-rate CEA'!I308-'Surv-rate CEA'!I309)*'Unit cost and utilities'!$G$14</f>
        <v>7.0710170804928705</v>
      </c>
      <c r="N311" s="12">
        <f t="shared" si="118"/>
        <v>4.2093493460338269</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20.150271114766166</v>
      </c>
      <c r="T311" s="12">
        <f t="shared" si="121"/>
        <v>11.995379105127702</v>
      </c>
      <c r="U311" s="12">
        <f>S311-'Surv-rate CEA'!P309*'Unit cost and utilities'!$H$11-('Surv-rate CEA'!O308-'Surv-rate CEA'!O309)*'Unit cost and utilities'!$G$14</f>
        <v>7.0710170804928705</v>
      </c>
      <c r="V311" s="12">
        <f t="shared" si="122"/>
        <v>4.2093493460338269</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16.097566593412107</v>
      </c>
      <c r="AB311" s="12">
        <f t="shared" si="125"/>
        <v>9.5828196483428858</v>
      </c>
      <c r="AC311" s="12">
        <f>AA311-'Surv-rate CEA'!V309*'Unit cost and utilities'!$H$6-('Surv-rate CEA'!U308-'Surv-rate CEA'!U309)*'Unit cost and utilities'!$G$14</f>
        <v>11.426696801988642</v>
      </c>
      <c r="AD311" s="12">
        <f t="shared" si="126"/>
        <v>6.8022687773545973</v>
      </c>
      <c r="AE311" s="12">
        <f>'Surv-rate CEA'!Z309*'Unit cost and utilities'!$H$12+'Surv-rate CEA'!Y309*'Unit cost and utilities'!$H$12+('Surv-rate CEA'!X308-'Surv-rate CEA'!X309)*'Unit cost and utilities'!$G$14</f>
        <v>20.150271114766166</v>
      </c>
      <c r="AF311" s="12">
        <f t="shared" si="127"/>
        <v>11.995379105127702</v>
      </c>
      <c r="AG311" s="12">
        <f>AE311-'Surv-rate CEA'!Y309*'Unit cost and utilities'!$H$12-('Surv-rate CEA'!X308-'Surv-rate CEA'!X309)*'Unit cost and utilities'!$G$14</f>
        <v>7.0710170804928705</v>
      </c>
      <c r="AH311" s="12">
        <f t="shared" si="128"/>
        <v>4.2093493460338269</v>
      </c>
      <c r="AI311" s="12">
        <f>'Surv-rate CEA'!AC309*'Unit cost and utilities'!$H$5+'Surv-rate CEA'!AB309*'Unit cost and utilities'!$H$5+('Surv-rate CEA'!AA308-'Surv-rate CEA'!AA309)*'Unit cost and utilities'!$G$14</f>
        <v>9.2099772195356913</v>
      </c>
      <c r="AJ311" s="12">
        <f t="shared" si="129"/>
        <v>5.4826641124923938</v>
      </c>
      <c r="AK311" s="12">
        <f>AI311-'Surv-rate CEA'!AB309*'Unit cost and utilities'!$H$5-('Surv-rate CEA'!AA308-'Surv-rate CEA'!AA309)*'Unit cost and utilities'!$G$14</f>
        <v>1.7670564096461394E-4</v>
      </c>
      <c r="AL311" s="12">
        <f t="shared" si="130"/>
        <v>1.0519219028432042E-4</v>
      </c>
      <c r="AM311" s="12">
        <f>'Surv-rate CEA'!AF309*'Unit cost and utilities'!$H$9+'Surv-rate CEA'!AE309*'Unit cost and utilities'!$H$9+('Surv-rate CEA'!AD308-'Surv-rate CEA'!AD309)*'Unit cost and utilities'!G318</f>
        <v>20.396055450635377</v>
      </c>
      <c r="AN311" s="12">
        <f t="shared" si="131"/>
        <v>12.141693577526672</v>
      </c>
      <c r="AO311" s="12">
        <f>AM311-'Surv-rate CEA'!AE309*'Unit cost and utilities'!$H$9-('Surv-rate CEA'!AD308-'Surv-rate CEA'!AD309)*'Unit cost and utilities'!G318</f>
        <v>10.096757643723736</v>
      </c>
      <c r="AP311" s="12">
        <f t="shared" si="132"/>
        <v>6.0105610976275736</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5.7764248146535238</v>
      </c>
      <c r="AV311" s="12">
        <f t="shared" si="135"/>
        <v>3.4386835357892465</v>
      </c>
      <c r="AW311" s="12">
        <f>AU311-'Surv-rate CEA'!AK309*'Unit cost and utilities'!$H$8-('Surv-rate CEA'!AJ308-'Surv-rate CEA'!AJ309)*'Unit cost and utilities'!$G$14</f>
        <v>1.5391751244808238E-2</v>
      </c>
      <c r="AX311" s="12">
        <f t="shared" si="136"/>
        <v>9.1626504785833288E-3</v>
      </c>
      <c r="AY311" s="12">
        <f>'Surv-rate CEA'!AO309*'Unit cost and utilities'!$H$5+'Surv-rate CEA'!AN309*'Unit cost and utilities'!$H$5+('Surv-rate CEA'!AM308-'Surv-rate CEA'!AM309)*'Unit cost and utilities'!$G$14</f>
        <v>9.2099772195356913</v>
      </c>
      <c r="AZ311" s="12">
        <f t="shared" si="137"/>
        <v>5.4826641124923938</v>
      </c>
      <c r="BA311" s="12">
        <f>AY311-'Surv-rate CEA'!AN309*'Unit cost and utilities'!$H$5-('Surv-rate CEA'!AM308-'Surv-rate CEA'!AM309)*'Unit cost and utilities'!$G$14</f>
        <v>1.7670564096461394E-4</v>
      </c>
      <c r="BB311" s="12">
        <f t="shared" si="138"/>
        <v>1.0519219028432042E-4</v>
      </c>
    </row>
    <row r="312" spans="1:54">
      <c r="A312" s="12">
        <v>307</v>
      </c>
      <c r="B312" s="12">
        <f t="shared" si="139"/>
        <v>17.605479452054794</v>
      </c>
      <c r="C312" s="12">
        <f>'Surv-rate CEA'!D310*'Unit cost and utilities'!$H$7+'Surv-rate CEA'!E310*'Unit cost and utilities'!$H$7+'Unit cost and utilities'!$G$14*('Surv-rate CEA'!C309-'Surv-rate CEA'!C310)</f>
        <v>11.773495140155847</v>
      </c>
      <c r="D312" s="12">
        <f t="shared" si="113"/>
        <v>6.9968072998154422</v>
      </c>
      <c r="E312" s="12">
        <f>C312-'Surv-rate CEA'!E310*'Unit cost and utilities'!$H$7-'Unit cost and utilities'!$G$14*('Surv-rate CEA'!C309-'Surv-rate CEA'!C310)</f>
        <v>10.280961007085143</v>
      </c>
      <c r="F312" s="12">
        <f t="shared" si="114"/>
        <v>6.109817192529885</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19.994411637596347</v>
      </c>
      <c r="L312" s="12">
        <f t="shared" si="117"/>
        <v>11.882371686238036</v>
      </c>
      <c r="M312" s="12">
        <f>K312-'Surv-rate CEA'!J310*'Unit cost and utilities'!$H$10-('Surv-rate CEA'!I309-'Surv-rate CEA'!I310)*'Unit cost and utilities'!$G$14</f>
        <v>7.0220820023569601</v>
      </c>
      <c r="N312" s="12">
        <f t="shared" si="118"/>
        <v>4.1731154622401663</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19.994411637596347</v>
      </c>
      <c r="T312" s="12">
        <f t="shared" si="121"/>
        <v>11.882371686238036</v>
      </c>
      <c r="U312" s="12">
        <f>S312-'Surv-rate CEA'!P310*'Unit cost and utilities'!$H$11-('Surv-rate CEA'!O309-'Surv-rate CEA'!O310)*'Unit cost and utilities'!$G$14</f>
        <v>7.0220820023569601</v>
      </c>
      <c r="V312" s="12">
        <f t="shared" si="122"/>
        <v>4.1731154622401663</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15.957475205405107</v>
      </c>
      <c r="AB312" s="12">
        <f t="shared" si="125"/>
        <v>9.4832823791631036</v>
      </c>
      <c r="AC312" s="12">
        <f>AA312-'Surv-rate CEA'!V310*'Unit cost and utilities'!$H$6-('Surv-rate CEA'!U309-'Surv-rate CEA'!U310)*'Unit cost and utilities'!$G$14</f>
        <v>11.338607088633797</v>
      </c>
      <c r="AD312" s="12">
        <f t="shared" si="126"/>
        <v>6.7383600114555202</v>
      </c>
      <c r="AE312" s="12">
        <f>'Surv-rate CEA'!Z310*'Unit cost and utilities'!$H$12+'Surv-rate CEA'!Y310*'Unit cost and utilities'!$H$12+('Surv-rate CEA'!X309-'Surv-rate CEA'!X310)*'Unit cost and utilities'!$G$14</f>
        <v>19.994411637596347</v>
      </c>
      <c r="AF312" s="12">
        <f t="shared" si="127"/>
        <v>11.882371686238036</v>
      </c>
      <c r="AG312" s="12">
        <f>AE312-'Surv-rate CEA'!Y310*'Unit cost and utilities'!$H$12-('Surv-rate CEA'!X309-'Surv-rate CEA'!X310)*'Unit cost and utilities'!$G$14</f>
        <v>7.0220820023569601</v>
      </c>
      <c r="AH312" s="12">
        <f t="shared" si="128"/>
        <v>4.1731154622401663</v>
      </c>
      <c r="AI312" s="12">
        <f>'Surv-rate CEA'!AC310*'Unit cost and utilities'!$H$5+'Surv-rate CEA'!AB310*'Unit cost and utilities'!$H$5+('Surv-rate CEA'!AA309-'Surv-rate CEA'!AA310)*'Unit cost and utilities'!$G$14</f>
        <v>9.1014708961666049</v>
      </c>
      <c r="AJ312" s="12">
        <f t="shared" si="129"/>
        <v>5.4088643386923199</v>
      </c>
      <c r="AK312" s="12">
        <f>AI312-'Surv-rate CEA'!AB310*'Unit cost and utilities'!$H$5-('Surv-rate CEA'!AA309-'Surv-rate CEA'!AA310)*'Unit cost and utilities'!$G$14</f>
        <v>1.6980013556283646E-4</v>
      </c>
      <c r="AL312" s="12">
        <f t="shared" si="130"/>
        <v>1.0090961213069133E-4</v>
      </c>
      <c r="AM312" s="12">
        <f>'Surv-rate CEA'!AF310*'Unit cost and utilities'!$H$9+'Surv-rate CEA'!AE310*'Unit cost and utilities'!$H$9+('Surv-rate CEA'!AD309-'Surv-rate CEA'!AD310)*'Unit cost and utilities'!G319</f>
        <v>20.201555272954359</v>
      </c>
      <c r="AN312" s="12">
        <f t="shared" si="131"/>
        <v>12.005473966633938</v>
      </c>
      <c r="AO312" s="12">
        <f>AM312-'Surv-rate CEA'!AE310*'Unit cost and utilities'!$H$9-('Surv-rate CEA'!AD309-'Surv-rate CEA'!AD310)*'Unit cost and utilities'!G319</f>
        <v>10.023868331155885</v>
      </c>
      <c r="AP312" s="12">
        <f t="shared" si="132"/>
        <v>5.9570309646292463</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5.7085193475771989</v>
      </c>
      <c r="AV312" s="12">
        <f t="shared" si="135"/>
        <v>3.3924853551803582</v>
      </c>
      <c r="AW312" s="12">
        <f>AU312-'Surv-rate CEA'!AK310*'Unit cost and utilities'!$H$8-('Surv-rate CEA'!AJ309-'Surv-rate CEA'!AJ310)*'Unit cost and utilities'!$G$14</f>
        <v>1.4939318575320437E-2</v>
      </c>
      <c r="AX312" s="12">
        <f t="shared" si="136"/>
        <v>8.8782075346137881E-3</v>
      </c>
      <c r="AY312" s="12">
        <f>'Surv-rate CEA'!AO310*'Unit cost and utilities'!$H$5+'Surv-rate CEA'!AN310*'Unit cost and utilities'!$H$5+('Surv-rate CEA'!AM309-'Surv-rate CEA'!AM310)*'Unit cost and utilities'!$G$14</f>
        <v>9.1014708961666049</v>
      </c>
      <c r="AZ312" s="12">
        <f t="shared" si="137"/>
        <v>5.4088643386923199</v>
      </c>
      <c r="BA312" s="12">
        <f>AY312-'Surv-rate CEA'!AN310*'Unit cost and utilities'!$H$5-('Surv-rate CEA'!AM309-'Surv-rate CEA'!AM310)*'Unit cost and utilities'!$G$14</f>
        <v>1.6980013556283646E-4</v>
      </c>
      <c r="BB312" s="12">
        <f t="shared" si="138"/>
        <v>1.0090961213069133E-4</v>
      </c>
    </row>
    <row r="313" spans="1:54">
      <c r="A313" s="12">
        <v>308</v>
      </c>
      <c r="B313" s="12">
        <f t="shared" si="139"/>
        <v>17.663013698630138</v>
      </c>
      <c r="C313" s="12">
        <f>'Surv-rate CEA'!D311*'Unit cost and utilities'!$H$7+'Surv-rate CEA'!E311*'Unit cost and utilities'!$H$7+'Unit cost and utilities'!$G$14*('Surv-rate CEA'!C310-'Surv-rate CEA'!C311)</f>
        <v>11.65670949607064</v>
      </c>
      <c r="D313" s="12">
        <f t="shared" si="113"/>
        <v>6.9156323546104312</v>
      </c>
      <c r="E313" s="12">
        <f>C313-'Surv-rate CEA'!E311*'Unit cost and utilities'!$H$7-'Unit cost and utilities'!$G$14*('Surv-rate CEA'!C310-'Surv-rate CEA'!C311)</f>
        <v>10.230195504071848</v>
      </c>
      <c r="F313" s="12">
        <f t="shared" si="114"/>
        <v>6.0693175072946595</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19.840093249632439</v>
      </c>
      <c r="L313" s="12">
        <f t="shared" si="117"/>
        <v>11.770627966828645</v>
      </c>
      <c r="M313" s="12">
        <f>K313-'Surv-rate CEA'!J311*'Unit cost and utilities'!$H$10-('Surv-rate CEA'!I310-'Surv-rate CEA'!I311)*'Unit cost and utilities'!$G$14</f>
        <v>6.9736178039010808</v>
      </c>
      <c r="N313" s="12">
        <f t="shared" si="118"/>
        <v>4.1372719230587744</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19.840093249632439</v>
      </c>
      <c r="T313" s="12">
        <f t="shared" si="121"/>
        <v>11.770627966828645</v>
      </c>
      <c r="U313" s="12">
        <f>S313-'Surv-rate CEA'!P311*'Unit cost and utilities'!$H$11-('Surv-rate CEA'!O310-'Surv-rate CEA'!O311)*'Unit cost and utilities'!$G$14</f>
        <v>6.9736178039010808</v>
      </c>
      <c r="V313" s="12">
        <f t="shared" si="122"/>
        <v>4.1372719230587744</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15.818881403564472</v>
      </c>
      <c r="AB313" s="12">
        <f t="shared" si="125"/>
        <v>9.3849441890194285</v>
      </c>
      <c r="AC313" s="12">
        <f>AA313-'Surv-rate CEA'!V311*'Unit cost and utilities'!$H$6-('Surv-rate CEA'!U310-'Surv-rate CEA'!U311)*'Unit cost and utilities'!$G$14</f>
        <v>11.251398480712675</v>
      </c>
      <c r="AD313" s="12">
        <f t="shared" si="126"/>
        <v>6.6751715305301538</v>
      </c>
      <c r="AE313" s="12">
        <f>'Surv-rate CEA'!Z311*'Unit cost and utilities'!$H$12+'Surv-rate CEA'!Y311*'Unit cost and utilities'!$H$12+('Surv-rate CEA'!X310-'Surv-rate CEA'!X311)*'Unit cost and utilities'!$G$14</f>
        <v>19.840093249632439</v>
      </c>
      <c r="AF313" s="12">
        <f t="shared" si="127"/>
        <v>11.770627966828645</v>
      </c>
      <c r="AG313" s="12">
        <f>AE313-'Surv-rate CEA'!Y311*'Unit cost and utilities'!$H$12-('Surv-rate CEA'!X310-'Surv-rate CEA'!X311)*'Unit cost and utilities'!$G$14</f>
        <v>6.9736178039010808</v>
      </c>
      <c r="AH313" s="12">
        <f t="shared" si="128"/>
        <v>4.1372719230587744</v>
      </c>
      <c r="AI313" s="12">
        <f>'Surv-rate CEA'!AC311*'Unit cost and utilities'!$H$5+'Surv-rate CEA'!AB311*'Unit cost and utilities'!$H$5+('Surv-rate CEA'!AA310-'Surv-rate CEA'!AA311)*'Unit cost and utilities'!$G$14</f>
        <v>8.994445019227614</v>
      </c>
      <c r="AJ313" s="12">
        <f t="shared" si="129"/>
        <v>5.3361778474193677</v>
      </c>
      <c r="AK313" s="12">
        <f>AI313-'Surv-rate CEA'!AB311*'Unit cost and utilities'!$H$5-('Surv-rate CEA'!AA310-'Surv-rate CEA'!AA311)*'Unit cost and utilities'!$G$14</f>
        <v>1.631730776316398E-4</v>
      </c>
      <c r="AL313" s="12">
        <f t="shared" si="130"/>
        <v>9.6806480032046388E-5</v>
      </c>
      <c r="AM313" s="12">
        <f>'Surv-rate CEA'!AF311*'Unit cost and utilities'!$H$9+'Surv-rate CEA'!AE311*'Unit cost and utilities'!$H$9+('Surv-rate CEA'!AD310-'Surv-rate CEA'!AD311)*'Unit cost and utilities'!G320</f>
        <v>20.009210639530792</v>
      </c>
      <c r="AN313" s="12">
        <f t="shared" si="131"/>
        <v>11.870961057715276</v>
      </c>
      <c r="AO313" s="12">
        <f>AM313-'Surv-rate CEA'!AE311*'Unit cost and utilities'!$H$9-('Surv-rate CEA'!AD310-'Surv-rate CEA'!AD311)*'Unit cost and utilities'!G320</f>
        <v>9.9516861280703921</v>
      </c>
      <c r="AP313" s="12">
        <f t="shared" si="132"/>
        <v>5.9040849043557868</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5.6415291455859089</v>
      </c>
      <c r="AV313" s="12">
        <f t="shared" si="135"/>
        <v>3.346977249612606</v>
      </c>
      <c r="AW313" s="12">
        <f>AU313-'Surv-rate CEA'!AK311*'Unit cost and utilities'!$H$8-('Surv-rate CEA'!AJ310-'Surv-rate CEA'!AJ311)*'Unit cost and utilities'!$G$14</f>
        <v>1.4500644253765516E-2</v>
      </c>
      <c r="AX313" s="12">
        <f t="shared" si="136"/>
        <v>8.602867266945308E-3</v>
      </c>
      <c r="AY313" s="12">
        <f>'Surv-rate CEA'!AO311*'Unit cost and utilities'!$H$5+'Surv-rate CEA'!AN311*'Unit cost and utilities'!$H$5+('Surv-rate CEA'!AM310-'Surv-rate CEA'!AM311)*'Unit cost and utilities'!$G$14</f>
        <v>8.994445019227614</v>
      </c>
      <c r="AZ313" s="12">
        <f t="shared" si="137"/>
        <v>5.3361778474193677</v>
      </c>
      <c r="BA313" s="12">
        <f>AY313-'Surv-rate CEA'!AN311*'Unit cost and utilities'!$H$5-('Surv-rate CEA'!AM310-'Surv-rate CEA'!AM311)*'Unit cost and utilities'!$G$14</f>
        <v>1.631730776316398E-4</v>
      </c>
      <c r="BB313" s="12">
        <f t="shared" si="138"/>
        <v>9.6806480032046388E-5</v>
      </c>
    </row>
    <row r="314" spans="1:54">
      <c r="A314" s="12">
        <v>309</v>
      </c>
      <c r="B314" s="12">
        <f t="shared" si="139"/>
        <v>17.720547945205478</v>
      </c>
      <c r="C314" s="12">
        <f>'Surv-rate CEA'!D312*'Unit cost and utilities'!$H$7+'Surv-rate CEA'!E312*'Unit cost and utilities'!$H$7+'Unit cost and utilities'!$G$14*('Surv-rate CEA'!C311-'Surv-rate CEA'!C312)</f>
        <v>11.541293307550882</v>
      </c>
      <c r="D314" s="12">
        <f t="shared" si="113"/>
        <v>6.8355241553179402</v>
      </c>
      <c r="E314" s="12">
        <f>C314-'Surv-rate CEA'!E312*'Unit cost and utilities'!$H$7-'Unit cost and utilities'!$G$14*('Surv-rate CEA'!C311-'Surv-rate CEA'!C312)</f>
        <v>10.179843594855338</v>
      </c>
      <c r="F314" s="12">
        <f t="shared" si="114"/>
        <v>6.0291827731703718</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19.687297141352257</v>
      </c>
      <c r="L314" s="12">
        <f t="shared" si="117"/>
        <v>11.660131284818046</v>
      </c>
      <c r="M314" s="12">
        <f>K314-'Surv-rate CEA'!J312*'Unit cost and utilities'!$H$10-('Surv-rate CEA'!I311-'Surv-rate CEA'!I312)*'Unit cost and utilities'!$G$14</f>
        <v>6.9256186480809099</v>
      </c>
      <c r="N314" s="12">
        <f t="shared" si="118"/>
        <v>4.1018135747841296</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19.687297141352257</v>
      </c>
      <c r="T314" s="12">
        <f t="shared" si="121"/>
        <v>11.660131284818046</v>
      </c>
      <c r="U314" s="12">
        <f>S314-'Surv-rate CEA'!P312*'Unit cost and utilities'!$H$11-('Surv-rate CEA'!O311-'Surv-rate CEA'!O312)*'Unit cost and utilities'!$G$14</f>
        <v>6.9256186480809099</v>
      </c>
      <c r="V314" s="12">
        <f t="shared" si="122"/>
        <v>4.1018135747841296</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15.681765953761609</v>
      </c>
      <c r="AB314" s="12">
        <f t="shared" si="125"/>
        <v>9.2877883889190276</v>
      </c>
      <c r="AC314" s="12">
        <f>AA314-'Surv-rate CEA'!V312*'Unit cost and utilities'!$H$6-('Surv-rate CEA'!U311-'Surv-rate CEA'!U312)*'Unit cost and utilities'!$G$14</f>
        <v>11.1650600160668</v>
      </c>
      <c r="AD314" s="12">
        <f t="shared" si="126"/>
        <v>6.6126936905301115</v>
      </c>
      <c r="AE314" s="12">
        <f>'Surv-rate CEA'!Z312*'Unit cost and utilities'!$H$12+'Surv-rate CEA'!Y312*'Unit cost and utilities'!$H$12+('Surv-rate CEA'!X311-'Surv-rate CEA'!X312)*'Unit cost and utilities'!$G$14</f>
        <v>19.687297141352257</v>
      </c>
      <c r="AF314" s="12">
        <f t="shared" si="127"/>
        <v>11.660131284818046</v>
      </c>
      <c r="AG314" s="12">
        <f>AE314-'Surv-rate CEA'!Y312*'Unit cost and utilities'!$H$12-('Surv-rate CEA'!X311-'Surv-rate CEA'!X312)*'Unit cost and utilities'!$G$14</f>
        <v>6.9256186480809099</v>
      </c>
      <c r="AH314" s="12">
        <f t="shared" si="128"/>
        <v>4.1018135747841296</v>
      </c>
      <c r="AI314" s="12">
        <f>'Surv-rate CEA'!AC312*'Unit cost and utilities'!$H$5+'Surv-rate CEA'!AB312*'Unit cost and utilities'!$H$5+('Surv-rate CEA'!AA311-'Surv-rate CEA'!AA312)*'Unit cost and utilities'!$G$14</f>
        <v>8.8888764398773645</v>
      </c>
      <c r="AJ314" s="12">
        <f t="shared" si="129"/>
        <v>5.2645858656642925</v>
      </c>
      <c r="AK314" s="12">
        <f>AI314-'Surv-rate CEA'!AB312*'Unit cost and utilities'!$H$5-('Surv-rate CEA'!AA311-'Surv-rate CEA'!AA312)*'Unit cost and utilities'!$G$14</f>
        <v>1.5681288200961041E-4</v>
      </c>
      <c r="AL314" s="12">
        <f t="shared" si="130"/>
        <v>9.2875054318256118E-5</v>
      </c>
      <c r="AM314" s="12">
        <f>'Surv-rate CEA'!AF312*'Unit cost and utilities'!$H$9+'Surv-rate CEA'!AE312*'Unit cost and utilities'!$H$9+('Surv-rate CEA'!AD311-'Surv-rate CEA'!AD312)*'Unit cost and utilities'!G321</f>
        <v>19.818993967908064</v>
      </c>
      <c r="AN314" s="12">
        <f t="shared" si="131"/>
        <v>11.73813093486697</v>
      </c>
      <c r="AO314" s="12">
        <f>AM314-'Surv-rate CEA'!AE312*'Unit cost and utilities'!$H$9-('Surv-rate CEA'!AD311-'Surv-rate CEA'!AD312)*'Unit cost and utilities'!G321</f>
        <v>9.8802023357137791</v>
      </c>
      <c r="AP314" s="12">
        <f t="shared" si="132"/>
        <v>5.8517152216393864</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5.5754401681773036</v>
      </c>
      <c r="AV314" s="12">
        <f t="shared" si="135"/>
        <v>3.3021477689308658</v>
      </c>
      <c r="AW314" s="12">
        <f>AU314-'Surv-rate CEA'!AK312*'Unit cost and utilities'!$H$8-('Surv-rate CEA'!AJ311-'Surv-rate CEA'!AJ312)*'Unit cost and utilities'!$G$14</f>
        <v>1.407529523940787E-2</v>
      </c>
      <c r="AX314" s="12">
        <f t="shared" si="136"/>
        <v>8.3363292170434197E-3</v>
      </c>
      <c r="AY314" s="12">
        <f>'Surv-rate CEA'!AO312*'Unit cost and utilities'!$H$5+'Surv-rate CEA'!AN312*'Unit cost and utilities'!$H$5+('Surv-rate CEA'!AM311-'Surv-rate CEA'!AM312)*'Unit cost and utilities'!$G$14</f>
        <v>8.8888764398773645</v>
      </c>
      <c r="AZ314" s="12">
        <f t="shared" si="137"/>
        <v>5.2645858656642925</v>
      </c>
      <c r="BA314" s="12">
        <f>AY314-'Surv-rate CEA'!AN312*'Unit cost and utilities'!$H$5-('Surv-rate CEA'!AM311-'Surv-rate CEA'!AM312)*'Unit cost and utilities'!$G$14</f>
        <v>1.5681288200961041E-4</v>
      </c>
      <c r="BB314" s="12">
        <f t="shared" si="138"/>
        <v>9.2875054318256118E-5</v>
      </c>
    </row>
    <row r="315" spans="1:54">
      <c r="A315" s="12">
        <v>310</v>
      </c>
      <c r="B315" s="12">
        <f t="shared" si="139"/>
        <v>17.778082191780822</v>
      </c>
      <c r="C315" s="12">
        <f>'Surv-rate CEA'!D313*'Unit cost and utilities'!$H$7+'Surv-rate CEA'!E313*'Unit cost and utilities'!$H$7+'Unit cost and utilities'!$G$14*('Surv-rate CEA'!C312-'Surv-rate CEA'!C313)</f>
        <v>11.427227825229268</v>
      </c>
      <c r="D315" s="12">
        <f t="shared" si="113"/>
        <v>6.7564668471385811</v>
      </c>
      <c r="E315" s="12">
        <f>C315-'Surv-rate CEA'!E313*'Unit cost and utilities'!$H$7-'Unit cost and utilities'!$G$14*('Surv-rate CEA'!C312-'Surv-rate CEA'!C313)</f>
        <v>10.129900623352752</v>
      </c>
      <c r="F315" s="12">
        <f t="shared" si="114"/>
        <v>5.989408697653066</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19.536004778721924</v>
      </c>
      <c r="L315" s="12">
        <f t="shared" si="117"/>
        <v>11.550865234484579</v>
      </c>
      <c r="M315" s="12">
        <f>K315-'Surv-rate CEA'!J313*'Unit cost and utilities'!$H$10-('Surv-rate CEA'!I312-'Surv-rate CEA'!I313)*'Unit cost and utilities'!$G$14</f>
        <v>6.8780787866435507</v>
      </c>
      <c r="N315" s="12">
        <f t="shared" si="118"/>
        <v>4.0667353451520016</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19.536004778721924</v>
      </c>
      <c r="T315" s="12">
        <f t="shared" si="121"/>
        <v>11.550865234484579</v>
      </c>
      <c r="U315" s="12">
        <f>S315-'Surv-rate CEA'!P313*'Unit cost and utilities'!$H$11-('Surv-rate CEA'!O312-'Surv-rate CEA'!O313)*'Unit cost and utilities'!$G$14</f>
        <v>6.8780787866435507</v>
      </c>
      <c r="V315" s="12">
        <f t="shared" si="122"/>
        <v>4.0667353451520016</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15.546109912893529</v>
      </c>
      <c r="AB315" s="12">
        <f t="shared" si="125"/>
        <v>9.1917985564736213</v>
      </c>
      <c r="AC315" s="12">
        <f>AA315-'Surv-rate CEA'!V313*'Unit cost and utilities'!$H$6-('Surv-rate CEA'!U312-'Surv-rate CEA'!U313)*'Unit cost and utilities'!$G$14</f>
        <v>11.079580896790338</v>
      </c>
      <c r="AD315" s="12">
        <f t="shared" si="126"/>
        <v>6.5509169987911697</v>
      </c>
      <c r="AE315" s="12">
        <f>'Surv-rate CEA'!Z313*'Unit cost and utilities'!$H$12+'Surv-rate CEA'!Y313*'Unit cost and utilities'!$H$12+('Surv-rate CEA'!X312-'Surv-rate CEA'!X313)*'Unit cost and utilities'!$G$14</f>
        <v>19.536004778721924</v>
      </c>
      <c r="AF315" s="12">
        <f t="shared" si="127"/>
        <v>11.550865234484579</v>
      </c>
      <c r="AG315" s="12">
        <f>AE315-'Surv-rate CEA'!Y313*'Unit cost and utilities'!$H$12-('Surv-rate CEA'!X312-'Surv-rate CEA'!X313)*'Unit cost and utilities'!$G$14</f>
        <v>6.8780787866435507</v>
      </c>
      <c r="AH315" s="12">
        <f t="shared" si="128"/>
        <v>4.0667353451520016</v>
      </c>
      <c r="AI315" s="12">
        <f>'Surv-rate CEA'!AC313*'Unit cost and utilities'!$H$5+'Surv-rate CEA'!AB313*'Unit cost and utilities'!$H$5+('Surv-rate CEA'!AA312-'Surv-rate CEA'!AA313)*'Unit cost and utilities'!$G$14</f>
        <v>8.7847424199844433</v>
      </c>
      <c r="AJ315" s="12">
        <f t="shared" si="129"/>
        <v>5.1940699729670445</v>
      </c>
      <c r="AK315" s="12">
        <f>AI315-'Surv-rate CEA'!AB313*'Unit cost and utilities'!$H$5-('Surv-rate CEA'!AA312-'Surv-rate CEA'!AA313)*'Unit cost and utilities'!$G$14</f>
        <v>1.5070846089415557E-4</v>
      </c>
      <c r="AL315" s="12">
        <f t="shared" si="130"/>
        <v>8.9107938967184617E-5</v>
      </c>
      <c r="AM315" s="12">
        <f>'Surv-rate CEA'!AF313*'Unit cost and utilities'!$H$9+'Surv-rate CEA'!AE313*'Unit cost and utilities'!$H$9+('Surv-rate CEA'!AD312-'Surv-rate CEA'!AD313)*'Unit cost and utilities'!G322</f>
        <v>19.630878080115039</v>
      </c>
      <c r="AN315" s="12">
        <f t="shared" si="131"/>
        <v>11.606960056898632</v>
      </c>
      <c r="AO315" s="12">
        <f>AM315-'Surv-rate CEA'!AE313*'Unit cost and utilities'!$H$9-('Surv-rate CEA'!AD312-'Surv-rate CEA'!AD313)*'Unit cost and utilities'!G322</f>
        <v>9.8094083856373437</v>
      </c>
      <c r="AP315" s="12">
        <f t="shared" si="132"/>
        <v>5.7999143415408509</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5.5102386181385823</v>
      </c>
      <c r="AV315" s="12">
        <f t="shared" si="135"/>
        <v>3.2579856735751296</v>
      </c>
      <c r="AW315" s="12">
        <f>AU315-'Surv-rate CEA'!AK313*'Unit cost and utilities'!$H$8-('Surv-rate CEA'!AJ312-'Surv-rate CEA'!AJ313)*'Unit cost and utilities'!$G$14</f>
        <v>1.3662852604836684E-2</v>
      </c>
      <c r="AX315" s="12">
        <f t="shared" si="136"/>
        <v>8.078303160991538E-3</v>
      </c>
      <c r="AY315" s="12">
        <f>'Surv-rate CEA'!AO313*'Unit cost and utilities'!$H$5+'Surv-rate CEA'!AN313*'Unit cost and utilities'!$H$5+('Surv-rate CEA'!AM312-'Surv-rate CEA'!AM313)*'Unit cost and utilities'!$G$14</f>
        <v>8.7847424199844433</v>
      </c>
      <c r="AZ315" s="12">
        <f t="shared" si="137"/>
        <v>5.1940699729670445</v>
      </c>
      <c r="BA315" s="12">
        <f>AY315-'Surv-rate CEA'!AN313*'Unit cost and utilities'!$H$5-('Surv-rate CEA'!AM312-'Surv-rate CEA'!AM313)*'Unit cost and utilities'!$G$14</f>
        <v>1.5070846089415557E-4</v>
      </c>
      <c r="BB315" s="12">
        <f t="shared" si="138"/>
        <v>8.9107938967184617E-5</v>
      </c>
    </row>
    <row r="316" spans="1:54">
      <c r="A316" s="12">
        <v>311</v>
      </c>
      <c r="B316" s="12">
        <f t="shared" si="139"/>
        <v>17.835616438356166</v>
      </c>
      <c r="C316" s="12">
        <f>'Surv-rate CEA'!D314*'Unit cost and utilities'!$H$7+'Surv-rate CEA'!E314*'Unit cost and utilities'!$H$7+'Unit cost and utilities'!$G$14*('Surv-rate CEA'!C313-'Surv-rate CEA'!C314)</f>
        <v>11.314494595848148</v>
      </c>
      <c r="D316" s="12">
        <f t="shared" si="113"/>
        <v>6.6784448408699006</v>
      </c>
      <c r="E316" s="12">
        <f>C316-'Surv-rate CEA'!E314*'Unit cost and utilities'!$H$7-'Unit cost and utilities'!$G$14*('Surv-rate CEA'!C313-'Surv-rate CEA'!C314)</f>
        <v>10.080362000200626</v>
      </c>
      <c r="F316" s="12">
        <f t="shared" si="114"/>
        <v>5.949991051217113</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19.386197898466438</v>
      </c>
      <c r="L316" s="12">
        <f t="shared" si="117"/>
        <v>11.442813661920434</v>
      </c>
      <c r="M316" s="12">
        <f>K316-'Surv-rate CEA'!J314*'Unit cost and utilities'!$H$10-('Surv-rate CEA'!I313-'Surv-rate CEA'!I314)*'Unit cost and utilities'!$G$14</f>
        <v>6.8309925585246658</v>
      </c>
      <c r="N316" s="12">
        <f t="shared" si="118"/>
        <v>4.0320322418325381</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19.386197898466438</v>
      </c>
      <c r="T316" s="12">
        <f t="shared" si="121"/>
        <v>11.442813661920434</v>
      </c>
      <c r="U316" s="12">
        <f>S316-'Surv-rate CEA'!P314*'Unit cost and utilities'!$H$11-('Surv-rate CEA'!O313-'Surv-rate CEA'!O314)*'Unit cost and utilities'!$G$14</f>
        <v>6.8309925585246658</v>
      </c>
      <c r="V316" s="12">
        <f t="shared" si="122"/>
        <v>4.0320322418325381</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15.411894623783811</v>
      </c>
      <c r="AB316" s="12">
        <f t="shared" si="125"/>
        <v>9.0969585310517349</v>
      </c>
      <c r="AC316" s="12">
        <f>AA316-'Surv-rate CEA'!V314*'Unit cost and utilities'!$H$6-('Surv-rate CEA'!U313-'Surv-rate CEA'!U314)*'Unit cost and utilities'!$G$14</f>
        <v>10.994950486339526</v>
      </c>
      <c r="AD316" s="12">
        <f t="shared" si="126"/>
        <v>6.4898321112866189</v>
      </c>
      <c r="AE316" s="12">
        <f>'Surv-rate CEA'!Z314*'Unit cost and utilities'!$H$12+'Surv-rate CEA'!Y314*'Unit cost and utilities'!$H$12+('Surv-rate CEA'!X313-'Surv-rate CEA'!X314)*'Unit cost and utilities'!$G$14</f>
        <v>19.386197898466438</v>
      </c>
      <c r="AF316" s="12">
        <f t="shared" si="127"/>
        <v>11.442813661920434</v>
      </c>
      <c r="AG316" s="12">
        <f>AE316-'Surv-rate CEA'!Y314*'Unit cost and utilities'!$H$12-('Surv-rate CEA'!X313-'Surv-rate CEA'!X314)*'Unit cost and utilities'!$G$14</f>
        <v>6.8309925585246658</v>
      </c>
      <c r="AH316" s="12">
        <f t="shared" si="128"/>
        <v>4.0320322418325381</v>
      </c>
      <c r="AI316" s="12">
        <f>'Surv-rate CEA'!AC314*'Unit cost and utilities'!$H$5+'Surv-rate CEA'!AB314*'Unit cost and utilities'!$H$5+('Surv-rate CEA'!AA313-'Surv-rate CEA'!AA314)*'Unit cost and utilities'!$G$14</f>
        <v>8.6820206239362747</v>
      </c>
      <c r="AJ316" s="12">
        <f t="shared" si="129"/>
        <v>5.1246120940770901</v>
      </c>
      <c r="AK316" s="12">
        <f>AI316-'Surv-rate CEA'!AB314*'Unit cost and utilities'!$H$5-('Surv-rate CEA'!AA313-'Surv-rate CEA'!AA314)*'Unit cost and utilities'!$G$14</f>
        <v>1.4484920180962702E-4</v>
      </c>
      <c r="AL316" s="12">
        <f t="shared" si="130"/>
        <v>8.5498065895457846E-5</v>
      </c>
      <c r="AM316" s="12">
        <f>'Surv-rate CEA'!AF314*'Unit cost and utilities'!$H$9+'Surv-rate CEA'!AE314*'Unit cost and utilities'!$H$9+('Surv-rate CEA'!AD313-'Surv-rate CEA'!AD314)*'Unit cost and utilities'!G323</f>
        <v>19.444836195922498</v>
      </c>
      <c r="AN316" s="12">
        <f t="shared" si="131"/>
        <v>11.47742525078155</v>
      </c>
      <c r="AO316" s="12">
        <f>AM316-'Surv-rate CEA'!AE314*'Unit cost and utilities'!$H$9-('Surv-rate CEA'!AD313-'Surv-rate CEA'!AD314)*'Unit cost and utilities'!G323</f>
        <v>9.7392958373897951</v>
      </c>
      <c r="AP316" s="12">
        <f t="shared" si="132"/>
        <v>5.7486748071618887</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5.4459109368217353</v>
      </c>
      <c r="AV316" s="12">
        <f t="shared" si="135"/>
        <v>3.2144799303010965</v>
      </c>
      <c r="AW316" s="12">
        <f>AU316-'Surv-rate CEA'!AK314*'Unit cost and utilities'!$H$8-('Surv-rate CEA'!AJ313-'Surv-rate CEA'!AJ314)*'Unit cost and utilities'!$G$14</f>
        <v>1.3262911059487736E-2</v>
      </c>
      <c r="AX316" s="12">
        <f t="shared" si="136"/>
        <v>7.8285087495339866E-3</v>
      </c>
      <c r="AY316" s="12">
        <f>'Surv-rate CEA'!AO314*'Unit cost and utilities'!$H$5+'Surv-rate CEA'!AN314*'Unit cost and utilities'!$H$5+('Surv-rate CEA'!AM313-'Surv-rate CEA'!AM314)*'Unit cost and utilities'!$G$14</f>
        <v>8.6820206239362747</v>
      </c>
      <c r="AZ316" s="12">
        <f t="shared" si="137"/>
        <v>5.1246120940770901</v>
      </c>
      <c r="BA316" s="12">
        <f>AY316-'Surv-rate CEA'!AN314*'Unit cost and utilities'!$H$5-('Surv-rate CEA'!AM313-'Surv-rate CEA'!AM314)*'Unit cost and utilities'!$G$14</f>
        <v>1.4484920180962702E-4</v>
      </c>
      <c r="BB316" s="12">
        <f t="shared" si="138"/>
        <v>8.5498065895457846E-5</v>
      </c>
    </row>
    <row r="317" spans="1:54">
      <c r="A317" s="12">
        <v>312</v>
      </c>
      <c r="B317" s="12">
        <f t="shared" si="139"/>
        <v>17.893150684931506</v>
      </c>
      <c r="C317" s="12">
        <f>'Surv-rate CEA'!D315*'Unit cost and utilities'!$H$7+'Surv-rate CEA'!E315*'Unit cost and utilities'!$H$7+'Unit cost and utilities'!$G$14*('Surv-rate CEA'!C314-'Surv-rate CEA'!C315)</f>
        <v>11.203075456925697</v>
      </c>
      <c r="D317" s="12">
        <f t="shared" si="113"/>
        <v>6.6014428079156122</v>
      </c>
      <c r="E317" s="12">
        <f>C317-'Surv-rate CEA'!E315*'Unit cost and utilities'!$H$7-'Unit cost and utilities'!$G$14*('Surv-rate CEA'!C314-'Surv-rate CEA'!C315)</f>
        <v>10.031223201595505</v>
      </c>
      <c r="F317" s="12">
        <f t="shared" si="114"/>
        <v>5.9109256662045944</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19.237858503428697</v>
      </c>
      <c r="L317" s="12">
        <f t="shared" si="117"/>
        <v>11.335960660574516</v>
      </c>
      <c r="M317" s="12">
        <f>K317-'Surv-rate CEA'!J315*'Unit cost and utilities'!$H$10-('Surv-rate CEA'!I314-'Surv-rate CEA'!I315)*'Unit cost and utilities'!$G$14</f>
        <v>6.7843543882790875</v>
      </c>
      <c r="N317" s="12">
        <f t="shared" si="118"/>
        <v>3.9976993509553527</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19.237858503428697</v>
      </c>
      <c r="T317" s="12">
        <f t="shared" si="121"/>
        <v>11.335960660574516</v>
      </c>
      <c r="U317" s="12">
        <f>S317-'Surv-rate CEA'!P315*'Unit cost and utilities'!$H$11-('Surv-rate CEA'!O314-'Surv-rate CEA'!O315)*'Unit cost and utilities'!$G$14</f>
        <v>6.7843543882790875</v>
      </c>
      <c r="V317" s="12">
        <f t="shared" si="122"/>
        <v>3.9976993509553527</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15.279101710185298</v>
      </c>
      <c r="AB317" s="12">
        <f t="shared" si="125"/>
        <v>9.0032524090302424</v>
      </c>
      <c r="AC317" s="12">
        <f>AA317-'Surv-rate CEA'!V315*'Unit cost and utilities'!$H$6-('Surv-rate CEA'!U314-'Surv-rate CEA'!U315)*'Unit cost and utilities'!$G$14</f>
        <v>10.911158306700383</v>
      </c>
      <c r="AD317" s="12">
        <f t="shared" si="126"/>
        <v>6.4294298299372468</v>
      </c>
      <c r="AE317" s="12">
        <f>'Surv-rate CEA'!Z315*'Unit cost and utilities'!$H$12+'Surv-rate CEA'!Y315*'Unit cost and utilities'!$H$12+('Surv-rate CEA'!X314-'Surv-rate CEA'!X315)*'Unit cost and utilities'!$G$14</f>
        <v>19.237858503428697</v>
      </c>
      <c r="AF317" s="12">
        <f t="shared" si="127"/>
        <v>11.335960660574516</v>
      </c>
      <c r="AG317" s="12">
        <f>AE317-'Surv-rate CEA'!Y315*'Unit cost and utilities'!$H$12-('Surv-rate CEA'!X314-'Surv-rate CEA'!X315)*'Unit cost and utilities'!$G$14</f>
        <v>6.7843543882790875</v>
      </c>
      <c r="AH317" s="12">
        <f t="shared" si="128"/>
        <v>3.9976993509553527</v>
      </c>
      <c r="AI317" s="12">
        <f>'Surv-rate CEA'!AC315*'Unit cost and utilities'!$H$5+'Surv-rate CEA'!AB315*'Unit cost and utilities'!$H$5+('Surv-rate CEA'!AA314-'Surv-rate CEA'!AA315)*'Unit cost and utilities'!$G$14</f>
        <v>8.5806891106295602</v>
      </c>
      <c r="AJ317" s="12">
        <f t="shared" si="129"/>
        <v>5.0561944917819552</v>
      </c>
      <c r="AK317" s="12">
        <f>AI317-'Surv-rate CEA'!AB315*'Unit cost and utilities'!$H$5-('Surv-rate CEA'!AA314-'Surv-rate CEA'!AA315)*'Unit cost and utilities'!$G$14</f>
        <v>1.3922494658177853E-4</v>
      </c>
      <c r="AL317" s="12">
        <f t="shared" si="130"/>
        <v>8.2038679988229667E-5</v>
      </c>
      <c r="AM317" s="12">
        <f>'Surv-rate CEA'!AF315*'Unit cost and utilities'!$H$9+'Surv-rate CEA'!AE315*'Unit cost and utilities'!$H$9+('Surv-rate CEA'!AD314-'Surv-rate CEA'!AD315)*'Unit cost and utilities'!G324</f>
        <v>19.260841926226213</v>
      </c>
      <c r="AN317" s="12">
        <f t="shared" si="131"/>
        <v>11.34950370522429</v>
      </c>
      <c r="AO317" s="12">
        <f>AM317-'Surv-rate CEA'!AE315*'Unit cost and utilities'!$H$9-('Surv-rate CEA'!AD314-'Surv-rate CEA'!AD315)*'Unit cost and utilities'!G324</f>
        <v>9.6698563762568259</v>
      </c>
      <c r="AP317" s="12">
        <f t="shared" si="132"/>
        <v>5.6979892775028125</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5.3824437995191046</v>
      </c>
      <c r="AV317" s="12">
        <f t="shared" si="135"/>
        <v>3.1716197079954234</v>
      </c>
      <c r="AW317" s="12">
        <f>AU317-'Surv-rate CEA'!AK315*'Unit cost and utilities'!$H$8-('Surv-rate CEA'!AJ314-'Surv-rate CEA'!AJ315)*'Unit cost and utilities'!$G$14</f>
        <v>1.2875078489846703E-2</v>
      </c>
      <c r="AX317" s="12">
        <f t="shared" si="136"/>
        <v>7.5866751612035689E-3</v>
      </c>
      <c r="AY317" s="12">
        <f>'Surv-rate CEA'!AO315*'Unit cost and utilities'!$H$5+'Surv-rate CEA'!AN315*'Unit cost and utilities'!$H$5+('Surv-rate CEA'!AM314-'Surv-rate CEA'!AM315)*'Unit cost and utilities'!$G$14</f>
        <v>8.5806891106295602</v>
      </c>
      <c r="AZ317" s="12">
        <f t="shared" si="137"/>
        <v>5.0561944917819552</v>
      </c>
      <c r="BA317" s="12">
        <f>AY317-'Surv-rate CEA'!AN315*'Unit cost and utilities'!$H$5-('Surv-rate CEA'!AM314-'Surv-rate CEA'!AM315)*'Unit cost and utilities'!$G$14</f>
        <v>1.3922494658177853E-4</v>
      </c>
      <c r="BB317" s="12">
        <f t="shared" si="138"/>
        <v>8.2038679988229667E-5</v>
      </c>
    </row>
    <row r="318" spans="1:54">
      <c r="A318" s="12">
        <v>313</v>
      </c>
      <c r="B318" s="12">
        <f t="shared" si="139"/>
        <v>17.950684931506849</v>
      </c>
      <c r="C318" s="12">
        <f>'Surv-rate CEA'!D316*'Unit cost and utilities'!$H$7+'Surv-rate CEA'!E316*'Unit cost and utilities'!$H$7+'Unit cost and utilities'!$G$14*('Surv-rate CEA'!C315-'Surv-rate CEA'!C316)</f>
        <v>11.092952531530305</v>
      </c>
      <c r="D318" s="12">
        <f t="shared" si="113"/>
        <v>6.5254456753992969</v>
      </c>
      <c r="E318" s="12">
        <f>C318-'Surv-rate CEA'!E316*'Unit cost and utilities'!$H$7-'Unit cost and utilities'!$G$14*('Surv-rate CEA'!C315-'Surv-rate CEA'!C316)</f>
        <v>9.9824797681583259</v>
      </c>
      <c r="F318" s="12">
        <f t="shared" si="114"/>
        <v>5.8722084357376634</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19.090968858022929</v>
      </c>
      <c r="L318" s="12">
        <f t="shared" si="117"/>
        <v>11.23029056688685</v>
      </c>
      <c r="M318" s="12">
        <f>K318-'Surv-rate CEA'!J316*'Unit cost and utilities'!$H$10-('Surv-rate CEA'!I315-'Surv-rate CEA'!I316)*'Unit cost and utilities'!$G$14</f>
        <v>6.7381587845441411</v>
      </c>
      <c r="N318" s="12">
        <f t="shared" si="118"/>
        <v>3.9637318356659037</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19.090968858022929</v>
      </c>
      <c r="T318" s="12">
        <f t="shared" si="121"/>
        <v>11.23029056688685</v>
      </c>
      <c r="U318" s="12">
        <f>S318-'Surv-rate CEA'!P316*'Unit cost and utilities'!$H$11-('Surv-rate CEA'!O315-'Surv-rate CEA'!O316)*'Unit cost and utilities'!$G$14</f>
        <v>6.7381587845441411</v>
      </c>
      <c r="V318" s="12">
        <f t="shared" si="122"/>
        <v>3.9637318356659037</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15.14771307187995</v>
      </c>
      <c r="AB318" s="12">
        <f t="shared" si="125"/>
        <v>8.9106645391416262</v>
      </c>
      <c r="AC318" s="12">
        <f>AA318-'Surv-rate CEA'!V316*'Unit cost and utilities'!$H$6-('Surv-rate CEA'!U315-'Surv-rate CEA'!U316)*'Unit cost and utilities'!$G$14</f>
        <v>10.82819403561399</v>
      </c>
      <c r="AD318" s="12">
        <f t="shared" si="126"/>
        <v>6.3697010999770489</v>
      </c>
      <c r="AE318" s="12">
        <f>'Surv-rate CEA'!Z316*'Unit cost and utilities'!$H$12+'Surv-rate CEA'!Y316*'Unit cost and utilities'!$H$12+('Surv-rate CEA'!X315-'Surv-rate CEA'!X316)*'Unit cost and utilities'!$G$14</f>
        <v>19.090968858022929</v>
      </c>
      <c r="AF318" s="12">
        <f t="shared" si="127"/>
        <v>11.23029056688685</v>
      </c>
      <c r="AG318" s="12">
        <f>AE318-'Surv-rate CEA'!Y316*'Unit cost and utilities'!$H$12-('Surv-rate CEA'!X315-'Surv-rate CEA'!X316)*'Unit cost and utilities'!$G$14</f>
        <v>6.7381587845441411</v>
      </c>
      <c r="AH318" s="12">
        <f t="shared" si="128"/>
        <v>3.9637318356659037</v>
      </c>
      <c r="AI318" s="12">
        <f>'Surv-rate CEA'!AC316*'Unit cost and utilities'!$H$5+'Surv-rate CEA'!AB316*'Unit cost and utilities'!$H$5+('Surv-rate CEA'!AA315-'Surv-rate CEA'!AA316)*'Unit cost and utilities'!$G$14</f>
        <v>8.480726325638253</v>
      </c>
      <c r="AJ318" s="12">
        <f t="shared" si="129"/>
        <v>4.9887997599000569</v>
      </c>
      <c r="AK318" s="12">
        <f>AI318-'Surv-rate CEA'!AB316*'Unit cost and utilities'!$H$5-('Surv-rate CEA'!AA315-'Surv-rate CEA'!AA316)*'Unit cost and utilities'!$G$14</f>
        <v>1.338259712672929E-4</v>
      </c>
      <c r="AL318" s="12">
        <f t="shared" si="130"/>
        <v>7.8723324829895077E-5</v>
      </c>
      <c r="AM318" s="12">
        <f>'Surv-rate CEA'!AF316*'Unit cost and utilities'!$H$9+'Surv-rate CEA'!AE316*'Unit cost and utilities'!$H$9+('Surv-rate CEA'!AD315-'Surv-rate CEA'!AD316)*'Unit cost and utilities'!G325</f>
        <v>19.078869266554491</v>
      </c>
      <c r="AN318" s="12">
        <f t="shared" si="131"/>
        <v>11.223172964373237</v>
      </c>
      <c r="AO318" s="12">
        <f>AM318-'Surv-rate CEA'!AE316*'Unit cost and utilities'!$H$9-('Surv-rate CEA'!AD315-'Surv-rate CEA'!AD316)*'Unit cost and utilities'!G325</f>
        <v>9.6010818110471003</v>
      </c>
      <c r="AP318" s="12">
        <f t="shared" si="132"/>
        <v>5.6478505253649747</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5.3198241109386926</v>
      </c>
      <c r="AV318" s="12">
        <f t="shared" si="135"/>
        <v>3.1293943735844034</v>
      </c>
      <c r="AW318" s="12">
        <f>AU318-'Surv-rate CEA'!AK316*'Unit cost and utilities'!$H$8-('Surv-rate CEA'!AJ315-'Surv-rate CEA'!AJ316)*'Unit cost and utilities'!$G$14</f>
        <v>1.2498975515708666E-2</v>
      </c>
      <c r="AX318" s="12">
        <f t="shared" si="136"/>
        <v>7.3525407680304199E-3</v>
      </c>
      <c r="AY318" s="12">
        <f>'Surv-rate CEA'!AO316*'Unit cost and utilities'!$H$5+'Surv-rate CEA'!AN316*'Unit cost and utilities'!$H$5+('Surv-rate CEA'!AM315-'Surv-rate CEA'!AM316)*'Unit cost and utilities'!$G$14</f>
        <v>8.480726325638253</v>
      </c>
      <c r="AZ318" s="12">
        <f t="shared" si="137"/>
        <v>4.9887997599000569</v>
      </c>
      <c r="BA318" s="12">
        <f>AY318-'Surv-rate CEA'!AN316*'Unit cost and utilities'!$H$5-('Surv-rate CEA'!AM315-'Surv-rate CEA'!AM316)*'Unit cost and utilities'!$G$14</f>
        <v>1.338259712672929E-4</v>
      </c>
      <c r="BB318" s="12">
        <f t="shared" si="138"/>
        <v>7.8723324829895077E-5</v>
      </c>
    </row>
    <row r="319" spans="1:54">
      <c r="A319" s="12">
        <v>314</v>
      </c>
      <c r="B319" s="12">
        <f t="shared" si="139"/>
        <v>18.008219178082193</v>
      </c>
      <c r="C319" s="12">
        <f>'Surv-rate CEA'!D317*'Unit cost and utilities'!$H$7+'Surv-rate CEA'!E317*'Unit cost and utilities'!$H$7+'Unit cost and utilities'!$G$14*('Surv-rate CEA'!C316-'Surv-rate CEA'!C317)</f>
        <v>10.984108223163524</v>
      </c>
      <c r="D319" s="12">
        <f t="shared" si="113"/>
        <v>6.450438621381811</v>
      </c>
      <c r="E319" s="12">
        <f>C319-'Surv-rate CEA'!E317*'Unit cost and utilities'!$H$7-'Unit cost and utilities'!$G$14*('Surv-rate CEA'!C316-'Surv-rate CEA'!C317)</f>
        <v>9.9341273038217679</v>
      </c>
      <c r="F319" s="12">
        <f t="shared" si="114"/>
        <v>5.833835312653175</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18.945511483776585</v>
      </c>
      <c r="L319" s="12">
        <f t="shared" si="117"/>
        <v>11.125787956010178</v>
      </c>
      <c r="M319" s="12">
        <f>K319-'Surv-rate CEA'!J317*'Unit cost and utilities'!$H$10-('Surv-rate CEA'!I316-'Surv-rate CEA'!I317)*'Unit cost and utilities'!$G$14</f>
        <v>6.6924003385348207</v>
      </c>
      <c r="N319" s="12">
        <f t="shared" si="118"/>
        <v>3.9301249347123299</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18.945511483776585</v>
      </c>
      <c r="T319" s="12">
        <f t="shared" si="121"/>
        <v>11.125787956010178</v>
      </c>
      <c r="U319" s="12">
        <f>S319-'Surv-rate CEA'!P317*'Unit cost and utilities'!$H$11-('Surv-rate CEA'!O316-'Surv-rate CEA'!O317)*'Unit cost and utilities'!$G$14</f>
        <v>6.6924003385348207</v>
      </c>
      <c r="V319" s="12">
        <f t="shared" si="122"/>
        <v>3.9301249347123299</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15.017710879880083</v>
      </c>
      <c r="AB319" s="12">
        <f t="shared" si="125"/>
        <v>8.8191795179185348</v>
      </c>
      <c r="AC319" s="12">
        <f>AA319-'Surv-rate CEA'!V317*'Unit cost and utilities'!$H$6-('Surv-rate CEA'!U316-'Surv-rate CEA'!U317)*'Unit cost and utilities'!$G$14</f>
        <v>10.746047503857456</v>
      </c>
      <c r="AD319" s="12">
        <f t="shared" si="126"/>
        <v>6.3106370073729927</v>
      </c>
      <c r="AE319" s="12">
        <f>'Surv-rate CEA'!Z317*'Unit cost and utilities'!$H$12+'Surv-rate CEA'!Y317*'Unit cost and utilities'!$H$12+('Surv-rate CEA'!X316-'Surv-rate CEA'!X317)*'Unit cost and utilities'!$G$14</f>
        <v>18.945511483776585</v>
      </c>
      <c r="AF319" s="12">
        <f t="shared" si="127"/>
        <v>11.125787956010178</v>
      </c>
      <c r="AG319" s="12">
        <f>AE319-'Surv-rate CEA'!Y317*'Unit cost and utilities'!$H$12-('Surv-rate CEA'!X316-'Surv-rate CEA'!X317)*'Unit cost and utilities'!$G$14</f>
        <v>6.6924003385348207</v>
      </c>
      <c r="AH319" s="12">
        <f t="shared" si="128"/>
        <v>3.9301249347123299</v>
      </c>
      <c r="AI319" s="12">
        <f>'Surv-rate CEA'!AC317*'Unit cost and utilities'!$H$5+'Surv-rate CEA'!AB317*'Unit cost and utilities'!$H$5+('Surv-rate CEA'!AA316-'Surv-rate CEA'!AA317)*'Unit cost and utilities'!$G$14</f>
        <v>8.3821110935552738</v>
      </c>
      <c r="AJ319" s="12">
        <f t="shared" si="129"/>
        <v>4.9224108164340077</v>
      </c>
      <c r="AK319" s="12">
        <f>AI319-'Surv-rate CEA'!AB317*'Unit cost and utilities'!$H$5-('Surv-rate CEA'!AA316-'Surv-rate CEA'!AA317)*'Unit cost and utilities'!$G$14</f>
        <v>1.2864296701875499E-4</v>
      </c>
      <c r="AL319" s="12">
        <f t="shared" si="130"/>
        <v>7.5545829116743045E-5</v>
      </c>
      <c r="AM319" s="12">
        <f>'Surv-rate CEA'!AF317*'Unit cost and utilities'!$H$9+'Surv-rate CEA'!AE317*'Unit cost and utilities'!$H$9+('Surv-rate CEA'!AD316-'Surv-rate CEA'!AD317)*'Unit cost and utilities'!G326</f>
        <v>18.898892590696981</v>
      </c>
      <c r="AN319" s="12">
        <f t="shared" si="131"/>
        <v>11.098410921634953</v>
      </c>
      <c r="AO319" s="12">
        <f>AM319-'Surv-rate CEA'!AE317*'Unit cost and utilities'!$H$9-('Surv-rate CEA'!AD316-'Surv-rate CEA'!AD317)*'Unit cost and utilities'!G326</f>
        <v>9.5329640719230344</v>
      </c>
      <c r="AP319" s="12">
        <f t="shared" si="132"/>
        <v>5.5982514352965245</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5.2580390007780364</v>
      </c>
      <c r="AV319" s="12">
        <f t="shared" si="135"/>
        <v>3.0877934880344946</v>
      </c>
      <c r="AW319" s="12">
        <f>AU319-'Surv-rate CEA'!AK317*'Unit cost and utilities'!$H$8-('Surv-rate CEA'!AJ316-'Surv-rate CEA'!AJ317)*'Unit cost and utilities'!$G$14</f>
        <v>1.2134235061917631E-2</v>
      </c>
      <c r="AX319" s="12">
        <f t="shared" si="136"/>
        <v>7.1258528133634853E-3</v>
      </c>
      <c r="AY319" s="12">
        <f>'Surv-rate CEA'!AO317*'Unit cost and utilities'!$H$5+'Surv-rate CEA'!AN317*'Unit cost and utilities'!$H$5+('Surv-rate CEA'!AM316-'Surv-rate CEA'!AM317)*'Unit cost and utilities'!$G$14</f>
        <v>8.3821110935552738</v>
      </c>
      <c r="AZ319" s="12">
        <f t="shared" si="137"/>
        <v>4.9224108164340077</v>
      </c>
      <c r="BA319" s="12">
        <f>AY319-'Surv-rate CEA'!AN317*'Unit cost and utilities'!$H$5-('Surv-rate CEA'!AM316-'Surv-rate CEA'!AM317)*'Unit cost and utilities'!$G$14</f>
        <v>1.2864296701875499E-4</v>
      </c>
      <c r="BB319" s="12">
        <f t="shared" si="138"/>
        <v>7.5545829116743045E-5</v>
      </c>
    </row>
    <row r="320" spans="1:54">
      <c r="A320" s="12">
        <v>315</v>
      </c>
      <c r="B320" s="12">
        <f t="shared" si="139"/>
        <v>18.065753424657533</v>
      </c>
      <c r="C320" s="12">
        <f>'Surv-rate CEA'!D318*'Unit cost and utilities'!$H$7+'Surv-rate CEA'!E318*'Unit cost and utilities'!$H$7+'Unit cost and utilities'!$G$14*('Surv-rate CEA'!C317-'Surv-rate CEA'!C318)</f>
        <v>10.876525210742916</v>
      </c>
      <c r="D320" s="12">
        <f t="shared" si="113"/>
        <v>6.3764070701762936</v>
      </c>
      <c r="E320" s="12">
        <f>C320-'Surv-rate CEA'!E318*'Unit cost and utilities'!$H$7-'Unit cost and utilities'!$G$14*('Surv-rate CEA'!C317-'Surv-rate CEA'!C318)</f>
        <v>9.8861614747403213</v>
      </c>
      <c r="F320" s="12">
        <f t="shared" si="114"/>
        <v>5.7958023084592183</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18.801469154960017</v>
      </c>
      <c r="L320" s="12">
        <f t="shared" si="117"/>
        <v>11.022437637617521</v>
      </c>
      <c r="M320" s="12">
        <f>K320-'Surv-rate CEA'!J318*'Unit cost and utilities'!$H$10-('Surv-rate CEA'!I317-'Surv-rate CEA'!I318)*'Unit cost and utilities'!$G$14</f>
        <v>6.6470737225703953</v>
      </c>
      <c r="N320" s="12">
        <f t="shared" si="118"/>
        <v>3.8968739610622274</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18.801469154960017</v>
      </c>
      <c r="T320" s="12">
        <f t="shared" si="121"/>
        <v>11.022437637617521</v>
      </c>
      <c r="U320" s="12">
        <f>S320-'Surv-rate CEA'!P318*'Unit cost and utilities'!$H$11-('Surv-rate CEA'!O317-'Surv-rate CEA'!O318)*'Unit cost and utilities'!$G$14</f>
        <v>6.6470737225703953</v>
      </c>
      <c r="V320" s="12">
        <f t="shared" si="122"/>
        <v>3.8968739610622274</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14.889077571721494</v>
      </c>
      <c r="AB320" s="12">
        <f t="shared" si="125"/>
        <v>8.7287821852291252</v>
      </c>
      <c r="AC320" s="12">
        <f>AA320-'Surv-rate CEA'!V318*'Unit cost and utilities'!$H$6-('Surv-rate CEA'!U317-'Surv-rate CEA'!U318)*'Unit cost and utilities'!$G$14</f>
        <v>10.66470869257968</v>
      </c>
      <c r="AD320" s="12">
        <f t="shared" si="126"/>
        <v>6.2522287762978275</v>
      </c>
      <c r="AE320" s="12">
        <f>'Surv-rate CEA'!Z318*'Unit cost and utilities'!$H$12+'Surv-rate CEA'!Y318*'Unit cost and utilities'!$H$12+('Surv-rate CEA'!X317-'Surv-rate CEA'!X318)*'Unit cost and utilities'!$G$14</f>
        <v>18.801469154960017</v>
      </c>
      <c r="AF320" s="12">
        <f t="shared" si="127"/>
        <v>11.022437637617521</v>
      </c>
      <c r="AG320" s="12">
        <f>AE320-'Surv-rate CEA'!Y318*'Unit cost and utilities'!$H$12-('Surv-rate CEA'!X317-'Surv-rate CEA'!X318)*'Unit cost and utilities'!$G$14</f>
        <v>6.6470737225703953</v>
      </c>
      <c r="AH320" s="12">
        <f t="shared" si="128"/>
        <v>3.8968739610622274</v>
      </c>
      <c r="AI320" s="12">
        <f>'Surv-rate CEA'!AC318*'Unit cost and utilities'!$H$5+'Surv-rate CEA'!AB318*'Unit cost and utilities'!$H$5+('Surv-rate CEA'!AA317-'Surv-rate CEA'!AA318)*'Unit cost and utilities'!$G$14</f>
        <v>8.2848226105027987</v>
      </c>
      <c r="AJ320" s="12">
        <f t="shared" si="129"/>
        <v>4.8570108968798236</v>
      </c>
      <c r="AK320" s="12">
        <f>AI320-'Surv-rate CEA'!AB318*'Unit cost and utilities'!$H$5-('Surv-rate CEA'!AA317-'Surv-rate CEA'!AA318)*'Unit cost and utilities'!$G$14</f>
        <v>1.2366702179650302E-4</v>
      </c>
      <c r="AL320" s="12">
        <f t="shared" si="130"/>
        <v>7.2500293692327687E-5</v>
      </c>
      <c r="AM320" s="12">
        <f>'Surv-rate CEA'!AF318*'Unit cost and utilities'!$H$9+'Surv-rate CEA'!AE318*'Unit cost and utilities'!$H$9+('Surv-rate CEA'!AD317-'Surv-rate CEA'!AD318)*'Unit cost and utilities'!G327</f>
        <v>18.720886644452403</v>
      </c>
      <c r="AN320" s="12">
        <f t="shared" si="131"/>
        <v>10.975195813617905</v>
      </c>
      <c r="AO320" s="12">
        <f>AM320-'Surv-rate CEA'!AE318*'Unit cost and utilities'!$H$9-('Surv-rate CEA'!AD317-'Surv-rate CEA'!AD318)*'Unit cost and utilities'!G327</f>
        <v>9.4654952082759163</v>
      </c>
      <c r="AP320" s="12">
        <f t="shared" si="132"/>
        <v>5.5491850015808319</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5.1970758193917943</v>
      </c>
      <c r="AV320" s="12">
        <f t="shared" si="135"/>
        <v>3.0468068024409583</v>
      </c>
      <c r="AW320" s="12">
        <f>AU320-'Surv-rate CEA'!AK318*'Unit cost and utilities'!$H$8-('Surv-rate CEA'!AJ317-'Surv-rate CEA'!AJ318)*'Unit cost and utilities'!$G$14</f>
        <v>1.1780501945037047E-2</v>
      </c>
      <c r="AX320" s="12">
        <f t="shared" si="136"/>
        <v>6.9063671013574529E-3</v>
      </c>
      <c r="AY320" s="12">
        <f>'Surv-rate CEA'!AO318*'Unit cost and utilities'!$H$5+'Surv-rate CEA'!AN318*'Unit cost and utilities'!$H$5+('Surv-rate CEA'!AM317-'Surv-rate CEA'!AM318)*'Unit cost and utilities'!$G$14</f>
        <v>8.2848226105027987</v>
      </c>
      <c r="AZ320" s="12">
        <f t="shared" si="137"/>
        <v>4.8570108968798236</v>
      </c>
      <c r="BA320" s="12">
        <f>AY320-'Surv-rate CEA'!AN318*'Unit cost and utilities'!$H$5-('Surv-rate CEA'!AM317-'Surv-rate CEA'!AM318)*'Unit cost and utilities'!$G$14</f>
        <v>1.2366702179650302E-4</v>
      </c>
      <c r="BB320" s="12">
        <f t="shared" si="138"/>
        <v>7.2500293692327687E-5</v>
      </c>
    </row>
    <row r="321" spans="1:54">
      <c r="A321" s="12">
        <v>316</v>
      </c>
      <c r="B321" s="12">
        <f t="shared" si="139"/>
        <v>18.123287671232877</v>
      </c>
      <c r="C321" s="12">
        <f>'Surv-rate CEA'!D319*'Unit cost and utilities'!$H$7+'Surv-rate CEA'!E319*'Unit cost and utilities'!$H$7+'Unit cost and utilities'!$G$14*('Surv-rate CEA'!C318-'Surv-rate CEA'!C319)</f>
        <v>10.770186443689346</v>
      </c>
      <c r="D321" s="12">
        <f t="shared" si="113"/>
        <v>6.3033366877625854</v>
      </c>
      <c r="E321" s="12">
        <f>C321-'Surv-rate CEA'!E319*'Unit cost and utilities'!$H$7-'Unit cost and utilities'!$G$14*('Surv-rate CEA'!C318-'Surv-rate CEA'!C319)</f>
        <v>9.8385780082223047</v>
      </c>
      <c r="F321" s="12">
        <f t="shared" si="114"/>
        <v>5.7581054923129216</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18.658824894300505</v>
      </c>
      <c r="L321" s="12">
        <f t="shared" si="117"/>
        <v>10.92022465179291</v>
      </c>
      <c r="M321" s="12">
        <f>K321-'Surv-rate CEA'!J319*'Unit cost and utilities'!$H$10-('Surv-rate CEA'!I318-'Surv-rate CEA'!I319)*'Unit cost and utilities'!$G$14</f>
        <v>6.602173688631189</v>
      </c>
      <c r="N321" s="12">
        <f t="shared" si="118"/>
        <v>3.8639743005483451</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18.658824894300505</v>
      </c>
      <c r="T321" s="12">
        <f t="shared" si="121"/>
        <v>10.92022465179291</v>
      </c>
      <c r="U321" s="12">
        <f>S321-'Surv-rate CEA'!P319*'Unit cost and utilities'!$H$11-('Surv-rate CEA'!O318-'Surv-rate CEA'!O319)*'Unit cost and utilities'!$G$14</f>
        <v>6.602173688631189</v>
      </c>
      <c r="V321" s="12">
        <f t="shared" si="122"/>
        <v>3.8639743005483451</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14.761795846851481</v>
      </c>
      <c r="AB321" s="12">
        <f t="shared" si="125"/>
        <v>8.6394576199041513</v>
      </c>
      <c r="AC321" s="12">
        <f>AA321-'Surv-rate CEA'!V319*'Unit cost and utilities'!$H$6-('Surv-rate CEA'!U318-'Surv-rate CEA'!U319)*'Unit cost and utilities'!$G$14</f>
        <v>10.584167730690474</v>
      </c>
      <c r="AD321" s="12">
        <f t="shared" si="126"/>
        <v>6.1944677666546131</v>
      </c>
      <c r="AE321" s="12">
        <f>'Surv-rate CEA'!Z319*'Unit cost and utilities'!$H$12+'Surv-rate CEA'!Y319*'Unit cost and utilities'!$H$12+('Surv-rate CEA'!X318-'Surv-rate CEA'!X319)*'Unit cost and utilities'!$G$14</f>
        <v>18.658824894300505</v>
      </c>
      <c r="AF321" s="12">
        <f t="shared" si="127"/>
        <v>10.92022465179291</v>
      </c>
      <c r="AG321" s="12">
        <f>AE321-'Surv-rate CEA'!Y319*'Unit cost and utilities'!$H$12-('Surv-rate CEA'!X318-'Surv-rate CEA'!X319)*'Unit cost and utilities'!$G$14</f>
        <v>6.602173688631189</v>
      </c>
      <c r="AH321" s="12">
        <f t="shared" si="128"/>
        <v>3.8639743005483451</v>
      </c>
      <c r="AI321" s="12">
        <f>'Surv-rate CEA'!AC319*'Unit cost and utilities'!$H$5+'Surv-rate CEA'!AB319*'Unit cost and utilities'!$H$5+('Surv-rate CEA'!AA318-'Surv-rate CEA'!AA319)*'Unit cost and utilities'!$G$14</f>
        <v>8.188840436807558</v>
      </c>
      <c r="AJ321" s="12">
        <f t="shared" si="129"/>
        <v>4.7925835476884631</v>
      </c>
      <c r="AK321" s="12">
        <f>AI321-'Surv-rate CEA'!AB319*'Unit cost and utilities'!$H$5-('Surv-rate CEA'!AA318-'Surv-rate CEA'!AA319)*'Unit cost and utilities'!$G$14</f>
        <v>1.1888960291611683E-4</v>
      </c>
      <c r="AL321" s="12">
        <f t="shared" si="130"/>
        <v>6.9581079192346484E-5</v>
      </c>
      <c r="AM321" s="12">
        <f>'Surv-rate CEA'!AF319*'Unit cost and utilities'!$H$9+'Surv-rate CEA'!AE319*'Unit cost and utilities'!$H$9+('Surv-rate CEA'!AD318-'Surv-rate CEA'!AD319)*'Unit cost and utilities'!G328</f>
        <v>18.544826539492902</v>
      </c>
      <c r="AN321" s="12">
        <f t="shared" si="131"/>
        <v>10.853506214191084</v>
      </c>
      <c r="AO321" s="12">
        <f>AM321-'Surv-rate CEA'!AE319*'Unit cost and utilities'!$H$9-('Surv-rate CEA'!AD318-'Surv-rate CEA'!AD319)*'Unit cost and utilities'!G328</f>
        <v>9.3986673866438011</v>
      </c>
      <c r="AP321" s="12">
        <f t="shared" si="132"/>
        <v>5.5006443262662588</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5.1369221335527619</v>
      </c>
      <c r="AV321" s="12">
        <f t="shared" si="135"/>
        <v>3.0064242542036292</v>
      </c>
      <c r="AW321" s="12">
        <f>AU321-'Surv-rate CEA'!AK319*'Unit cost and utilities'!$H$8-('Surv-rate CEA'!AJ318-'Surv-rate CEA'!AJ319)*'Unit cost and utilities'!$G$14</f>
        <v>1.1437432474399545E-2</v>
      </c>
      <c r="AX321" s="12">
        <f t="shared" si="136"/>
        <v>6.6938476976814466E-3</v>
      </c>
      <c r="AY321" s="12">
        <f>'Surv-rate CEA'!AO319*'Unit cost and utilities'!$H$5+'Surv-rate CEA'!AN319*'Unit cost and utilities'!$H$5+('Surv-rate CEA'!AM318-'Surv-rate CEA'!AM319)*'Unit cost and utilities'!$G$14</f>
        <v>8.188840436807558</v>
      </c>
      <c r="AZ321" s="12">
        <f t="shared" si="137"/>
        <v>4.7925835476884631</v>
      </c>
      <c r="BA321" s="12">
        <f>AY321-'Surv-rate CEA'!AN319*'Unit cost and utilities'!$H$5-('Surv-rate CEA'!AM318-'Surv-rate CEA'!AM319)*'Unit cost and utilities'!$G$14</f>
        <v>1.1888960291611683E-4</v>
      </c>
      <c r="BB321" s="12">
        <f t="shared" si="138"/>
        <v>6.9581079192346484E-5</v>
      </c>
    </row>
    <row r="322" spans="1:54">
      <c r="A322" s="12">
        <v>317</v>
      </c>
      <c r="B322" s="12">
        <f t="shared" si="139"/>
        <v>18.18082191780822</v>
      </c>
      <c r="C322" s="12">
        <f>'Surv-rate CEA'!D320*'Unit cost and utilities'!$H$7+'Surv-rate CEA'!E320*'Unit cost and utilities'!$H$7+'Unit cost and utilities'!$G$14*('Surv-rate CEA'!C319-'Surv-rate CEA'!C320)</f>
        <v>10.665075137110991</v>
      </c>
      <c r="D322" s="12">
        <f t="shared" si="113"/>
        <v>6.2312133772955551</v>
      </c>
      <c r="E322" s="12">
        <f>C322-'Surv-rate CEA'!E320*'Unit cost and utilities'!$H$7-'Unit cost and utilities'!$G$14*('Surv-rate CEA'!C319-'Surv-rate CEA'!C320)</f>
        <v>9.7913726916832786</v>
      </c>
      <c r="F322" s="12">
        <f t="shared" si="114"/>
        <v>5.7207409900189887</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18.517561968782527</v>
      </c>
      <c r="L322" s="12">
        <f t="shared" si="117"/>
        <v>10.819134265005626</v>
      </c>
      <c r="M322" s="12">
        <f>K322-'Surv-rate CEA'!J320*'Unit cost and utilities'!$H$10-('Surv-rate CEA'!I319-'Surv-rate CEA'!I320)*'Unit cost and utilities'!$G$14</f>
        <v>6.5576950669451826</v>
      </c>
      <c r="N322" s="12">
        <f t="shared" si="118"/>
        <v>3.8314214105427205</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18.517561968782527</v>
      </c>
      <c r="T322" s="12">
        <f t="shared" si="121"/>
        <v>10.819134265005626</v>
      </c>
      <c r="U322" s="12">
        <f>S322-'Surv-rate CEA'!P320*'Unit cost and utilities'!$H$11-('Surv-rate CEA'!O319-'Surv-rate CEA'!O320)*'Unit cost and utilities'!$G$14</f>
        <v>6.5576950669451826</v>
      </c>
      <c r="V322" s="12">
        <f t="shared" si="122"/>
        <v>3.8314214105427205</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14.635848662107771</v>
      </c>
      <c r="AB322" s="12">
        <f t="shared" si="125"/>
        <v>8.5511911354525783</v>
      </c>
      <c r="AC322" s="12">
        <f>AA322-'Surv-rate CEA'!V320*'Unit cost and utilities'!$H$6-('Surv-rate CEA'!U319-'Surv-rate CEA'!U320)*'Unit cost and utilities'!$G$14</f>
        <v>10.504414892301781</v>
      </c>
      <c r="AD322" s="12">
        <f t="shared" si="126"/>
        <v>6.137345471651722</v>
      </c>
      <c r="AE322" s="12">
        <f>'Surv-rate CEA'!Z320*'Unit cost and utilities'!$H$12+'Surv-rate CEA'!Y320*'Unit cost and utilities'!$H$12+('Surv-rate CEA'!X319-'Surv-rate CEA'!X320)*'Unit cost and utilities'!$G$14</f>
        <v>18.517561968782527</v>
      </c>
      <c r="AF322" s="12">
        <f t="shared" si="127"/>
        <v>10.819134265005626</v>
      </c>
      <c r="AG322" s="12">
        <f>AE322-'Surv-rate CEA'!Y320*'Unit cost and utilities'!$H$12-('Surv-rate CEA'!X319-'Surv-rate CEA'!X320)*'Unit cost and utilities'!$G$14</f>
        <v>6.5576950669451826</v>
      </c>
      <c r="AH322" s="12">
        <f t="shared" si="128"/>
        <v>3.8314214105427205</v>
      </c>
      <c r="AI322" s="12">
        <f>'Surv-rate CEA'!AC320*'Unit cost and utilities'!$H$5+'Surv-rate CEA'!AB320*'Unit cost and utilities'!$H$5+('Surv-rate CEA'!AA319-'Surv-rate CEA'!AA320)*'Unit cost and utilities'!$G$14</f>
        <v>8.0941444898372659</v>
      </c>
      <c r="AJ322" s="12">
        <f t="shared" si="129"/>
        <v>4.7291126198759743</v>
      </c>
      <c r="AK322" s="12">
        <f>AI322-'Surv-rate CEA'!AB320*'Unit cost and utilities'!$H$5-('Surv-rate CEA'!AA319-'Surv-rate CEA'!AA320)*'Unit cost and utilities'!$G$14</f>
        <v>1.1430254040015186E-4</v>
      </c>
      <c r="AL322" s="12">
        <f t="shared" si="130"/>
        <v>6.6782794274174045E-5</v>
      </c>
      <c r="AM322" s="12">
        <f>'Surv-rate CEA'!AF320*'Unit cost and utilities'!$H$9+'Surv-rate CEA'!AE320*'Unit cost and utilities'!$H$9+('Surv-rate CEA'!AD319-'Surv-rate CEA'!AD320)*'Unit cost and utilities'!G329</f>
        <v>18.370687747342469</v>
      </c>
      <c r="AN322" s="12">
        <f t="shared" si="131"/>
        <v>10.733321028656963</v>
      </c>
      <c r="AO322" s="12">
        <f>AM322-'Surv-rate CEA'!AE320*'Unit cost and utilities'!$H$9-('Surv-rate CEA'!AD319-'Surv-rate CEA'!AD320)*'Unit cost and utilities'!G329</f>
        <v>9.3324728886714308</v>
      </c>
      <c r="AP322" s="12">
        <f t="shared" si="132"/>
        <v>5.4526226172364494</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5.0775657223038397</v>
      </c>
      <c r="AV322" s="12">
        <f t="shared" si="135"/>
        <v>2.966635963287521</v>
      </c>
      <c r="AW322" s="12">
        <f>AU322-'Surv-rate CEA'!AK320*'Unit cost and utilities'!$H$8-('Surv-rate CEA'!AJ319-'Surv-rate CEA'!AJ320)*'Unit cost and utilities'!$G$14</f>
        <v>1.1104694067015641E-2</v>
      </c>
      <c r="AX322" s="12">
        <f t="shared" si="136"/>
        <v>6.4880666410294541E-3</v>
      </c>
      <c r="AY322" s="12">
        <f>'Surv-rate CEA'!AO320*'Unit cost and utilities'!$H$5+'Surv-rate CEA'!AN320*'Unit cost and utilities'!$H$5+('Surv-rate CEA'!AM319-'Surv-rate CEA'!AM320)*'Unit cost and utilities'!$G$14</f>
        <v>8.0941444898372659</v>
      </c>
      <c r="AZ322" s="12">
        <f t="shared" si="137"/>
        <v>4.7291126198759743</v>
      </c>
      <c r="BA322" s="12">
        <f>AY322-'Surv-rate CEA'!AN320*'Unit cost and utilities'!$H$5-('Surv-rate CEA'!AM319-'Surv-rate CEA'!AM320)*'Unit cost and utilities'!$G$14</f>
        <v>1.1430254040015186E-4</v>
      </c>
      <c r="BB322" s="12">
        <f t="shared" si="138"/>
        <v>6.6782794274174045E-5</v>
      </c>
    </row>
    <row r="323" spans="1:54">
      <c r="A323" s="12">
        <v>318</v>
      </c>
      <c r="B323" s="12">
        <f t="shared" si="139"/>
        <v>18.238356164383561</v>
      </c>
      <c r="C323" s="12">
        <f>'Surv-rate CEA'!D321*'Unit cost and utilities'!$H$7+'Surv-rate CEA'!E321*'Unit cost and utilities'!$H$7+'Unit cost and utilities'!$G$14*('Surv-rate CEA'!C320-'Surv-rate CEA'!C321)</f>
        <v>10.561174767085216</v>
      </c>
      <c r="D323" s="12">
        <f t="shared" si="113"/>
        <v>6.1600232747071644</v>
      </c>
      <c r="E323" s="12">
        <f>C323-'Surv-rate CEA'!E321*'Unit cost and utilities'!$H$7-'Unit cost and utilities'!$G$14*('Surv-rate CEA'!C320-'Surv-rate CEA'!C321)</f>
        <v>9.7445413716207767</v>
      </c>
      <c r="F323" s="12">
        <f t="shared" si="114"/>
        <v>5.6837049830487407</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18.377663885526704</v>
      </c>
      <c r="L323" s="12">
        <f t="shared" si="117"/>
        <v>10.719151966162739</v>
      </c>
      <c r="M323" s="12">
        <f>K323-'Surv-rate CEA'!J321*'Unit cost and utilities'!$H$10-('Surv-rate CEA'!I320-'Surv-rate CEA'!I321)*'Unit cost and utilities'!$G$14</f>
        <v>6.5136327646038215</v>
      </c>
      <c r="N323" s="12">
        <f t="shared" si="118"/>
        <v>3.7992108186586324</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18.377663885526704</v>
      </c>
      <c r="T323" s="12">
        <f t="shared" si="121"/>
        <v>10.719151966162739</v>
      </c>
      <c r="U323" s="12">
        <f>S323-'Surv-rate CEA'!P321*'Unit cost and utilities'!$H$11-('Surv-rate CEA'!O320-'Surv-rate CEA'!O321)*'Unit cost and utilities'!$G$14</f>
        <v>6.5136327646038215</v>
      </c>
      <c r="V323" s="12">
        <f t="shared" si="122"/>
        <v>3.7992108186586324</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14.511219227286219</v>
      </c>
      <c r="AB323" s="12">
        <f t="shared" si="125"/>
        <v>8.4639682758636763</v>
      </c>
      <c r="AC323" s="12">
        <f>AA323-'Surv-rate CEA'!V321*'Unit cost and utilities'!$H$6-('Surv-rate CEA'!U320-'Surv-rate CEA'!U321)*'Unit cost and utilities'!$G$14</f>
        <v>10.425440594220078</v>
      </c>
      <c r="AD323" s="12">
        <f t="shared" si="126"/>
        <v>6.0808535154273322</v>
      </c>
      <c r="AE323" s="12">
        <f>'Surv-rate CEA'!Z321*'Unit cost and utilities'!$H$12+'Surv-rate CEA'!Y321*'Unit cost and utilities'!$H$12+('Surv-rate CEA'!X320-'Surv-rate CEA'!X321)*'Unit cost and utilities'!$G$14</f>
        <v>18.377663885526704</v>
      </c>
      <c r="AF323" s="12">
        <f t="shared" si="127"/>
        <v>10.719151966162739</v>
      </c>
      <c r="AG323" s="12">
        <f>AE323-'Surv-rate CEA'!Y321*'Unit cost and utilities'!$H$12-('Surv-rate CEA'!X320-'Surv-rate CEA'!X321)*'Unit cost and utilities'!$G$14</f>
        <v>6.5136327646038215</v>
      </c>
      <c r="AH323" s="12">
        <f t="shared" si="128"/>
        <v>3.7992108186586324</v>
      </c>
      <c r="AI323" s="12">
        <f>'Surv-rate CEA'!AC321*'Unit cost and utilities'!$H$5+'Surv-rate CEA'!AB321*'Unit cost and utilities'!$H$5+('Surv-rate CEA'!AA320-'Surv-rate CEA'!AA321)*'Unit cost and utilities'!$G$14</f>
        <v>8.0007150369935935</v>
      </c>
      <c r="AJ323" s="12">
        <f t="shared" si="129"/>
        <v>4.6665822627781592</v>
      </c>
      <c r="AK323" s="12">
        <f>AI323-'Surv-rate CEA'!AB321*'Unit cost and utilities'!$H$5-('Surv-rate CEA'!AA320-'Surv-rate CEA'!AA321)*'Unit cost and utilities'!$G$14</f>
        <v>1.098980110680603E-4</v>
      </c>
      <c r="AL323" s="12">
        <f t="shared" si="130"/>
        <v>6.4100284386271503E-5</v>
      </c>
      <c r="AM323" s="12">
        <f>'Surv-rate CEA'!AF321*'Unit cost and utilities'!$H$9+'Surv-rate CEA'!AE321*'Unit cost and utilities'!$H$9+('Surv-rate CEA'!AD320-'Surv-rate CEA'!AD321)*'Unit cost and utilities'!G330</f>
        <v>18.198446093466927</v>
      </c>
      <c r="AN323" s="12">
        <f t="shared" si="131"/>
        <v>10.614619488036299</v>
      </c>
      <c r="AO323" s="12">
        <f>AM323-'Surv-rate CEA'!AE321*'Unit cost and utilities'!$H$9-('Surv-rate CEA'!AD320-'Surv-rate CEA'!AD321)*'Unit cost and utilities'!G330</f>
        <v>9.2669041091114206</v>
      </c>
      <c r="AP323" s="12">
        <f t="shared" si="132"/>
        <v>5.4051131863203272</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5.0189945728974621</v>
      </c>
      <c r="AV323" s="12">
        <f t="shared" si="135"/>
        <v>2.9274322285654346</v>
      </c>
      <c r="AW323" s="12">
        <f>AU323-'Surv-rate CEA'!AK321*'Unit cost and utilities'!$H$8-('Surv-rate CEA'!AJ320-'Surv-rate CEA'!AJ321)*'Unit cost and utilities'!$G$14</f>
        <v>1.078196487586558E-2</v>
      </c>
      <c r="AX323" s="12">
        <f t="shared" si="136"/>
        <v>6.2888036650431854E-3</v>
      </c>
      <c r="AY323" s="12">
        <f>'Surv-rate CEA'!AO321*'Unit cost and utilities'!$H$5+'Surv-rate CEA'!AN321*'Unit cost and utilities'!$H$5+('Surv-rate CEA'!AM320-'Surv-rate CEA'!AM321)*'Unit cost and utilities'!$G$14</f>
        <v>8.0007150369935935</v>
      </c>
      <c r="AZ323" s="12">
        <f t="shared" si="137"/>
        <v>4.6665822627781592</v>
      </c>
      <c r="BA323" s="12">
        <f>AY323-'Surv-rate CEA'!AN321*'Unit cost and utilities'!$H$5-('Surv-rate CEA'!AM320-'Surv-rate CEA'!AM321)*'Unit cost and utilities'!$G$14</f>
        <v>1.098980110680603E-4</v>
      </c>
      <c r="BB323" s="12">
        <f t="shared" si="138"/>
        <v>6.4100284386271503E-5</v>
      </c>
    </row>
    <row r="324" spans="1:54">
      <c r="A324" s="12">
        <v>319</v>
      </c>
      <c r="B324" s="12">
        <f t="shared" si="139"/>
        <v>18.295890410958904</v>
      </c>
      <c r="C324" s="12">
        <f>'Surv-rate CEA'!D322*'Unit cost and utilities'!$H$7+'Surv-rate CEA'!E322*'Unit cost and utilities'!$H$7+'Unit cost and utilities'!$G$14*('Surv-rate CEA'!C321-'Surv-rate CEA'!C322)</f>
        <v>10.458469066034729</v>
      </c>
      <c r="D324" s="12">
        <f t="shared" si="113"/>
        <v>6.0897527443992718</v>
      </c>
      <c r="E324" s="12">
        <f>C324-'Surv-rate CEA'!E322*'Unit cost and utilities'!$H$7-'Unit cost and utilities'!$G$14*('Surv-rate CEA'!C321-'Surv-rate CEA'!C322)</f>
        <v>9.6980799526093548</v>
      </c>
      <c r="F324" s="12">
        <f t="shared" si="114"/>
        <v>5.6469937075788703</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18.239114387751272</v>
      </c>
      <c r="L324" s="12">
        <f t="shared" si="117"/>
        <v>10.620263462741471</v>
      </c>
      <c r="M324" s="12">
        <f>K324-'Surv-rate CEA'!J322*'Unit cost and utilities'!$H$10-('Surv-rate CEA'!I321-'Surv-rate CEA'!I322)*'Unit cost and utilities'!$G$14</f>
        <v>6.4699817642059703</v>
      </c>
      <c r="N324" s="12">
        <f t="shared" si="118"/>
        <v>3.7673381214794825</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18.239114387751272</v>
      </c>
      <c r="T324" s="12">
        <f t="shared" si="121"/>
        <v>10.620263462741471</v>
      </c>
      <c r="U324" s="12">
        <f>S324-'Surv-rate CEA'!P322*'Unit cost and utilities'!$H$11-('Surv-rate CEA'!O321-'Surv-rate CEA'!O322)*'Unit cost and utilities'!$G$14</f>
        <v>6.4699817642059703</v>
      </c>
      <c r="V324" s="12">
        <f t="shared" si="122"/>
        <v>3.7673381214794825</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14.387891000795291</v>
      </c>
      <c r="AB324" s="12">
        <f t="shared" si="125"/>
        <v>8.3777748114935964</v>
      </c>
      <c r="AC324" s="12">
        <f>AA324-'Surv-rate CEA'!V322*'Unit cost and utilities'!$H$6-('Surv-rate CEA'!U321-'Surv-rate CEA'!U322)*'Unit cost and utilities'!$G$14</f>
        <v>10.347235393488532</v>
      </c>
      <c r="AD324" s="12">
        <f t="shared" si="126"/>
        <v>6.0249836507221</v>
      </c>
      <c r="AE324" s="12">
        <f>'Surv-rate CEA'!Z322*'Unit cost and utilities'!$H$12+'Surv-rate CEA'!Y322*'Unit cost and utilities'!$H$12+('Surv-rate CEA'!X321-'Surv-rate CEA'!X322)*'Unit cost and utilities'!$G$14</f>
        <v>18.239114387751272</v>
      </c>
      <c r="AF324" s="12">
        <f t="shared" si="127"/>
        <v>10.620263462741471</v>
      </c>
      <c r="AG324" s="12">
        <f>AE324-'Surv-rate CEA'!Y322*'Unit cost and utilities'!$H$12-('Surv-rate CEA'!X321-'Surv-rate CEA'!X322)*'Unit cost and utilities'!$G$14</f>
        <v>6.4699817642059703</v>
      </c>
      <c r="AH324" s="12">
        <f t="shared" si="128"/>
        <v>3.7673381214794825</v>
      </c>
      <c r="AI324" s="12">
        <f>'Surv-rate CEA'!AC322*'Unit cost and utilities'!$H$5+'Surv-rate CEA'!AB322*'Unit cost and utilities'!$H$5+('Surv-rate CEA'!AA321-'Surv-rate CEA'!AA322)*'Unit cost and utilities'!$G$14</f>
        <v>7.9085326888587897</v>
      </c>
      <c r="AJ324" s="12">
        <f t="shared" si="129"/>
        <v>4.6049769179466677</v>
      </c>
      <c r="AK324" s="12">
        <f>AI324-'Surv-rate CEA'!AB322*'Unit cost and utilities'!$H$5-('Surv-rate CEA'!AA321-'Surv-rate CEA'!AA322)*'Unit cost and utilities'!$G$14</f>
        <v>1.0566852336024724E-4</v>
      </c>
      <c r="AL324" s="12">
        <f t="shared" si="130"/>
        <v>6.152862106936095E-5</v>
      </c>
      <c r="AM324" s="12">
        <f>'Surv-rate CEA'!AF322*'Unit cost and utilities'!$H$9+'Surv-rate CEA'!AE322*'Unit cost and utilities'!$H$9+('Surv-rate CEA'!AD321-'Surv-rate CEA'!AD322)*'Unit cost and utilities'!G331</f>
        <v>18.028077751473219</v>
      </c>
      <c r="AN324" s="12">
        <f t="shared" si="131"/>
        <v>10.497381143462373</v>
      </c>
      <c r="AO324" s="12">
        <f>AM324-'Surv-rate CEA'!AE322*'Unit cost and utilities'!$H$9-('Surv-rate CEA'!AD321-'Surv-rate CEA'!AD322)*'Unit cost and utilities'!G331</f>
        <v>9.2019535538653763</v>
      </c>
      <c r="AP324" s="12">
        <f t="shared" si="132"/>
        <v>5.3581094474406346</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4.9611968768224957</v>
      </c>
      <c r="AV324" s="12">
        <f t="shared" si="135"/>
        <v>2.8888035242417924</v>
      </c>
      <c r="AW324" s="12">
        <f>AU324-'Surv-rate CEA'!AK322*'Unit cost and utilities'!$H$8-('Surv-rate CEA'!AJ321-'Surv-rate CEA'!AJ322)*'Unit cost and utilities'!$G$14</f>
        <v>1.0468933431055094E-2</v>
      </c>
      <c r="AX324" s="12">
        <f t="shared" si="136"/>
        <v>6.0958459302373523E-3</v>
      </c>
      <c r="AY324" s="12">
        <f>'Surv-rate CEA'!AO322*'Unit cost and utilities'!$H$5+'Surv-rate CEA'!AN322*'Unit cost and utilities'!$H$5+('Surv-rate CEA'!AM321-'Surv-rate CEA'!AM322)*'Unit cost and utilities'!$G$14</f>
        <v>7.9085326888587897</v>
      </c>
      <c r="AZ324" s="12">
        <f t="shared" si="137"/>
        <v>4.6049769179466677</v>
      </c>
      <c r="BA324" s="12">
        <f>AY324-'Surv-rate CEA'!AN322*'Unit cost and utilities'!$H$5-('Surv-rate CEA'!AM321-'Surv-rate CEA'!AM322)*'Unit cost and utilities'!$G$14</f>
        <v>1.0566852336024724E-4</v>
      </c>
      <c r="BB324" s="12">
        <f t="shared" si="138"/>
        <v>6.152862106936095E-5</v>
      </c>
    </row>
    <row r="325" spans="1:54">
      <c r="A325" s="12">
        <v>320</v>
      </c>
      <c r="B325" s="12">
        <f t="shared" si="139"/>
        <v>18.353424657534248</v>
      </c>
      <c r="C325" s="12">
        <f>'Surv-rate CEA'!D323*'Unit cost and utilities'!$H$7+'Surv-rate CEA'!E323*'Unit cost and utilities'!$H$7+'Unit cost and utilities'!$G$14*('Surv-rate CEA'!C322-'Surv-rate CEA'!C323)</f>
        <v>10.356942018195056</v>
      </c>
      <c r="D325" s="12">
        <f t="shared" si="113"/>
        <v>6.0203883750246359</v>
      </c>
      <c r="E325" s="12">
        <f>C325-'Surv-rate CEA'!E323*'Unit cost and utilities'!$H$7-'Unit cost and utilities'!$G$14*('Surv-rate CEA'!C322-'Surv-rate CEA'!C323)</f>
        <v>9.6519843963157044</v>
      </c>
      <c r="F325" s="12">
        <f t="shared" si="114"/>
        <v>5.6106034535496097</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18.101897450809282</v>
      </c>
      <c r="L325" s="12">
        <f t="shared" si="117"/>
        <v>10.522454676996709</v>
      </c>
      <c r="M325" s="12">
        <f>K325-'Surv-rate CEA'!J323*'Unit cost and utilities'!$H$10-('Surv-rate CEA'!I322-'Surv-rate CEA'!I323)*'Unit cost and utilities'!$G$14</f>
        <v>6.4267371225296124</v>
      </c>
      <c r="N325" s="12">
        <f t="shared" si="118"/>
        <v>3.7357989833141372</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18.101897450809282</v>
      </c>
      <c r="T325" s="12">
        <f t="shared" si="121"/>
        <v>10.522454676996709</v>
      </c>
      <c r="U325" s="12">
        <f>S325-'Surv-rate CEA'!P323*'Unit cost and utilities'!$H$11-('Surv-rate CEA'!O322-'Surv-rate CEA'!O323)*'Unit cost and utilities'!$G$14</f>
        <v>6.4267371225296124</v>
      </c>
      <c r="V325" s="12">
        <f t="shared" si="122"/>
        <v>3.7357989833141372</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14.265847685395924</v>
      </c>
      <c r="AB325" s="12">
        <f t="shared" si="125"/>
        <v>8.2925967350348664</v>
      </c>
      <c r="AC325" s="12">
        <f>AA325-'Surv-rate CEA'!V323*'Unit cost and utilities'!$H$6-('Surv-rate CEA'!U322-'Surv-rate CEA'!U323)*'Unit cost and utilities'!$G$14</f>
        <v>10.269789984977811</v>
      </c>
      <c r="AD325" s="12">
        <f t="shared" si="126"/>
        <v>5.9697277565989371</v>
      </c>
      <c r="AE325" s="12">
        <f>'Surv-rate CEA'!Z323*'Unit cost and utilities'!$H$12+'Surv-rate CEA'!Y323*'Unit cost and utilities'!$H$12+('Surv-rate CEA'!X322-'Surv-rate CEA'!X323)*'Unit cost and utilities'!$G$14</f>
        <v>18.101897450809282</v>
      </c>
      <c r="AF325" s="12">
        <f t="shared" si="127"/>
        <v>10.522454676996709</v>
      </c>
      <c r="AG325" s="12">
        <f>AE325-'Surv-rate CEA'!Y323*'Unit cost and utilities'!$H$12-('Surv-rate CEA'!X322-'Surv-rate CEA'!X323)*'Unit cost and utilities'!$G$14</f>
        <v>6.4267371225296124</v>
      </c>
      <c r="AH325" s="12">
        <f t="shared" si="128"/>
        <v>3.7357989833141372</v>
      </c>
      <c r="AI325" s="12">
        <f>'Surv-rate CEA'!AC323*'Unit cost and utilities'!$H$5+'Surv-rate CEA'!AB323*'Unit cost and utilities'!$H$5+('Surv-rate CEA'!AA322-'Surv-rate CEA'!AA323)*'Unit cost and utilities'!$G$14</f>
        <v>7.8175783924912849</v>
      </c>
      <c r="AJ325" s="12">
        <f t="shared" si="129"/>
        <v>4.5442813131824877</v>
      </c>
      <c r="AK325" s="12">
        <f>AI325-'Surv-rate CEA'!AB323*'Unit cost and utilities'!$H$5-('Surv-rate CEA'!AA322-'Surv-rate CEA'!AA323)*'Unit cost and utilities'!$G$14</f>
        <v>1.0160690283028684E-4</v>
      </c>
      <c r="AL325" s="12">
        <f t="shared" si="130"/>
        <v>5.9063091745329887E-5</v>
      </c>
      <c r="AM325" s="12">
        <f>'Surv-rate CEA'!AF323*'Unit cost and utilities'!$H$9+'Surv-rate CEA'!AE323*'Unit cost and utilities'!$H$9+('Surv-rate CEA'!AD322-'Surv-rate CEA'!AD323)*'Unit cost and utilities'!G332</f>
        <v>17.859559237416164</v>
      </c>
      <c r="AN325" s="12">
        <f t="shared" si="131"/>
        <v>10.38158586068268</v>
      </c>
      <c r="AO325" s="12">
        <f>AM325-'Surv-rate CEA'!AE323*'Unit cost and utilities'!$H$9-('Surv-rate CEA'!AD322-'Surv-rate CEA'!AD323)*'Unit cost and utilities'!G332</f>
        <v>9.1376138380641851</v>
      </c>
      <c r="AP325" s="12">
        <f t="shared" si="132"/>
        <v>5.3116049148002293</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4.9041610259143287</v>
      </c>
      <c r="AV325" s="12">
        <f t="shared" si="135"/>
        <v>2.8507404963544389</v>
      </c>
      <c r="AW325" s="12">
        <f>AU325-'Surv-rate CEA'!AK323*'Unit cost and utilities'!$H$8-('Surv-rate CEA'!AJ322-'Surv-rate CEA'!AJ323)*'Unit cost and utilities'!$G$14</f>
        <v>1.0165298293411618E-2</v>
      </c>
      <c r="AX325" s="12">
        <f t="shared" si="136"/>
        <v>5.9089877655777844E-3</v>
      </c>
      <c r="AY325" s="12">
        <f>'Surv-rate CEA'!AO323*'Unit cost and utilities'!$H$5+'Surv-rate CEA'!AN323*'Unit cost and utilities'!$H$5+('Surv-rate CEA'!AM322-'Surv-rate CEA'!AM323)*'Unit cost and utilities'!$G$14</f>
        <v>7.8175783924912849</v>
      </c>
      <c r="AZ325" s="12">
        <f t="shared" si="137"/>
        <v>4.5442813131824877</v>
      </c>
      <c r="BA325" s="12">
        <f>AY325-'Surv-rate CEA'!AN323*'Unit cost and utilities'!$H$5-('Surv-rate CEA'!AM322-'Surv-rate CEA'!AM323)*'Unit cost and utilities'!$G$14</f>
        <v>1.0160690283028684E-4</v>
      </c>
      <c r="BB325" s="12">
        <f t="shared" si="138"/>
        <v>5.9063091745329887E-5</v>
      </c>
    </row>
    <row r="326" spans="1:54">
      <c r="A326" s="12">
        <v>321</v>
      </c>
      <c r="B326" s="12">
        <f t="shared" si="139"/>
        <v>18.410958904109588</v>
      </c>
      <c r="C326" s="12">
        <f>'Surv-rate CEA'!D324*'Unit cost and utilities'!$H$7+'Surv-rate CEA'!E324*'Unit cost and utilities'!$H$7+'Unit cost and utilities'!$G$14*('Surv-rate CEA'!C323-'Surv-rate CEA'!C324)</f>
        <v>10.256577855174841</v>
      </c>
      <c r="D326" s="12">
        <f t="shared" ref="D326:D354" si="140">C326/(1+DISC)^($B326)</f>
        <v>5.951916975356137</v>
      </c>
      <c r="E326" s="12">
        <f>C326-'Surv-rate CEA'!E324*'Unit cost and utilities'!$H$7-'Unit cost and utilities'!$G$14*('Surv-rate CEA'!C323-'Surv-rate CEA'!C324)</f>
        <v>9.6062507205335201</v>
      </c>
      <c r="F326" s="12">
        <f t="shared" ref="F326:F354" si="141">E326/(1+DISC)^($B326)</f>
        <v>5.5745305637419085</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17.965997278305124</v>
      </c>
      <c r="L326" s="12">
        <f t="shared" ref="L326:L354" si="144">K326/(1+DISC)^($B326)</f>
        <v>10.425711742245005</v>
      </c>
      <c r="M326" s="12">
        <f>K326-'Surv-rate CEA'!J324*'Unit cost and utilities'!$H$10-('Surv-rate CEA'!I323-'Surv-rate CEA'!I324)*'Unit cost and utilities'!$G$14</f>
        <v>6.3838939692306909</v>
      </c>
      <c r="N326" s="12">
        <f t="shared" ref="N326:N354" si="145">M326/(1+DISC)^($B326)</f>
        <v>3.7045891349781113</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17.965997278305124</v>
      </c>
      <c r="T326" s="12">
        <f t="shared" ref="T326:T354" si="148">S326/(1+DISC)^($B326)</f>
        <v>10.425711742245005</v>
      </c>
      <c r="U326" s="12">
        <f>S326-'Surv-rate CEA'!P324*'Unit cost and utilities'!$H$11-('Surv-rate CEA'!O323-'Surv-rate CEA'!O324)*'Unit cost and utilities'!$G$14</f>
        <v>6.3838939692306909</v>
      </c>
      <c r="V326" s="12">
        <f t="shared" ref="V326:V354" si="149">U326/(1+DISC)^($B326)</f>
        <v>3.7045891349781113</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14.145073224025408</v>
      </c>
      <c r="AB326" s="12">
        <f t="shared" ref="AB326:AB354" si="152">AA326/(1+DISC)^($B326)</f>
        <v>8.2084202575672069</v>
      </c>
      <c r="AC326" s="12">
        <f>AA326-'Surv-rate CEA'!V324*'Unit cost and utilities'!$H$6-('Surv-rate CEA'!U323-'Surv-rate CEA'!U324)*'Unit cost and utilities'!$G$14</f>
        <v>10.193095199024752</v>
      </c>
      <c r="AD326" s="12">
        <f t="shared" ref="AD326:AD354" si="153">AC326/(1+DISC)^($B326)</f>
        <v>5.9150778362089822</v>
      </c>
      <c r="AE326" s="12">
        <f>'Surv-rate CEA'!Z324*'Unit cost and utilities'!$H$12+'Surv-rate CEA'!Y324*'Unit cost and utilities'!$H$12+('Surv-rate CEA'!X323-'Surv-rate CEA'!X324)*'Unit cost and utilities'!$G$14</f>
        <v>17.965997278305124</v>
      </c>
      <c r="AF326" s="12">
        <f t="shared" ref="AF326:AF354" si="154">AE326/(1+DISC)^($B326)</f>
        <v>10.425711742245005</v>
      </c>
      <c r="AG326" s="12">
        <f>AE326-'Surv-rate CEA'!Y324*'Unit cost and utilities'!$H$12-('Surv-rate CEA'!X323-'Surv-rate CEA'!X324)*'Unit cost and utilities'!$G$14</f>
        <v>6.3838939692306909</v>
      </c>
      <c r="AH326" s="12">
        <f t="shared" ref="AH326:AH354" si="155">AG326/(1+DISC)^($B326)</f>
        <v>3.7045891349781113</v>
      </c>
      <c r="AI326" s="12">
        <f>'Surv-rate CEA'!AC324*'Unit cost and utilities'!$H$5+'Surv-rate CEA'!AB324*'Unit cost and utilities'!$H$5+('Surv-rate CEA'!AA323-'Surv-rate CEA'!AA324)*'Unit cost and utilities'!$G$14</f>
        <v>7.7278334248676748</v>
      </c>
      <c r="AJ326" s="12">
        <f t="shared" ref="AJ326:AJ354" si="156">AI326/(1+DISC)^($B326)</f>
        <v>4.4844804567039862</v>
      </c>
      <c r="AK326" s="12">
        <f>AI326-'Surv-rate CEA'!AB324*'Unit cost and utilities'!$H$5-('Surv-rate CEA'!AA323-'Surv-rate CEA'!AA324)*'Unit cost and utilities'!$G$14</f>
        <v>9.7706278309461769E-5</v>
      </c>
      <c r="AL326" s="12">
        <f t="shared" ref="AL326:AL354" si="157">AK326/(1+DISC)^($B326)</f>
        <v>5.6699189991089214E-5</v>
      </c>
      <c r="AM326" s="12">
        <f>'Surv-rate CEA'!AF324*'Unit cost and utilities'!$H$9+'Surv-rate CEA'!AE324*'Unit cost and utilities'!$H$9+('Surv-rate CEA'!AD323-'Surv-rate CEA'!AD324)*'Unit cost and utilities'!G333</f>
        <v>17.692867404209601</v>
      </c>
      <c r="AN326" s="12">
        <f t="shared" ref="AN326:AN354" si="158">AM326/(1+DISC)^($B326)</f>
        <v>10.267213814665208</v>
      </c>
      <c r="AO326" s="12">
        <f>AM326-'Surv-rate CEA'!AE324*'Unit cost and utilities'!$H$9-('Surv-rate CEA'!AD323-'Surv-rate CEA'!AD324)*'Unit cost and utilities'!G333</f>
        <v>9.0738776841868738</v>
      </c>
      <c r="AP326" s="12">
        <f t="shared" ref="AP326:AP354" si="159">AO326/(1+DISC)^($B326)</f>
        <v>5.2655932011054229</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4.8478756085487724</v>
      </c>
      <c r="AV326" s="12">
        <f t="shared" ref="AV326:AV354" si="162">AU326/(1+DISC)^($B326)</f>
        <v>2.8132339593540316</v>
      </c>
      <c r="AW326" s="12">
        <f>AU326-'Surv-rate CEA'!AK324*'Unit cost and utilities'!$H$8-('Surv-rate CEA'!AJ323-'Surv-rate CEA'!AJ324)*'Unit cost and utilities'!$G$14</f>
        <v>9.8707677200433608E-3</v>
      </c>
      <c r="AX326" s="12">
        <f t="shared" ref="AX326:AX354" si="163">AW326/(1+DISC)^($B326)</f>
        <v>5.7280304193354139E-3</v>
      </c>
      <c r="AY326" s="12">
        <f>'Surv-rate CEA'!AO324*'Unit cost and utilities'!$H$5+'Surv-rate CEA'!AN324*'Unit cost and utilities'!$H$5+('Surv-rate CEA'!AM323-'Surv-rate CEA'!AM324)*'Unit cost and utilities'!$G$14</f>
        <v>7.7278334248676748</v>
      </c>
      <c r="AZ326" s="12">
        <f t="shared" ref="AZ326:AZ354" si="164">AY326/(1+DISC)^($B326)</f>
        <v>4.4844804567039862</v>
      </c>
      <c r="BA326" s="12">
        <f>AY326-'Surv-rate CEA'!AN324*'Unit cost and utilities'!$H$5-('Surv-rate CEA'!AM323-'Surv-rate CEA'!AM324)*'Unit cost and utilities'!$G$14</f>
        <v>9.7706278309461769E-5</v>
      </c>
      <c r="BB326" s="12">
        <f t="shared" ref="BB326:BB354" si="165">BA326/(1+DISC)^($B326)</f>
        <v>5.6699189991089214E-5</v>
      </c>
    </row>
    <row r="327" spans="1:54">
      <c r="A327" s="12">
        <v>322</v>
      </c>
      <c r="B327" s="12">
        <f t="shared" ref="B327:B354" si="166">A326*21/365</f>
        <v>18.468493150684932</v>
      </c>
      <c r="C327" s="12">
        <f>'Surv-rate CEA'!D325*'Unit cost and utilities'!$H$7+'Surv-rate CEA'!E325*'Unit cost and utilities'!$H$7+'Unit cost and utilities'!$G$14*('Surv-rate CEA'!C324-'Surv-rate CEA'!C325)</f>
        <v>10.15736105160113</v>
      </c>
      <c r="D327" s="12">
        <f t="shared" si="140"/>
        <v>5.8843255702388673</v>
      </c>
      <c r="E327" s="12">
        <f>C327-'Surv-rate CEA'!E325*'Unit cost and utilities'!$H$7-'Unit cost and utilities'!$G$14*('Surv-rate CEA'!C324-'Surv-rate CEA'!C325)</f>
        <v>9.5608749982375105</v>
      </c>
      <c r="F327" s="12">
        <f t="shared" si="141"/>
        <v>5.5387714328731255</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17.831398298282991</v>
      </c>
      <c r="L327" s="12">
        <f t="shared" si="144"/>
        <v>10.330020999220139</v>
      </c>
      <c r="M327" s="12">
        <f>K327-'Surv-rate CEA'!J325*'Unit cost and utilities'!$H$10-('Surv-rate CEA'!I324-'Surv-rate CEA'!I325)*'Unit cost and utilities'!$G$14</f>
        <v>6.3414475055683752</v>
      </c>
      <c r="N327" s="12">
        <f t="shared" si="145"/>
        <v>3.6737043725999476</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17.831398298282991</v>
      </c>
      <c r="T327" s="12">
        <f t="shared" si="148"/>
        <v>10.330020999220139</v>
      </c>
      <c r="U327" s="12">
        <f>S327-'Surv-rate CEA'!P325*'Unit cost and utilities'!$H$11-('Surv-rate CEA'!O324-'Surv-rate CEA'!O325)*'Unit cost and utilities'!$G$14</f>
        <v>6.3414475055683752</v>
      </c>
      <c r="V327" s="12">
        <f t="shared" si="149"/>
        <v>3.6737043725999476</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14.025551795701213</v>
      </c>
      <c r="AB327" s="12">
        <f t="shared" si="152"/>
        <v>8.1252318046865888</v>
      </c>
      <c r="AC327" s="12">
        <f>AA327-'Surv-rate CEA'!V325*'Unit cost and utilities'!$H$6-('Surv-rate CEA'!U324-'Surv-rate CEA'!U325)*'Unit cost and utilities'!$G$14</f>
        <v>10.117141999117454</v>
      </c>
      <c r="AD327" s="12">
        <f t="shared" si="153"/>
        <v>5.8610260146024977</v>
      </c>
      <c r="AE327" s="12">
        <f>'Surv-rate CEA'!Z325*'Unit cost and utilities'!$H$12+'Surv-rate CEA'!Y325*'Unit cost and utilities'!$H$12+('Surv-rate CEA'!X324-'Surv-rate CEA'!X325)*'Unit cost and utilities'!$G$14</f>
        <v>17.831398298282991</v>
      </c>
      <c r="AF327" s="12">
        <f t="shared" si="154"/>
        <v>10.330020999220139</v>
      </c>
      <c r="AG327" s="12">
        <f>AE327-'Surv-rate CEA'!Y325*'Unit cost and utilities'!$H$12-('Surv-rate CEA'!X324-'Surv-rate CEA'!X325)*'Unit cost and utilities'!$G$14</f>
        <v>6.3414475055683752</v>
      </c>
      <c r="AH327" s="12">
        <f t="shared" si="155"/>
        <v>3.6737043725999476</v>
      </c>
      <c r="AI327" s="12">
        <f>'Surv-rate CEA'!AC325*'Unit cost and utilities'!$H$5+'Surv-rate CEA'!AB325*'Unit cost and utilities'!$H$5+('Surv-rate CEA'!AA324-'Surv-rate CEA'!AA325)*'Unit cost and utilities'!$G$14</f>
        <v>7.6392793864665895</v>
      </c>
      <c r="AJ327" s="12">
        <f t="shared" si="156"/>
        <v>4.4255596314456245</v>
      </c>
      <c r="AK327" s="12">
        <f>AI327-'Surv-rate CEA'!AB325*'Unit cost and utilities'!$H$5-('Surv-rate CEA'!AA324-'Surv-rate CEA'!AA325)*'Unit cost and utilities'!$G$14</f>
        <v>9.3960068681286923E-5</v>
      </c>
      <c r="AL327" s="12">
        <f t="shared" si="157"/>
        <v>5.4432606256084902E-5</v>
      </c>
      <c r="AM327" s="12">
        <f>'Surv-rate CEA'!AF325*'Unit cost and utilities'!$H$9+'Surv-rate CEA'!AE325*'Unit cost and utilities'!$H$9+('Surv-rate CEA'!AD324-'Surv-rate CEA'!AD325)*'Unit cost and utilities'!G334</f>
        <v>17.527979436140726</v>
      </c>
      <c r="AN327" s="12">
        <f t="shared" si="158"/>
        <v>10.154245484307722</v>
      </c>
      <c r="AO327" s="12">
        <f>AM327-'Surv-rate CEA'!AE325*'Unit cost and utilities'!$H$9-('Surv-rate CEA'!AD324-'Surv-rate CEA'!AD325)*'Unit cost and utilities'!G334</f>
        <v>9.0107379202166396</v>
      </c>
      <c r="AP327" s="12">
        <f t="shared" si="159"/>
        <v>5.2200680158252082</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4.792329405914681</v>
      </c>
      <c r="AV327" s="12">
        <f t="shared" si="162"/>
        <v>2.7762748927573289</v>
      </c>
      <c r="AW327" s="12">
        <f>AU327-'Surv-rate CEA'!AK325*'Unit cost and utilities'!$H$8-('Surv-rate CEA'!AJ324-'Surv-rate CEA'!AJ325)*'Unit cost and utilities'!$G$14</f>
        <v>9.5850593414552043E-3</v>
      </c>
      <c r="AX327" s="12">
        <f t="shared" si="163"/>
        <v>5.5527818188850393E-3</v>
      </c>
      <c r="AY327" s="12">
        <f>'Surv-rate CEA'!AO325*'Unit cost and utilities'!$H$5+'Surv-rate CEA'!AN325*'Unit cost and utilities'!$H$5+('Surv-rate CEA'!AM324-'Surv-rate CEA'!AM325)*'Unit cost and utilities'!$G$14</f>
        <v>7.6392793864665895</v>
      </c>
      <c r="AZ327" s="12">
        <f t="shared" si="164"/>
        <v>4.4255596314456245</v>
      </c>
      <c r="BA327" s="12">
        <f>AY327-'Surv-rate CEA'!AN325*'Unit cost and utilities'!$H$5-('Surv-rate CEA'!AM324-'Surv-rate CEA'!AM325)*'Unit cost and utilities'!$G$14</f>
        <v>9.3960068681286923E-5</v>
      </c>
      <c r="BB327" s="12">
        <f t="shared" si="165"/>
        <v>5.4432606256084902E-5</v>
      </c>
    </row>
    <row r="328" spans="1:54">
      <c r="A328" s="12">
        <v>323</v>
      </c>
      <c r="B328" s="12">
        <f t="shared" si="166"/>
        <v>18.526027397260275</v>
      </c>
      <c r="C328" s="12">
        <f>'Surv-rate CEA'!D326*'Unit cost and utilities'!$H$7+'Surv-rate CEA'!E326*'Unit cost and utilities'!$H$7+'Unit cost and utilities'!$G$14*('Surv-rate CEA'!C325-'Surv-rate CEA'!C326)</f>
        <v>10.072358465029108</v>
      </c>
      <c r="D328" s="12">
        <f t="shared" si="140"/>
        <v>5.8251672192363841</v>
      </c>
      <c r="E328" s="12">
        <f>C328-'Surv-rate CEA'!E326*'Unit cost and utilities'!$H$7-'Unit cost and utilities'!$G$14*('Surv-rate CEA'!C325-'Surv-rate CEA'!C326)</f>
        <v>9.5158533566559278</v>
      </c>
      <c r="F328" s="12">
        <f t="shared" si="141"/>
        <v>5.5033225067106892</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17.698085159491647</v>
      </c>
      <c r="L328" s="12">
        <f t="shared" si="144"/>
        <v>10.235368992502071</v>
      </c>
      <c r="M328" s="12">
        <f>K328-'Surv-rate CEA'!J326*'Unit cost and utilities'!$H$10-('Surv-rate CEA'!I325-'Surv-rate CEA'!I326)*'Unit cost and utilities'!$G$14</f>
        <v>6.2993930031560392</v>
      </c>
      <c r="N328" s="12">
        <f t="shared" si="145"/>
        <v>3.6431405564521433</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17.698085159491647</v>
      </c>
      <c r="T328" s="12">
        <f t="shared" si="148"/>
        <v>10.235368992502071</v>
      </c>
      <c r="U328" s="12">
        <f>S328-'Surv-rate CEA'!P326*'Unit cost and utilities'!$H$11-('Surv-rate CEA'!O325-'Surv-rate CEA'!O326)*'Unit cost and utilities'!$G$14</f>
        <v>6.2993930031560392</v>
      </c>
      <c r="V328" s="12">
        <f t="shared" si="149"/>
        <v>3.6431405564521433</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13.90726781150569</v>
      </c>
      <c r="AB328" s="12">
        <f t="shared" si="152"/>
        <v>8.0430180127122952</v>
      </c>
      <c r="AC328" s="12">
        <f>AA328-'Surv-rate CEA'!V326*'Unit cost and utilities'!$H$6-('Surv-rate CEA'!U325-'Surv-rate CEA'!U326)*'Unit cost and utilities'!$G$14</f>
        <v>10.04192147962584</v>
      </c>
      <c r="AD328" s="12">
        <f t="shared" si="153"/>
        <v>5.8075645365837492</v>
      </c>
      <c r="AE328" s="12">
        <f>'Surv-rate CEA'!Z326*'Unit cost and utilities'!$H$12+'Surv-rate CEA'!Y326*'Unit cost and utilities'!$H$12+('Surv-rate CEA'!X325-'Surv-rate CEA'!X326)*'Unit cost and utilities'!$G$14</f>
        <v>17.698085159491647</v>
      </c>
      <c r="AF328" s="12">
        <f t="shared" si="154"/>
        <v>10.235368992502071</v>
      </c>
      <c r="AG328" s="12">
        <f>AE328-'Surv-rate CEA'!Y326*'Unit cost and utilities'!$H$12-('Surv-rate CEA'!X325-'Surv-rate CEA'!X326)*'Unit cost and utilities'!$G$14</f>
        <v>6.2993930031560392</v>
      </c>
      <c r="AH328" s="12">
        <f t="shared" si="155"/>
        <v>3.6431405564521433</v>
      </c>
      <c r="AI328" s="12">
        <f>'Surv-rate CEA'!AC326*'Unit cost and utilities'!$H$5+'Surv-rate CEA'!AB326*'Unit cost and utilities'!$H$5+('Surv-rate CEA'!AA325-'Surv-rate CEA'!AA326)*'Unit cost and utilities'!$G$14</f>
        <v>7.5518981949919475</v>
      </c>
      <c r="AJ328" s="12">
        <f t="shared" si="156"/>
        <v>4.367504389484651</v>
      </c>
      <c r="AK328" s="12">
        <f>AI328-'Surv-rate CEA'!AB326*'Unit cost and utilities'!$H$5-('Surv-rate CEA'!AA325-'Surv-rate CEA'!AA326)*'Unit cost and utilities'!$G$14</f>
        <v>9.0361970253027835E-5</v>
      </c>
      <c r="AL328" s="12">
        <f t="shared" si="157"/>
        <v>5.2259219011227857E-5</v>
      </c>
      <c r="AM328" s="12">
        <f>'Surv-rate CEA'!AF326*'Unit cost and utilities'!$H$9+'Surv-rate CEA'!AE326*'Unit cost and utilities'!$H$9+('Surv-rate CEA'!AD325-'Surv-rate CEA'!AD326)*'Unit cost and utilities'!G335</f>
        <v>17.364872843484704</v>
      </c>
      <c r="AN328" s="12">
        <f t="shared" si="158"/>
        <v>10.042661647247369</v>
      </c>
      <c r="AO328" s="12">
        <f>AM328-'Surv-rate CEA'!AE326*'Unit cost and utilities'!$H$9-('Surv-rate CEA'!AD325-'Surv-rate CEA'!AD326)*'Unit cost and utilities'!G335</f>
        <v>8.9481874778336099</v>
      </c>
      <c r="AP328" s="12">
        <f t="shared" si="159"/>
        <v>5.1750231634857933</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4.7375113883670146</v>
      </c>
      <c r="AV328" s="12">
        <f t="shared" si="162"/>
        <v>2.7398544378746785</v>
      </c>
      <c r="AW328" s="12">
        <f>AU328-'Surv-rate CEA'!AK326*'Unit cost and utilities'!$H$8-('Surv-rate CEA'!AJ325-'Surv-rate CEA'!AJ326)*'Unit cost and utilities'!$G$14</f>
        <v>9.3078998497955756E-3</v>
      </c>
      <c r="AX328" s="12">
        <f t="shared" si="163"/>
        <v>5.3830563391101234E-3</v>
      </c>
      <c r="AY328" s="12">
        <f>'Surv-rate CEA'!AO326*'Unit cost and utilities'!$H$5+'Surv-rate CEA'!AN326*'Unit cost and utilities'!$H$5+('Surv-rate CEA'!AM325-'Surv-rate CEA'!AM326)*'Unit cost and utilities'!$G$14</f>
        <v>7.5518981949919475</v>
      </c>
      <c r="AZ328" s="12">
        <f t="shared" si="164"/>
        <v>4.367504389484651</v>
      </c>
      <c r="BA328" s="12">
        <f>AY328-'Surv-rate CEA'!AN326*'Unit cost and utilities'!$H$5-('Surv-rate CEA'!AM325-'Surv-rate CEA'!AM326)*'Unit cost and utilities'!$G$14</f>
        <v>9.0361970253027835E-5</v>
      </c>
      <c r="BB328" s="12">
        <f t="shared" si="165"/>
        <v>5.2259219011227857E-5</v>
      </c>
    </row>
    <row r="329" spans="1:54">
      <c r="A329" s="12">
        <v>324</v>
      </c>
      <c r="B329" s="12">
        <f t="shared" si="166"/>
        <v>18.583561643835615</v>
      </c>
      <c r="C329" s="12">
        <f>'Surv-rate CEA'!D327*'Unit cost and utilities'!$H$7+'Surv-rate CEA'!E327*'Unit cost and utilities'!$H$7+'Unit cost and utilities'!$G$14*('Surv-rate CEA'!C326-'Surv-rate CEA'!C327)</f>
        <v>10.021417131009962</v>
      </c>
      <c r="D329" s="12">
        <f t="shared" si="140"/>
        <v>5.785858162399637</v>
      </c>
      <c r="E329" s="12">
        <f>C329-'Surv-rate CEA'!E327*'Unit cost and utilities'!$H$7-'Unit cost and utilities'!$G$14*('Surv-rate CEA'!C326-'Surv-rate CEA'!C327)</f>
        <v>9.4711819763616614</v>
      </c>
      <c r="F329" s="12">
        <f t="shared" si="141"/>
        <v>5.4681802812035816</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17.566042727717068</v>
      </c>
      <c r="L329" s="12">
        <f t="shared" si="144"/>
        <v>10.141742467013726</v>
      </c>
      <c r="M329" s="12">
        <f>K329-'Surv-rate CEA'!J327*'Unit cost and utilities'!$H$10-('Surv-rate CEA'!I326-'Surv-rate CEA'!I327)*'Unit cost and utilities'!$G$14</f>
        <v>6.2577258027375526</v>
      </c>
      <c r="N329" s="12">
        <f t="shared" si="145"/>
        <v>3.6128936098061617</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17.566042727717068</v>
      </c>
      <c r="T329" s="12">
        <f t="shared" si="148"/>
        <v>10.141742467013726</v>
      </c>
      <c r="U329" s="12">
        <f>S329-'Surv-rate CEA'!P327*'Unit cost and utilities'!$H$11-('Surv-rate CEA'!O326-'Surv-rate CEA'!O327)*'Unit cost and utilities'!$G$14</f>
        <v>6.2577258027375526</v>
      </c>
      <c r="V329" s="12">
        <f t="shared" si="149"/>
        <v>3.6128936098061617</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13.790205910648323</v>
      </c>
      <c r="AB329" s="12">
        <f t="shared" si="152"/>
        <v>7.9617657249694034</v>
      </c>
      <c r="AC329" s="12">
        <f>AA329-'Surv-rate CEA'!V327*'Unit cost and utilities'!$H$6-('Surv-rate CEA'!U326-'Surv-rate CEA'!U327)*'Unit cost and utilities'!$G$14</f>
        <v>9.9674248635769125</v>
      </c>
      <c r="AD329" s="12">
        <f t="shared" si="153"/>
        <v>5.7546857646089782</v>
      </c>
      <c r="AE329" s="12">
        <f>'Surv-rate CEA'!Z327*'Unit cost and utilities'!$H$12+'Surv-rate CEA'!Y327*'Unit cost and utilities'!$H$12+('Surv-rate CEA'!X326-'Surv-rate CEA'!X327)*'Unit cost and utilities'!$G$14</f>
        <v>17.566042727717068</v>
      </c>
      <c r="AF329" s="12">
        <f t="shared" si="154"/>
        <v>10.141742467013726</v>
      </c>
      <c r="AG329" s="12">
        <f>AE329-'Surv-rate CEA'!Y327*'Unit cost and utilities'!$H$12-('Surv-rate CEA'!X326-'Surv-rate CEA'!X327)*'Unit cost and utilities'!$G$14</f>
        <v>6.2577258027375526</v>
      </c>
      <c r="AH329" s="12">
        <f t="shared" si="155"/>
        <v>3.6128936098061617</v>
      </c>
      <c r="AI329" s="12">
        <f>'Surv-rate CEA'!AC327*'Unit cost and utilities'!$H$5+'Surv-rate CEA'!AB327*'Unit cost and utilities'!$H$5+('Surv-rate CEA'!AA326-'Surv-rate CEA'!AA327)*'Unit cost and utilities'!$G$14</f>
        <v>7.4656720792313971</v>
      </c>
      <c r="AJ329" s="12">
        <f t="shared" si="156"/>
        <v>4.3103005465921376</v>
      </c>
      <c r="AK329" s="12">
        <f>AI329-'Surv-rate CEA'!AB327*'Unit cost and utilities'!$H$5-('Surv-rate CEA'!AA326-'Surv-rate CEA'!AA327)*'Unit cost and utilities'!$G$14</f>
        <v>8.6905944702592164E-5</v>
      </c>
      <c r="AL329" s="12">
        <f t="shared" si="157"/>
        <v>5.0175086312156078E-5</v>
      </c>
      <c r="AM329" s="12">
        <f>'Surv-rate CEA'!AF327*'Unit cost and utilities'!$H$9+'Surv-rate CEA'!AE327*'Unit cost and utilities'!$H$9+('Surv-rate CEA'!AD326-'Surv-rate CEA'!AD327)*'Unit cost and utilities'!G336</f>
        <v>17.203525457218014</v>
      </c>
      <c r="AN329" s="12">
        <f t="shared" si="158"/>
        <v>9.9324433747688339</v>
      </c>
      <c r="AO329" s="12">
        <f>AM329-'Surv-rate CEA'!AE327*'Unit cost and utilities'!$H$9-('Surv-rate CEA'!AD326-'Surv-rate CEA'!AD327)*'Unit cost and utilities'!G336</f>
        <v>8.8862193906433919</v>
      </c>
      <c r="AP329" s="12">
        <f t="shared" si="159"/>
        <v>5.1304525419995608</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4.6834107118545507</v>
      </c>
      <c r="AV329" s="12">
        <f t="shared" si="162"/>
        <v>2.7039638946076527</v>
      </c>
      <c r="AW329" s="12">
        <f>AU329-'Surv-rate CEA'!AK327*'Unit cost and utilities'!$H$8-('Surv-rate CEA'!AJ326-'Surv-rate CEA'!AJ327)*'Unit cost and utilities'!$G$14</f>
        <v>9.0390246978406807E-3</v>
      </c>
      <c r="AX329" s="12">
        <f t="shared" si="163"/>
        <v>5.2186745790974527E-3</v>
      </c>
      <c r="AY329" s="12">
        <f>'Surv-rate CEA'!AO327*'Unit cost and utilities'!$H$5+'Surv-rate CEA'!AN327*'Unit cost and utilities'!$H$5+('Surv-rate CEA'!AM326-'Surv-rate CEA'!AM327)*'Unit cost and utilities'!$G$14</f>
        <v>7.4656720792313971</v>
      </c>
      <c r="AZ329" s="12">
        <f t="shared" si="164"/>
        <v>4.3103005465921376</v>
      </c>
      <c r="BA329" s="12">
        <f>AY329-'Surv-rate CEA'!AN327*'Unit cost and utilities'!$H$5-('Surv-rate CEA'!AM326-'Surv-rate CEA'!AM327)*'Unit cost and utilities'!$G$14</f>
        <v>8.6905944702592164E-5</v>
      </c>
      <c r="BB329" s="12">
        <f t="shared" si="165"/>
        <v>5.0175086312156078E-5</v>
      </c>
    </row>
    <row r="330" spans="1:54">
      <c r="A330" s="12">
        <v>325</v>
      </c>
      <c r="B330" s="12">
        <f t="shared" si="166"/>
        <v>18.641095890410959</v>
      </c>
      <c r="C330" s="12">
        <f>'Surv-rate CEA'!D328*'Unit cost and utilities'!$H$7+'Surv-rate CEA'!E328*'Unit cost and utilities'!$H$7+'Unit cost and utilities'!$G$14*('Surv-rate CEA'!C327-'Surv-rate CEA'!C328)</f>
        <v>9.9709045436146901</v>
      </c>
      <c r="D330" s="12">
        <f t="shared" si="140"/>
        <v>5.7469129904091831</v>
      </c>
      <c r="E330" s="12">
        <f>C330-'Surv-rate CEA'!E328*'Unit cost and utilities'!$H$7-'Unit cost and utilities'!$G$14*('Surv-rate CEA'!C327-'Surv-rate CEA'!C328)</f>
        <v>9.4268570903809774</v>
      </c>
      <c r="F330" s="12">
        <f t="shared" si="141"/>
        <v>5.4333413016309464</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17.435256082188218</v>
      </c>
      <c r="L330" s="12">
        <f t="shared" si="144"/>
        <v>10.049128364588045</v>
      </c>
      <c r="M330" s="12">
        <f>K330-'Surv-rate CEA'!J328*'Unit cost and utilities'!$H$10-('Surv-rate CEA'!I327-'Surv-rate CEA'!I328)*'Unit cost and utilities'!$G$14</f>
        <v>6.2164413129881488</v>
      </c>
      <c r="N330" s="12">
        <f t="shared" si="145"/>
        <v>3.5829595178108709</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17.435256082188218</v>
      </c>
      <c r="T330" s="12">
        <f t="shared" si="148"/>
        <v>10.049128364588045</v>
      </c>
      <c r="U330" s="12">
        <f>S330-'Surv-rate CEA'!P328*'Unit cost and utilities'!$H$11-('Surv-rate CEA'!O327-'Surv-rate CEA'!O328)*'Unit cost and utilities'!$G$14</f>
        <v>6.2164413129881488</v>
      </c>
      <c r="V330" s="12">
        <f t="shared" si="149"/>
        <v>3.5829595178108709</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13.674350956603275</v>
      </c>
      <c r="AB330" s="12">
        <f t="shared" si="152"/>
        <v>7.8814619881446148</v>
      </c>
      <c r="AC330" s="12">
        <f>AA330-'Surv-rate CEA'!V328*'Unit cost and utilities'!$H$6-('Surv-rate CEA'!U327-'Surv-rate CEA'!U328)*'Unit cost and utilities'!$G$14</f>
        <v>9.893643500473333</v>
      </c>
      <c r="AD330" s="12">
        <f t="shared" si="153"/>
        <v>5.7023821767262888</v>
      </c>
      <c r="AE330" s="12">
        <f>'Surv-rate CEA'!Z328*'Unit cost and utilities'!$H$12+'Surv-rate CEA'!Y328*'Unit cost and utilities'!$H$12+('Surv-rate CEA'!X327-'Surv-rate CEA'!X328)*'Unit cost and utilities'!$G$14</f>
        <v>17.435256082188218</v>
      </c>
      <c r="AF330" s="12">
        <f t="shared" si="154"/>
        <v>10.049128364588045</v>
      </c>
      <c r="AG330" s="12">
        <f>AE330-'Surv-rate CEA'!Y328*'Unit cost and utilities'!$H$12-('Surv-rate CEA'!X327-'Surv-rate CEA'!X328)*'Unit cost and utilities'!$G$14</f>
        <v>6.2164413129881488</v>
      </c>
      <c r="AH330" s="12">
        <f t="shared" si="155"/>
        <v>3.5829595178108709</v>
      </c>
      <c r="AI330" s="12">
        <f>'Surv-rate CEA'!AC328*'Unit cost and utilities'!$H$5+'Surv-rate CEA'!AB328*'Unit cost and utilities'!$H$5+('Surv-rate CEA'!AA327-'Surv-rate CEA'!AA328)*'Unit cost and utilities'!$G$14</f>
        <v>7.3805835730475087</v>
      </c>
      <c r="AJ330" s="12">
        <f t="shared" si="156"/>
        <v>4.2539341769057497</v>
      </c>
      <c r="AK330" s="12">
        <f>AI330-'Surv-rate CEA'!AB328*'Unit cost and utilities'!$H$5-('Surv-rate CEA'!AA327-'Surv-rate CEA'!AA328)*'Unit cost and utilities'!$G$14</f>
        <v>8.358620755249957E-5</v>
      </c>
      <c r="AL330" s="12">
        <f t="shared" si="157"/>
        <v>4.8176437744569468E-5</v>
      </c>
      <c r="AM330" s="12">
        <f>'Surv-rate CEA'!AF328*'Unit cost and utilities'!$H$9+'Surv-rate CEA'!AE328*'Unit cost and utilities'!$H$9+('Surv-rate CEA'!AD327-'Surv-rate CEA'!AD328)*'Unit cost and utilities'!G337</f>
        <v>17.043915423828448</v>
      </c>
      <c r="AN330" s="12">
        <f t="shared" si="158"/>
        <v>9.8235720268089128</v>
      </c>
      <c r="AO330" s="12">
        <f>AM330-'Surv-rate CEA'!AE328*'Unit cost and utilities'!$H$9-('Surv-rate CEA'!AD327-'Surv-rate CEA'!AD328)*'Unit cost and utilities'!G337</f>
        <v>8.8248267924404651</v>
      </c>
      <c r="AP330" s="12">
        <f t="shared" si="159"/>
        <v>5.0863501410275802</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4.6300167144245465</v>
      </c>
      <c r="AV330" s="12">
        <f t="shared" si="162"/>
        <v>2.668594718317495</v>
      </c>
      <c r="AW330" s="12">
        <f>AU330-'Surv-rate CEA'!AK328*'Unit cost and utilities'!$H$8-('Surv-rate CEA'!AJ327-'Surv-rate CEA'!AJ328)*'Unit cost and utilities'!$G$14</f>
        <v>8.7781778083348971E-3</v>
      </c>
      <c r="AX330" s="12">
        <f t="shared" si="163"/>
        <v>5.0594631468162711E-3</v>
      </c>
      <c r="AY330" s="12">
        <f>'Surv-rate CEA'!AO328*'Unit cost and utilities'!$H$5+'Surv-rate CEA'!AN328*'Unit cost and utilities'!$H$5+('Surv-rate CEA'!AM327-'Surv-rate CEA'!AM328)*'Unit cost and utilities'!$G$14</f>
        <v>7.3805835730475087</v>
      </c>
      <c r="AZ330" s="12">
        <f t="shared" si="164"/>
        <v>4.2539341769057497</v>
      </c>
      <c r="BA330" s="12">
        <f>AY330-'Surv-rate CEA'!AN328*'Unit cost and utilities'!$H$5-('Surv-rate CEA'!AM327-'Surv-rate CEA'!AM328)*'Unit cost and utilities'!$G$14</f>
        <v>8.358620755249957E-5</v>
      </c>
      <c r="BB330" s="12">
        <f t="shared" si="165"/>
        <v>4.8176437744569468E-5</v>
      </c>
    </row>
    <row r="331" spans="1:54">
      <c r="A331" s="12">
        <v>326</v>
      </c>
      <c r="B331" s="12">
        <f t="shared" si="166"/>
        <v>18.698630136986303</v>
      </c>
      <c r="C331" s="12">
        <f>'Surv-rate CEA'!D329*'Unit cost and utilities'!$H$7+'Surv-rate CEA'!E329*'Unit cost and utilities'!$H$7+'Unit cost and utilities'!$G$14*('Surv-rate CEA'!C328-'Surv-rate CEA'!C329)</f>
        <v>9.9208157456552666</v>
      </c>
      <c r="D331" s="12">
        <f t="shared" si="140"/>
        <v>5.7083273079261945</v>
      </c>
      <c r="E331" s="12">
        <f>C331-'Surv-rate CEA'!E329*'Unit cost and utilities'!$H$7-'Unit cost and utilities'!$G$14*('Surv-rate CEA'!C328-'Surv-rate CEA'!C329)</f>
        <v>9.3828749833200522</v>
      </c>
      <c r="F331" s="12">
        <f t="shared" si="141"/>
        <v>5.3988021617677706</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17.305710512050759</v>
      </c>
      <c r="L331" s="12">
        <f t="shared" si="144"/>
        <v>9.9575138206016476</v>
      </c>
      <c r="M331" s="12">
        <f>K331-'Surv-rate CEA'!J329*'Unit cost and utilities'!$H$10-('Surv-rate CEA'!I328-'Surv-rate CEA'!I329)*'Unit cost and utilities'!$G$14</f>
        <v>6.175535009339578</v>
      </c>
      <c r="N331" s="12">
        <f t="shared" si="145"/>
        <v>3.553334326394042</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17.305710512050759</v>
      </c>
      <c r="T331" s="12">
        <f t="shared" si="148"/>
        <v>9.9575138206016476</v>
      </c>
      <c r="U331" s="12">
        <f>S331-'Surv-rate CEA'!P329*'Unit cost and utilities'!$H$11-('Surv-rate CEA'!O328-'Surv-rate CEA'!O329)*'Unit cost and utilities'!$G$14</f>
        <v>6.175535009339578</v>
      </c>
      <c r="V331" s="12">
        <f t="shared" si="149"/>
        <v>3.553334326394042</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13.559688033323622</v>
      </c>
      <c r="AB331" s="12">
        <f t="shared" si="152"/>
        <v>7.8020940487156301</v>
      </c>
      <c r="AC331" s="12">
        <f>AA331-'Surv-rate CEA'!V329*'Unit cost and utilities'!$H$6-('Surv-rate CEA'!U328-'Surv-rate CEA'!U329)*'Unit cost and utilities'!$G$14</f>
        <v>9.8205688641548416</v>
      </c>
      <c r="AD331" s="12">
        <f t="shared" si="153"/>
        <v>5.6506463645568026</v>
      </c>
      <c r="AE331" s="12">
        <f>'Surv-rate CEA'!Z329*'Unit cost and utilities'!$H$12+'Surv-rate CEA'!Y329*'Unit cost and utilities'!$H$12+('Surv-rate CEA'!X328-'Surv-rate CEA'!X329)*'Unit cost and utilities'!$G$14</f>
        <v>17.305710512050759</v>
      </c>
      <c r="AF331" s="12">
        <f t="shared" si="154"/>
        <v>9.9575138206016476</v>
      </c>
      <c r="AG331" s="12">
        <f>AE331-'Surv-rate CEA'!Y329*'Unit cost and utilities'!$H$12-('Surv-rate CEA'!X328-'Surv-rate CEA'!X329)*'Unit cost and utilities'!$G$14</f>
        <v>6.175535009339578</v>
      </c>
      <c r="AH331" s="12">
        <f t="shared" si="155"/>
        <v>3.553334326394042</v>
      </c>
      <c r="AI331" s="12">
        <f>'Surv-rate CEA'!AC329*'Unit cost and utilities'!$H$5+'Surv-rate CEA'!AB329*'Unit cost and utilities'!$H$5+('Surv-rate CEA'!AA328-'Surv-rate CEA'!AA329)*'Unit cost and utilities'!$G$14</f>
        <v>7.2966155094980758</v>
      </c>
      <c r="AJ331" s="12">
        <f t="shared" si="156"/>
        <v>4.1983916077210246</v>
      </c>
      <c r="AK331" s="12">
        <f>AI331-'Surv-rate CEA'!AB329*'Unit cost and utilities'!$H$5-('Surv-rate CEA'!AA328-'Surv-rate CEA'!AA329)*'Unit cost and utilities'!$G$14</f>
        <v>8.0397217169791979E-5</v>
      </c>
      <c r="AL331" s="12">
        <f t="shared" si="157"/>
        <v>4.6259666746918688E-5</v>
      </c>
      <c r="AM331" s="12">
        <f>'Surv-rate CEA'!AF329*'Unit cost and utilities'!$H$9+'Surv-rate CEA'!AE329*'Unit cost and utilities'!$H$9+('Surv-rate CEA'!AD328-'Surv-rate CEA'!AD329)*'Unit cost and utilities'!G338</f>
        <v>16.886021200219378</v>
      </c>
      <c r="AN331" s="12">
        <f t="shared" si="158"/>
        <v>9.7160292470552623</v>
      </c>
      <c r="AO331" s="12">
        <f>AM331-'Surv-rate CEA'!AE329*'Unit cost and utilities'!$H$9-('Surv-rate CEA'!AD328-'Surv-rate CEA'!AD329)*'Unit cost and utilities'!G338</f>
        <v>8.7640029155060031</v>
      </c>
      <c r="AP331" s="12">
        <f t="shared" si="159"/>
        <v>5.0427100403751508</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4.5773189127995453</v>
      </c>
      <c r="AV331" s="12">
        <f t="shared" si="162"/>
        <v>2.6337385167609404</v>
      </c>
      <c r="AW331" s="12">
        <f>AU331-'Surv-rate CEA'!AK329*'Unit cost and utilities'!$H$8-('Surv-rate CEA'!AJ328-'Surv-rate CEA'!AJ329)*'Unit cost and utilities'!$G$14</f>
        <v>8.5251112933109607E-3</v>
      </c>
      <c r="AX331" s="12">
        <f t="shared" si="163"/>
        <v>4.905254451482881E-3</v>
      </c>
      <c r="AY331" s="12">
        <f>'Surv-rate CEA'!AO329*'Unit cost and utilities'!$H$5+'Surv-rate CEA'!AN329*'Unit cost and utilities'!$H$5+('Surv-rate CEA'!AM328-'Surv-rate CEA'!AM329)*'Unit cost and utilities'!$G$14</f>
        <v>7.2966155094980758</v>
      </c>
      <c r="AZ331" s="12">
        <f t="shared" si="164"/>
        <v>4.1983916077210246</v>
      </c>
      <c r="BA331" s="12">
        <f>AY331-'Surv-rate CEA'!AN329*'Unit cost and utilities'!$H$5-('Surv-rate CEA'!AM328-'Surv-rate CEA'!AM329)*'Unit cost and utilities'!$G$14</f>
        <v>8.0397217169791979E-5</v>
      </c>
      <c r="BB331" s="12">
        <f t="shared" si="165"/>
        <v>4.6259666746918688E-5</v>
      </c>
    </row>
    <row r="332" spans="1:54">
      <c r="A332" s="12">
        <v>327</v>
      </c>
      <c r="B332" s="12">
        <f t="shared" si="166"/>
        <v>18.756164383561643</v>
      </c>
      <c r="C332" s="12">
        <f>'Surv-rate CEA'!D330*'Unit cost and utilities'!$H$7+'Surv-rate CEA'!E330*'Unit cost and utilities'!$H$7+'Unit cost and utilities'!$G$14*('Surv-rate CEA'!C329-'Surv-rate CEA'!C330)</f>
        <v>9.8711458520049842</v>
      </c>
      <c r="D332" s="12">
        <f t="shared" si="140"/>
        <v>5.6700967852979103</v>
      </c>
      <c r="E332" s="12">
        <f>C332-'Surv-rate CEA'!E330*'Unit cost and utilities'!$H$7-'Unit cost and utilities'!$G$14*('Surv-rate CEA'!C329-'Surv-rate CEA'!C330)</f>
        <v>9.339231990508198</v>
      </c>
      <c r="F332" s="12">
        <f t="shared" si="141"/>
        <v>5.3645595030668174</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17.177391512905615</v>
      </c>
      <c r="L332" s="12">
        <f t="shared" si="144"/>
        <v>9.8668861606727027</v>
      </c>
      <c r="M332" s="12">
        <f>K332-'Surv-rate CEA'!J330*'Unit cost and utilities'!$H$10-('Surv-rate CEA'!I329-'Surv-rate CEA'!I330)*'Unit cost and utilities'!$G$14</f>
        <v>6.1350024328284363</v>
      </c>
      <c r="N332" s="12">
        <f t="shared" si="145"/>
        <v>3.5240141411860288</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17.177391512905615</v>
      </c>
      <c r="T332" s="12">
        <f t="shared" si="148"/>
        <v>9.8668861606727027</v>
      </c>
      <c r="U332" s="12">
        <f>S332-'Surv-rate CEA'!P330*'Unit cost and utilities'!$H$11-('Surv-rate CEA'!O329-'Surv-rate CEA'!O330)*'Unit cost and utilities'!$G$14</f>
        <v>6.1350024328284363</v>
      </c>
      <c r="V332" s="12">
        <f t="shared" si="149"/>
        <v>3.5240141411860288</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13.446202441525543</v>
      </c>
      <c r="AB332" s="12">
        <f t="shared" si="152"/>
        <v>7.7236493494494463</v>
      </c>
      <c r="AC332" s="12">
        <f>AA332-'Surv-rate CEA'!V330*'Unit cost and utilities'!$H$6-('Surv-rate CEA'!U329-'Surv-rate CEA'!U330)*'Unit cost and utilities'!$G$14</f>
        <v>9.7481925507009421</v>
      </c>
      <c r="AD332" s="12">
        <f t="shared" si="153"/>
        <v>5.5994710313157414</v>
      </c>
      <c r="AE332" s="12">
        <f>'Surv-rate CEA'!Z330*'Unit cost and utilities'!$H$12+'Surv-rate CEA'!Y330*'Unit cost and utilities'!$H$12+('Surv-rate CEA'!X329-'Surv-rate CEA'!X330)*'Unit cost and utilities'!$G$14</f>
        <v>17.177391512905615</v>
      </c>
      <c r="AF332" s="12">
        <f t="shared" si="154"/>
        <v>9.8668861606727027</v>
      </c>
      <c r="AG332" s="12">
        <f>AE332-'Surv-rate CEA'!Y330*'Unit cost and utilities'!$H$12-('Surv-rate CEA'!X329-'Surv-rate CEA'!X330)*'Unit cost and utilities'!$G$14</f>
        <v>6.1350024328284363</v>
      </c>
      <c r="AH332" s="12">
        <f t="shared" si="155"/>
        <v>3.5240141411860288</v>
      </c>
      <c r="AI332" s="12">
        <f>'Surv-rate CEA'!AC330*'Unit cost and utilities'!$H$5+'Surv-rate CEA'!AB330*'Unit cost and utilities'!$H$5+('Surv-rate CEA'!AA329-'Surv-rate CEA'!AA330)*'Unit cost and utilities'!$G$14</f>
        <v>7.2137510150824413</v>
      </c>
      <c r="AJ332" s="12">
        <f t="shared" si="156"/>
        <v>4.1436594143982299</v>
      </c>
      <c r="AK332" s="12">
        <f>AI332-'Surv-rate CEA'!AB330*'Unit cost and utilities'!$H$5-('Surv-rate CEA'!AA329-'Surv-rate CEA'!AA330)*'Unit cost and utilities'!$G$14</f>
        <v>7.7333664252277057E-5</v>
      </c>
      <c r="AL332" s="12">
        <f t="shared" si="157"/>
        <v>4.4421323283667218E-5</v>
      </c>
      <c r="AM332" s="12">
        <f>'Surv-rate CEA'!AF330*'Unit cost and utilities'!$H$9+'Surv-rate CEA'!AE330*'Unit cost and utilities'!$H$9+('Surv-rate CEA'!AD329-'Surv-rate CEA'!AD330)*'Unit cost and utilities'!G339</f>
        <v>16.729821548706852</v>
      </c>
      <c r="AN332" s="12">
        <f t="shared" si="158"/>
        <v>9.6097969581376343</v>
      </c>
      <c r="AO332" s="12">
        <f>AM332-'Surv-rate CEA'!AE330*'Unit cost and utilities'!$H$9-('Surv-rate CEA'!AD329-'Surv-rate CEA'!AD330)*'Unit cost and utilities'!G339</f>
        <v>8.703741088938834</v>
      </c>
      <c r="AP332" s="12">
        <f t="shared" si="159"/>
        <v>4.9995264084192863</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4.5253069990252621</v>
      </c>
      <c r="AV332" s="12">
        <f t="shared" si="162"/>
        <v>2.5993870470921614</v>
      </c>
      <c r="AW332" s="12">
        <f>AU332-'Surv-rate CEA'!AK330*'Unit cost and utilities'!$H$8-('Surv-rate CEA'!AJ329-'Surv-rate CEA'!AJ330)*'Unit cost and utilities'!$G$14</f>
        <v>8.2795851830478329E-3</v>
      </c>
      <c r="AX332" s="12">
        <f t="shared" si="163"/>
        <v>4.7558865033347931E-3</v>
      </c>
      <c r="AY332" s="12">
        <f>'Surv-rate CEA'!AO330*'Unit cost and utilities'!$H$5+'Surv-rate CEA'!AN330*'Unit cost and utilities'!$H$5+('Surv-rate CEA'!AM329-'Surv-rate CEA'!AM330)*'Unit cost and utilities'!$G$14</f>
        <v>7.2137510150824413</v>
      </c>
      <c r="AZ332" s="12">
        <f t="shared" si="164"/>
        <v>4.1436594143982299</v>
      </c>
      <c r="BA332" s="12">
        <f>AY332-'Surv-rate CEA'!AN330*'Unit cost and utilities'!$H$5-('Surv-rate CEA'!AM329-'Surv-rate CEA'!AM330)*'Unit cost and utilities'!$G$14</f>
        <v>7.7333664252277057E-5</v>
      </c>
      <c r="BB332" s="12">
        <f t="shared" si="165"/>
        <v>4.4421323283667218E-5</v>
      </c>
    </row>
    <row r="333" spans="1:54">
      <c r="A333" s="12">
        <v>328</v>
      </c>
      <c r="B333" s="12">
        <f t="shared" si="166"/>
        <v>18.813698630136987</v>
      </c>
      <c r="C333" s="12">
        <f>'Surv-rate CEA'!D331*'Unit cost and utilities'!$H$7+'Surv-rate CEA'!E331*'Unit cost and utilities'!$H$7+'Unit cost and utilities'!$G$14*('Surv-rate CEA'!C330-'Surv-rate CEA'!C331)</f>
        <v>9.8218900483478269</v>
      </c>
      <c r="D333" s="12">
        <f t="shared" si="140"/>
        <v>5.6322171573930291</v>
      </c>
      <c r="E333" s="12">
        <f>C333-'Surv-rate CEA'!E331*'Unit cost and utilities'!$H$7-'Unit cost and utilities'!$G$14*('Surv-rate CEA'!C330-'Surv-rate CEA'!C331)</f>
        <v>9.2959244971581505</v>
      </c>
      <c r="F333" s="12">
        <f t="shared" si="141"/>
        <v>5.3306100138568944</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17.050284783416249</v>
      </c>
      <c r="L333" s="12">
        <f t="shared" si="144"/>
        <v>9.7772328974246623</v>
      </c>
      <c r="M333" s="12">
        <f>K333-'Surv-rate CEA'!J331*'Unit cost and utilities'!$H$10-('Surv-rate CEA'!I330-'Surv-rate CEA'!I331)*'Unit cost and utilities'!$G$14</f>
        <v>6.0948391889678684</v>
      </c>
      <c r="N333" s="12">
        <f t="shared" si="145"/>
        <v>3.4949951264655605</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17.050284783416249</v>
      </c>
      <c r="T333" s="12">
        <f t="shared" si="148"/>
        <v>9.7772328974246623</v>
      </c>
      <c r="U333" s="12">
        <f>S333-'Surv-rate CEA'!P331*'Unit cost and utilities'!$H$11-('Surv-rate CEA'!O330-'Surv-rate CEA'!O331)*'Unit cost and utilities'!$G$14</f>
        <v>6.0948391889678684</v>
      </c>
      <c r="V333" s="12">
        <f t="shared" si="149"/>
        <v>3.4949951264655605</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13.333879695046924</v>
      </c>
      <c r="AB333" s="12">
        <f t="shared" si="152"/>
        <v>7.6461155259715543</v>
      </c>
      <c r="AC333" s="12">
        <f>AA333-'Surv-rate CEA'!V331*'Unit cost and utilities'!$H$6-('Surv-rate CEA'!U330-'Surv-rate CEA'!U331)*'Unit cost and utilities'!$G$14</f>
        <v>9.6765062763745995</v>
      </c>
      <c r="AD333" s="12">
        <f t="shared" si="153"/>
        <v>5.548848989872984</v>
      </c>
      <c r="AE333" s="12">
        <f>'Surv-rate CEA'!Z331*'Unit cost and utilities'!$H$12+'Surv-rate CEA'!Y331*'Unit cost and utilities'!$H$12+('Surv-rate CEA'!X330-'Surv-rate CEA'!X331)*'Unit cost and utilities'!$G$14</f>
        <v>17.050284783416249</v>
      </c>
      <c r="AF333" s="12">
        <f t="shared" si="154"/>
        <v>9.7772328974246623</v>
      </c>
      <c r="AG333" s="12">
        <f>AE333-'Surv-rate CEA'!Y331*'Unit cost and utilities'!$H$12-('Surv-rate CEA'!X330-'Surv-rate CEA'!X331)*'Unit cost and utilities'!$G$14</f>
        <v>6.0948391889678684</v>
      </c>
      <c r="AH333" s="12">
        <f t="shared" si="155"/>
        <v>3.4949951264655605</v>
      </c>
      <c r="AI333" s="12">
        <f>'Surv-rate CEA'!AC331*'Unit cost and utilities'!$H$5+'Surv-rate CEA'!AB331*'Unit cost and utilities'!$H$5+('Surv-rate CEA'!AA330-'Surv-rate CEA'!AA331)*'Unit cost and utilities'!$G$14</f>
        <v>7.1319735041111043</v>
      </c>
      <c r="AJ333" s="12">
        <f t="shared" si="156"/>
        <v>4.0897244153821468</v>
      </c>
      <c r="AK333" s="12">
        <f>AI333-'Surv-rate CEA'!AB331*'Unit cost and utilities'!$H$5-('Surv-rate CEA'!AA330-'Surv-rate CEA'!AA331)*'Unit cost and utilities'!$G$14</f>
        <v>7.4390461785867057E-5</v>
      </c>
      <c r="AL333" s="12">
        <f t="shared" si="157"/>
        <v>4.2658106856656319E-5</v>
      </c>
      <c r="AM333" s="12">
        <f>'Surv-rate CEA'!AF331*'Unit cost and utilities'!$H$9+'Surv-rate CEA'!AE331*'Unit cost and utilities'!$H$9+('Surv-rate CEA'!AD330-'Surv-rate CEA'!AD331)*'Unit cost and utilities'!G340</f>
        <v>16.575295532107635</v>
      </c>
      <c r="AN333" s="12">
        <f t="shared" si="158"/>
        <v>9.5048573569096622</v>
      </c>
      <c r="AO333" s="12">
        <f>AM333-'Surv-rate CEA'!AE331*'Unit cost and utilities'!$H$9-('Surv-rate CEA'!AD330-'Surv-rate CEA'!AD331)*'Unit cost and utilities'!G340</f>
        <v>8.6440347370193038</v>
      </c>
      <c r="AP333" s="12">
        <f t="shared" si="159"/>
        <v>4.9567935005677386</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4.4739708371897846</v>
      </c>
      <c r="AV333" s="12">
        <f t="shared" si="162"/>
        <v>2.5655322129303477</v>
      </c>
      <c r="AW333" s="12">
        <f>AU333-'Surv-rate CEA'!AK331*'Unit cost and utilities'!$H$8-('Surv-rate CEA'!AJ330-'Surv-rate CEA'!AJ331)*'Unit cost and utilities'!$G$14</f>
        <v>8.0413671643043139E-3</v>
      </c>
      <c r="AX333" s="12">
        <f t="shared" si="163"/>
        <v>4.6112027205303715E-3</v>
      </c>
      <c r="AY333" s="12">
        <f>'Surv-rate CEA'!AO331*'Unit cost and utilities'!$H$5+'Surv-rate CEA'!AN331*'Unit cost and utilities'!$H$5+('Surv-rate CEA'!AM330-'Surv-rate CEA'!AM331)*'Unit cost and utilities'!$G$14</f>
        <v>7.1319735041111043</v>
      </c>
      <c r="AZ333" s="12">
        <f t="shared" si="164"/>
        <v>4.0897244153821468</v>
      </c>
      <c r="BA333" s="12">
        <f>AY333-'Surv-rate CEA'!AN331*'Unit cost and utilities'!$H$5-('Surv-rate CEA'!AM330-'Surv-rate CEA'!AM331)*'Unit cost and utilities'!$G$14</f>
        <v>7.4390461785867057E-5</v>
      </c>
      <c r="BB333" s="12">
        <f t="shared" si="165"/>
        <v>4.2658106856656319E-5</v>
      </c>
    </row>
    <row r="334" spans="1:54">
      <c r="A334" s="12">
        <v>329</v>
      </c>
      <c r="B334" s="12">
        <f t="shared" si="166"/>
        <v>18.87123287671233</v>
      </c>
      <c r="C334" s="12">
        <f>'Surv-rate CEA'!D332*'Unit cost and utilities'!$H$7+'Surv-rate CEA'!E332*'Unit cost and utilities'!$H$7+'Unit cost and utilities'!$G$14*('Surv-rate CEA'!C331-'Surv-rate CEA'!C332)</f>
        <v>9.7730435899489407</v>
      </c>
      <c r="D334" s="12">
        <f t="shared" si="140"/>
        <v>5.5946842224585902</v>
      </c>
      <c r="E334" s="12">
        <f>C334-'Surv-rate CEA'!E332*'Unit cost and utilities'!$H$7-'Unit cost and utilities'!$G$14*('Surv-rate CEA'!C331-'Surv-rate CEA'!C332)</f>
        <v>9.2529489375424649</v>
      </c>
      <c r="F334" s="12">
        <f t="shared" si="141"/>
        <v>5.2969504285567464</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16.924376221977873</v>
      </c>
      <c r="L334" s="12">
        <f t="shared" si="144"/>
        <v>9.688541727311339</v>
      </c>
      <c r="M334" s="12">
        <f>K334-'Surv-rate CEA'!J332*'Unit cost and utilities'!$H$10-('Surv-rate CEA'!I331-'Surv-rate CEA'!I332)*'Unit cost and utilities'!$G$14</f>
        <v>6.0550409466414834</v>
      </c>
      <c r="N334" s="12">
        <f t="shared" si="145"/>
        <v>3.4662735041267547</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16.924376221977873</v>
      </c>
      <c r="T334" s="12">
        <f t="shared" si="148"/>
        <v>9.688541727311339</v>
      </c>
      <c r="U334" s="12">
        <f>S334-'Surv-rate CEA'!P332*'Unit cost and utilities'!$H$11-('Surv-rate CEA'!O331-'Surv-rate CEA'!O332)*'Unit cost and utilities'!$G$14</f>
        <v>6.0550409466414834</v>
      </c>
      <c r="V334" s="12">
        <f t="shared" si="149"/>
        <v>3.4662735041267547</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13.222705517272942</v>
      </c>
      <c r="AB334" s="12">
        <f t="shared" si="152"/>
        <v>7.5694804034010836</v>
      </c>
      <c r="AC334" s="12">
        <f>AA334-'Surv-rate CEA'!V332*'Unit cost and utilities'!$H$6-('Surv-rate CEA'!U331-'Surv-rate CEA'!U332)*'Unit cost and utilities'!$G$14</f>
        <v>9.605501875605631</v>
      </c>
      <c r="AD334" s="12">
        <f t="shared" si="153"/>
        <v>5.498773160851929</v>
      </c>
      <c r="AE334" s="12">
        <f>'Surv-rate CEA'!Z332*'Unit cost and utilities'!$H$12+'Surv-rate CEA'!Y332*'Unit cost and utilities'!$H$12+('Surv-rate CEA'!X331-'Surv-rate CEA'!X332)*'Unit cost and utilities'!$G$14</f>
        <v>16.924376221977873</v>
      </c>
      <c r="AF334" s="12">
        <f t="shared" si="154"/>
        <v>9.688541727311339</v>
      </c>
      <c r="AG334" s="12">
        <f>AE334-'Surv-rate CEA'!Y332*'Unit cost and utilities'!$H$12-('Surv-rate CEA'!X331-'Surv-rate CEA'!X332)*'Unit cost and utilities'!$G$14</f>
        <v>6.0550409466414834</v>
      </c>
      <c r="AH334" s="12">
        <f t="shared" si="155"/>
        <v>3.4662735041267547</v>
      </c>
      <c r="AI334" s="12">
        <f>'Surv-rate CEA'!AC332*'Unit cost and utilities'!$H$5+'Surv-rate CEA'!AB332*'Unit cost and utilities'!$H$5+('Surv-rate CEA'!AA331-'Surv-rate CEA'!AA332)*'Unit cost and utilities'!$G$14</f>
        <v>7.0512666731956966</v>
      </c>
      <c r="AJ334" s="12">
        <f t="shared" si="156"/>
        <v>4.0365736673320356</v>
      </c>
      <c r="AK334" s="12">
        <f>AI334-'Surv-rate CEA'!AB332*'Unit cost and utilities'!$H$5-('Surv-rate CEA'!AA331-'Surv-rate CEA'!AA332)*'Unit cost and utilities'!$G$14</f>
        <v>7.1562735454083759E-5</v>
      </c>
      <c r="AL334" s="12">
        <f t="shared" si="157"/>
        <v>4.0966859840132167E-5</v>
      </c>
      <c r="AM334" s="12">
        <f>'Surv-rate CEA'!AF332*'Unit cost and utilities'!$H$9+'Surv-rate CEA'!AE332*'Unit cost and utilities'!$H$9+('Surv-rate CEA'!AD331-'Surv-rate CEA'!AD332)*'Unit cost and utilities'!G341</f>
        <v>16.422422508915826</v>
      </c>
      <c r="AN334" s="12">
        <f t="shared" si="158"/>
        <v>9.4011929098190183</v>
      </c>
      <c r="AO334" s="12">
        <f>AM334-'Surv-rate CEA'!AE332*'Unit cost and utilities'!$H$9-('Surv-rate CEA'!AD331-'Surv-rate CEA'!AD332)*'Unit cost and utilities'!G341</f>
        <v>8.5848773776049363</v>
      </c>
      <c r="AP334" s="12">
        <f t="shared" si="159"/>
        <v>4.9145056577486264</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4.4233004602096635</v>
      </c>
      <c r="AV334" s="12">
        <f t="shared" si="162"/>
        <v>2.5321660614897672</v>
      </c>
      <c r="AW334" s="12">
        <f>AU334-'Surv-rate CEA'!AK332*'Unit cost and utilities'!$H$8-('Surv-rate CEA'!AJ331-'Surv-rate CEA'!AJ332)*'Unit cost and utilities'!$G$14</f>
        <v>7.8102323275299201E-3</v>
      </c>
      <c r="AX334" s="12">
        <f t="shared" si="163"/>
        <v>4.4710517429295497E-3</v>
      </c>
      <c r="AY334" s="12">
        <f>'Surv-rate CEA'!AO332*'Unit cost and utilities'!$H$5+'Surv-rate CEA'!AN332*'Unit cost and utilities'!$H$5+('Surv-rate CEA'!AM331-'Surv-rate CEA'!AM332)*'Unit cost and utilities'!$G$14</f>
        <v>7.0512666731956966</v>
      </c>
      <c r="AZ334" s="12">
        <f t="shared" si="164"/>
        <v>4.0365736673320356</v>
      </c>
      <c r="BA334" s="12">
        <f>AY334-'Surv-rate CEA'!AN332*'Unit cost and utilities'!$H$5-('Surv-rate CEA'!AM331-'Surv-rate CEA'!AM332)*'Unit cost and utilities'!$G$14</f>
        <v>7.1562735454083759E-5</v>
      </c>
      <c r="BB334" s="12">
        <f t="shared" si="165"/>
        <v>4.0966859840132167E-5</v>
      </c>
    </row>
    <row r="335" spans="1:54">
      <c r="A335" s="12">
        <v>330</v>
      </c>
      <c r="B335" s="12">
        <f t="shared" si="166"/>
        <v>18.92876712328767</v>
      </c>
      <c r="C335" s="12">
        <f>'Surv-rate CEA'!D333*'Unit cost and utilities'!$H$7+'Surv-rate CEA'!E333*'Unit cost and utilities'!$H$7+'Unit cost and utilities'!$G$14*('Surv-rate CEA'!C332-'Surv-rate CEA'!C333)</f>
        <v>9.7246018004527492</v>
      </c>
      <c r="D335" s="12">
        <f t="shared" si="140"/>
        <v>5.557493841001901</v>
      </c>
      <c r="E335" s="12">
        <f>C335-'Surv-rate CEA'!E333*'Unit cost and utilities'!$H$7-'Unit cost and utilities'!$G$14*('Surv-rate CEA'!C332-'Surv-rate CEA'!C333)</f>
        <v>9.2103017941859413</v>
      </c>
      <c r="F335" s="12">
        <f t="shared" si="141"/>
        <v>5.2635775269043972</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16.799651923451403</v>
      </c>
      <c r="L335" s="12">
        <f t="shared" si="144"/>
        <v>9.6008005275043917</v>
      </c>
      <c r="M335" s="12">
        <f>K335-'Surv-rate CEA'!J333*'Unit cost and utilities'!$H$10-('Surv-rate CEA'!I332-'Surv-rate CEA'!I333)*'Unit cost and utilities'!$G$14</f>
        <v>6.0156034370192994</v>
      </c>
      <c r="N335" s="12">
        <f t="shared" si="145"/>
        <v>3.4378455526670662</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16.799651923451403</v>
      </c>
      <c r="T335" s="12">
        <f t="shared" si="148"/>
        <v>9.6008005275043917</v>
      </c>
      <c r="U335" s="12">
        <f>S335-'Surv-rate CEA'!P333*'Unit cost and utilities'!$H$11-('Surv-rate CEA'!O332-'Surv-rate CEA'!O333)*'Unit cost and utilities'!$G$14</f>
        <v>6.0156034370192994</v>
      </c>
      <c r="V335" s="12">
        <f t="shared" si="149"/>
        <v>3.4378455526670662</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13.112665837632775</v>
      </c>
      <c r="AB335" s="12">
        <f t="shared" si="152"/>
        <v>7.4937319930536805</v>
      </c>
      <c r="AC335" s="12">
        <f>AA335-'Surv-rate CEA'!V333*'Unit cost and utilities'!$H$6-('Surv-rate CEA'!U332-'Surv-rate CEA'!U333)*'Unit cost and utilities'!$G$14</f>
        <v>9.5351712990128625</v>
      </c>
      <c r="AD335" s="12">
        <f t="shared" si="153"/>
        <v>5.4492365707658017</v>
      </c>
      <c r="AE335" s="12">
        <f>'Surv-rate CEA'!Z333*'Unit cost and utilities'!$H$12+'Surv-rate CEA'!Y333*'Unit cost and utilities'!$H$12+('Surv-rate CEA'!X332-'Surv-rate CEA'!X333)*'Unit cost and utilities'!$G$14</f>
        <v>16.799651923451403</v>
      </c>
      <c r="AF335" s="12">
        <f t="shared" si="154"/>
        <v>9.6008005275043917</v>
      </c>
      <c r="AG335" s="12">
        <f>AE335-'Surv-rate CEA'!Y333*'Unit cost and utilities'!$H$12-('Surv-rate CEA'!X332-'Surv-rate CEA'!X333)*'Unit cost and utilities'!$G$14</f>
        <v>6.0156034370192994</v>
      </c>
      <c r="AH335" s="12">
        <f t="shared" si="155"/>
        <v>3.4378455526670662</v>
      </c>
      <c r="AI335" s="12">
        <f>'Surv-rate CEA'!AC333*'Unit cost and utilities'!$H$5+'Surv-rate CEA'!AB333*'Unit cost and utilities'!$H$5+('Surv-rate CEA'!AA332-'Surv-rate CEA'!AA333)*'Unit cost and utilities'!$G$14</f>
        <v>6.9716144958563016</v>
      </c>
      <c r="AJ335" s="12">
        <f t="shared" si="156"/>
        <v>3.9841944603589972</v>
      </c>
      <c r="AK335" s="12">
        <f>AI335-'Surv-rate CEA'!AB333*'Unit cost and utilities'!$H$5-('Surv-rate CEA'!AA332-'Surv-rate CEA'!AA333)*'Unit cost and utilities'!$G$14</f>
        <v>6.8845814461426791E-5</v>
      </c>
      <c r="AL335" s="12">
        <f t="shared" si="157"/>
        <v>3.9344561114093721E-5</v>
      </c>
      <c r="AM335" s="12">
        <f>'Surv-rate CEA'!AF333*'Unit cost and utilities'!$H$9+'Surv-rate CEA'!AE333*'Unit cost and utilities'!$H$9+('Surv-rate CEA'!AD332-'Surv-rate CEA'!AD333)*'Unit cost and utilities'!G342</f>
        <v>16.271182128566714</v>
      </c>
      <c r="AN335" s="12">
        <f t="shared" si="158"/>
        <v>9.2987863483643824</v>
      </c>
      <c r="AO335" s="12">
        <f>AM335-'Surv-rate CEA'!AE333*'Unit cost and utilities'!$H$9-('Surv-rate CEA'!AD332-'Surv-rate CEA'!AD333)*'Unit cost and utilities'!G342</f>
        <v>8.5262626205573824</v>
      </c>
      <c r="AP335" s="12">
        <f t="shared" si="159"/>
        <v>4.8726573049300894</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4.3732860666836224</v>
      </c>
      <c r="AV335" s="12">
        <f t="shared" si="162"/>
        <v>2.4992807807721356</v>
      </c>
      <c r="AW335" s="12">
        <f>AU335-'Surv-rate CEA'!AK333*'Unit cost and utilities'!$H$8-('Surv-rate CEA'!AJ332-'Surv-rate CEA'!AJ333)*'Unit cost and utilities'!$G$14</f>
        <v>7.5859629226908143E-3</v>
      </c>
      <c r="AX335" s="12">
        <f t="shared" si="163"/>
        <v>4.3352872524775451E-3</v>
      </c>
      <c r="AY335" s="12">
        <f>'Surv-rate CEA'!AO333*'Unit cost and utilities'!$H$5+'Surv-rate CEA'!AN333*'Unit cost and utilities'!$H$5+('Surv-rate CEA'!AM332-'Surv-rate CEA'!AM333)*'Unit cost and utilities'!$G$14</f>
        <v>6.9716144958563016</v>
      </c>
      <c r="AZ335" s="12">
        <f t="shared" si="164"/>
        <v>3.9841944603589972</v>
      </c>
      <c r="BA335" s="12">
        <f>AY335-'Surv-rate CEA'!AN333*'Unit cost and utilities'!$H$5-('Surv-rate CEA'!AM332-'Surv-rate CEA'!AM333)*'Unit cost and utilities'!$G$14</f>
        <v>6.8845814461426791E-5</v>
      </c>
      <c r="BB335" s="12">
        <f t="shared" si="165"/>
        <v>3.9344561114093721E-5</v>
      </c>
    </row>
    <row r="336" spans="1:54">
      <c r="A336" s="12">
        <v>331</v>
      </c>
      <c r="B336" s="12">
        <f t="shared" si="166"/>
        <v>18.986301369863014</v>
      </c>
      <c r="C336" s="12">
        <f>'Surv-rate CEA'!D334*'Unit cost and utilities'!$H$7+'Surv-rate CEA'!E334*'Unit cost and utilities'!$H$7+'Unit cost and utilities'!$G$14*('Surv-rate CEA'!C333-'Surv-rate CEA'!C334)</f>
        <v>9.6765600707028518</v>
      </c>
      <c r="D336" s="12">
        <f t="shared" si="140"/>
        <v>5.5206419346939137</v>
      </c>
      <c r="E336" s="12">
        <f>C336-'Surv-rate CEA'!E334*'Unit cost and utilities'!$H$7-'Unit cost and utilities'!$G$14*('Surv-rate CEA'!C333-'Surv-rate CEA'!C334)</f>
        <v>9.1679795970737032</v>
      </c>
      <c r="F336" s="12">
        <f t="shared" si="141"/>
        <v>5.2304881332015576</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16.6760981759552</v>
      </c>
      <c r="L336" s="12">
        <f t="shared" si="144"/>
        <v>9.5139973528386346</v>
      </c>
      <c r="M336" s="12">
        <f>K336-'Surv-rate CEA'!J334*'Unit cost and utilities'!$H$10-('Surv-rate CEA'!I333-'Surv-rate CEA'!I334)*'Unit cost and utilities'!$G$14</f>
        <v>5.9765224524953222</v>
      </c>
      <c r="N336" s="12">
        <f t="shared" si="145"/>
        <v>3.4097076061957283</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16.6760981759552</v>
      </c>
      <c r="T336" s="12">
        <f t="shared" si="148"/>
        <v>9.5139973528386346</v>
      </c>
      <c r="U336" s="12">
        <f>S336-'Surv-rate CEA'!P334*'Unit cost and utilities'!$H$11-('Surv-rate CEA'!O333-'Surv-rate CEA'!O334)*'Unit cost and utilities'!$G$14</f>
        <v>5.9765224524953222</v>
      </c>
      <c r="V336" s="12">
        <f t="shared" si="149"/>
        <v>3.4097076061957283</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13.003746788159638</v>
      </c>
      <c r="AB336" s="12">
        <f t="shared" si="152"/>
        <v>7.4188584892070049</v>
      </c>
      <c r="AC336" s="12">
        <f>AA336-'Surv-rate CEA'!V334*'Unit cost and utilities'!$H$6-('Surv-rate CEA'!U333-'Surv-rate CEA'!U334)*'Unit cost and utilities'!$G$14</f>
        <v>9.4655066114647912</v>
      </c>
      <c r="AD336" s="12">
        <f t="shared" si="153"/>
        <v>5.4002323501908931</v>
      </c>
      <c r="AE336" s="12">
        <f>'Surv-rate CEA'!Z334*'Unit cost and utilities'!$H$12+'Surv-rate CEA'!Y334*'Unit cost and utilities'!$H$12+('Surv-rate CEA'!X333-'Surv-rate CEA'!X334)*'Unit cost and utilities'!$G$14</f>
        <v>16.6760981759552</v>
      </c>
      <c r="AF336" s="12">
        <f t="shared" si="154"/>
        <v>9.5139973528386346</v>
      </c>
      <c r="AG336" s="12">
        <f>AE336-'Surv-rate CEA'!Y334*'Unit cost and utilities'!$H$12-('Surv-rate CEA'!X333-'Surv-rate CEA'!X334)*'Unit cost and utilities'!$G$14</f>
        <v>5.9765224524953222</v>
      </c>
      <c r="AH336" s="12">
        <f t="shared" si="155"/>
        <v>3.4097076061957283</v>
      </c>
      <c r="AI336" s="12">
        <f>'Surv-rate CEA'!AC334*'Unit cost and utilities'!$H$5+'Surv-rate CEA'!AB334*'Unit cost and utilities'!$H$5+('Surv-rate CEA'!AA333-'Surv-rate CEA'!AA334)*'Unit cost and utilities'!$G$14</f>
        <v>6.8930012172430599</v>
      </c>
      <c r="AJ336" s="12">
        <f t="shared" si="156"/>
        <v>3.9325743133679745</v>
      </c>
      <c r="AK336" s="12">
        <f>AI336-'Surv-rate CEA'!AB334*'Unit cost and utilities'!$H$5-('Surv-rate CEA'!AA333-'Surv-rate CEA'!AA334)*'Unit cost and utilities'!$G$14</f>
        <v>6.6235222778210368E-5</v>
      </c>
      <c r="AL336" s="12">
        <f t="shared" si="157"/>
        <v>3.7788319997131174E-5</v>
      </c>
      <c r="AM336" s="12">
        <f>'Surv-rate CEA'!AF334*'Unit cost and utilities'!$H$9+'Surv-rate CEA'!AE334*'Unit cost and utilities'!$H$9+('Surv-rate CEA'!AD333-'Surv-rate CEA'!AD334)*'Unit cost and utilities'!G343</f>
        <v>16.121554326786303</v>
      </c>
      <c r="AN336" s="12">
        <f t="shared" si="158"/>
        <v>9.1976206646374905</v>
      </c>
      <c r="AO336" s="12">
        <f>AM336-'Surv-rate CEA'!AE334*'Unit cost and utilities'!$H$9-('Surv-rate CEA'!AD333-'Surv-rate CEA'!AD334)*'Unit cost and utilities'!G343</f>
        <v>8.4681841662000394</v>
      </c>
      <c r="AP336" s="12">
        <f t="shared" si="159"/>
        <v>4.8312429496693348</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4.3239180178103771</v>
      </c>
      <c r="AV336" s="12">
        <f t="shared" si="162"/>
        <v>2.4668686968186937</v>
      </c>
      <c r="AW336" s="12">
        <f>AU336-'Surv-rate CEA'!AK334*'Unit cost and utilities'!$H$8-('Surv-rate CEA'!AJ333-'Surv-rate CEA'!AJ334)*'Unit cost and utilities'!$G$14</f>
        <v>7.3683481234542159E-3</v>
      </c>
      <c r="AX336" s="12">
        <f t="shared" si="163"/>
        <v>4.2037677999770765E-3</v>
      </c>
      <c r="AY336" s="12">
        <f>'Surv-rate CEA'!AO334*'Unit cost and utilities'!$H$5+'Surv-rate CEA'!AN334*'Unit cost and utilities'!$H$5+('Surv-rate CEA'!AM333-'Surv-rate CEA'!AM334)*'Unit cost and utilities'!$G$14</f>
        <v>6.8930012172430599</v>
      </c>
      <c r="AZ336" s="12">
        <f t="shared" si="164"/>
        <v>3.9325743133679745</v>
      </c>
      <c r="BA336" s="12">
        <f>AY336-'Surv-rate CEA'!AN334*'Unit cost and utilities'!$H$5-('Surv-rate CEA'!AM333-'Surv-rate CEA'!AM334)*'Unit cost and utilities'!$G$14</f>
        <v>6.6235222778210368E-5</v>
      </c>
      <c r="BB336" s="12">
        <f t="shared" si="165"/>
        <v>3.7788319997131174E-5</v>
      </c>
    </row>
    <row r="337" spans="1:54">
      <c r="A337" s="12">
        <v>332</v>
      </c>
      <c r="B337" s="12">
        <f t="shared" si="166"/>
        <v>19.043835616438358</v>
      </c>
      <c r="C337" s="12">
        <f>'Surv-rate CEA'!D335*'Unit cost and utilities'!$H$7+'Surv-rate CEA'!E335*'Unit cost and utilities'!$H$7+'Unit cost and utilities'!$G$14*('Surv-rate CEA'!C334-'Surv-rate CEA'!C335)</f>
        <v>9.6289138575880138</v>
      </c>
      <c r="D337" s="12">
        <f t="shared" si="140"/>
        <v>5.4841244852963271</v>
      </c>
      <c r="E337" s="12">
        <f>C337-'Surv-rate CEA'!E335*'Unit cost and utilities'!$H$7-'Unit cost and utilities'!$G$14*('Surv-rate CEA'!C334-'Surv-rate CEA'!C335)</f>
        <v>9.1259789228745039</v>
      </c>
      <c r="F337" s="12">
        <f t="shared" si="141"/>
        <v>5.1976791155727504</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16.553701457722322</v>
      </c>
      <c r="L337" s="12">
        <f t="shared" si="144"/>
        <v>9.4281204328190942</v>
      </c>
      <c r="M337" s="12">
        <f>K337-'Surv-rate CEA'!J335*'Unit cost and utilities'!$H$10-('Surv-rate CEA'!I334-'Surv-rate CEA'!I335)*'Unit cost and utilities'!$G$14</f>
        <v>5.9377938456457926</v>
      </c>
      <c r="N337" s="12">
        <f t="shared" si="145"/>
        <v>3.3818560534619757</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16.553701457722322</v>
      </c>
      <c r="T337" s="12">
        <f t="shared" si="148"/>
        <v>9.4281204328190942</v>
      </c>
      <c r="U337" s="12">
        <f>S337-'Surv-rate CEA'!P335*'Unit cost and utilities'!$H$11-('Surv-rate CEA'!O334-'Surv-rate CEA'!O335)*'Unit cost and utilities'!$G$14</f>
        <v>5.9377938456457926</v>
      </c>
      <c r="V337" s="12">
        <f t="shared" si="149"/>
        <v>3.3818560534619757</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12.895934700119795</v>
      </c>
      <c r="AB337" s="12">
        <f t="shared" si="152"/>
        <v>7.3448482659315415</v>
      </c>
      <c r="AC337" s="12">
        <f>AA337-'Surv-rate CEA'!V335*'Unit cost and utilities'!$H$6-('Surv-rate CEA'!U334-'Surv-rate CEA'!U335)*'Unit cost and utilities'!$G$14</f>
        <v>9.396499990176995</v>
      </c>
      <c r="AD337" s="12">
        <f t="shared" si="153"/>
        <v>5.351753731975406</v>
      </c>
      <c r="AE337" s="12">
        <f>'Surv-rate CEA'!Z335*'Unit cost and utilities'!$H$12+'Surv-rate CEA'!Y335*'Unit cost and utilities'!$H$12+('Surv-rate CEA'!X334-'Surv-rate CEA'!X335)*'Unit cost and utilities'!$G$14</f>
        <v>16.553701457722322</v>
      </c>
      <c r="AF337" s="12">
        <f t="shared" si="154"/>
        <v>9.4281204328190942</v>
      </c>
      <c r="AG337" s="12">
        <f>AE337-'Surv-rate CEA'!Y335*'Unit cost and utilities'!$H$12-('Surv-rate CEA'!X334-'Surv-rate CEA'!X335)*'Unit cost and utilities'!$G$14</f>
        <v>5.9377938456457926</v>
      </c>
      <c r="AH337" s="12">
        <f t="shared" si="155"/>
        <v>3.3818560534619757</v>
      </c>
      <c r="AI337" s="12">
        <f>'Surv-rate CEA'!AC335*'Unit cost and utilities'!$H$5+'Surv-rate CEA'!AB335*'Unit cost and utilities'!$H$5+('Surv-rate CEA'!AA334-'Surv-rate CEA'!AA335)*'Unit cost and utilities'!$G$14</f>
        <v>6.8154113489705193</v>
      </c>
      <c r="AJ337" s="12">
        <f t="shared" si="156"/>
        <v>3.8817009695025253</v>
      </c>
      <c r="AK337" s="12">
        <f>AI337-'Surv-rate CEA'!AB335*'Unit cost and utilities'!$H$5-('Surv-rate CEA'!AA334-'Surv-rate CEA'!AA335)*'Unit cost and utilities'!$G$14</f>
        <v>6.3726670768787796E-5</v>
      </c>
      <c r="AL337" s="12">
        <f t="shared" si="157"/>
        <v>3.6295370453866622E-5</v>
      </c>
      <c r="AM337" s="12">
        <f>'Surv-rate CEA'!AF335*'Unit cost and utilities'!$H$9+'Surv-rate CEA'!AE335*'Unit cost and utilities'!$H$9+('Surv-rate CEA'!AD334-'Surv-rate CEA'!AD335)*'Unit cost and utilities'!G344</f>
        <v>15.973519321024078</v>
      </c>
      <c r="AN337" s="12">
        <f t="shared" si="158"/>
        <v>9.0976791069481617</v>
      </c>
      <c r="AO337" s="12">
        <f>AM337-'Surv-rate CEA'!AE335*'Unit cost and utilities'!$H$9-('Surv-rate CEA'!AD334-'Surv-rate CEA'!AD335)*'Unit cost and utilities'!G344</f>
        <v>8.4106358038053344</v>
      </c>
      <c r="AP337" s="12">
        <f t="shared" si="159"/>
        <v>4.7902571806902445</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4.2751868343717216</v>
      </c>
      <c r="AV337" s="12">
        <f t="shared" si="162"/>
        <v>2.4349222710221077</v>
      </c>
      <c r="AW337" s="12">
        <f>AU337-'Surv-rate CEA'!AK335*'Unit cost and utilities'!$H$8-('Surv-rate CEA'!AJ334-'Surv-rate CEA'!AJ335)*'Unit cost and utilities'!$G$14</f>
        <v>7.1571837993996135E-3</v>
      </c>
      <c r="AX337" s="12">
        <f t="shared" si="163"/>
        <v>4.0763566379942388E-3</v>
      </c>
      <c r="AY337" s="12">
        <f>'Surv-rate CEA'!AO335*'Unit cost and utilities'!$H$5+'Surv-rate CEA'!AN335*'Unit cost and utilities'!$H$5+('Surv-rate CEA'!AM334-'Surv-rate CEA'!AM335)*'Unit cost and utilities'!$G$14</f>
        <v>6.8154113489705193</v>
      </c>
      <c r="AZ337" s="12">
        <f t="shared" si="164"/>
        <v>3.8817009695025253</v>
      </c>
      <c r="BA337" s="12">
        <f>AY337-'Surv-rate CEA'!AN335*'Unit cost and utilities'!$H$5-('Surv-rate CEA'!AM334-'Surv-rate CEA'!AM335)*'Unit cost and utilities'!$G$14</f>
        <v>6.3726670768787796E-5</v>
      </c>
      <c r="BB337" s="12">
        <f t="shared" si="165"/>
        <v>3.6295370453866622E-5</v>
      </c>
    </row>
    <row r="338" spans="1:54">
      <c r="A338" s="12">
        <v>333</v>
      </c>
      <c r="B338" s="12">
        <f t="shared" si="166"/>
        <v>19.101369863013698</v>
      </c>
      <c r="C338" s="12">
        <f>'Surv-rate CEA'!D336*'Unit cost and utilities'!$H$7+'Surv-rate CEA'!E336*'Unit cost and utilities'!$H$7+'Unit cost and utilities'!$G$14*('Surv-rate CEA'!C335-'Surv-rate CEA'!C336)</f>
        <v>9.58165868290825</v>
      </c>
      <c r="D338" s="12">
        <f t="shared" si="140"/>
        <v>5.4479375336087683</v>
      </c>
      <c r="E338" s="12">
        <f>C338-'Surv-rate CEA'!E336*'Unit cost and utilities'!$H$7-'Unit cost and utilities'!$G$14*('Surv-rate CEA'!C335-'Surv-rate CEA'!C336)</f>
        <v>9.0842963941789119</v>
      </c>
      <c r="F338" s="12">
        <f t="shared" si="141"/>
        <v>5.1651473852387886</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16.432448434012549</v>
      </c>
      <c r="L338" s="12">
        <f t="shared" si="144"/>
        <v>9.343158168683102</v>
      </c>
      <c r="M338" s="12">
        <f>K338-'Surv-rate CEA'!J336*'Unit cost and utilities'!$H$10-('Surv-rate CEA'!I335-'Surv-rate CEA'!I336)*'Unit cost and utilities'!$G$14</f>
        <v>5.8994135282082745</v>
      </c>
      <c r="N338" s="12">
        <f t="shared" si="145"/>
        <v>3.3542873369029338</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16.432448434012549</v>
      </c>
      <c r="T338" s="12">
        <f t="shared" si="148"/>
        <v>9.343158168683102</v>
      </c>
      <c r="U338" s="12">
        <f>S338-'Surv-rate CEA'!P336*'Unit cost and utilities'!$H$11-('Surv-rate CEA'!O335-'Surv-rate CEA'!O336)*'Unit cost and utilities'!$G$14</f>
        <v>5.8994135282082745</v>
      </c>
      <c r="V338" s="12">
        <f t="shared" si="149"/>
        <v>3.3542873369029338</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12.789216100703538</v>
      </c>
      <c r="AB338" s="12">
        <f t="shared" si="152"/>
        <v>7.2716898739820781</v>
      </c>
      <c r="AC338" s="12">
        <f>AA338-'Surv-rate CEA'!V336*'Unit cost and utilities'!$H$6-('Surv-rate CEA'!U335-'Surv-rate CEA'!U336)*'Unit cost and utilities'!$G$14</f>
        <v>9.3281437228463986</v>
      </c>
      <c r="AD338" s="12">
        <f t="shared" si="153"/>
        <v>5.3037940494836286</v>
      </c>
      <c r="AE338" s="12">
        <f>'Surv-rate CEA'!Z336*'Unit cost and utilities'!$H$12+'Surv-rate CEA'!Y336*'Unit cost and utilities'!$H$12+('Surv-rate CEA'!X335-'Surv-rate CEA'!X336)*'Unit cost and utilities'!$G$14</f>
        <v>16.432448434012549</v>
      </c>
      <c r="AF338" s="12">
        <f t="shared" si="154"/>
        <v>9.343158168683102</v>
      </c>
      <c r="AG338" s="12">
        <f>AE338-'Surv-rate CEA'!Y336*'Unit cost and utilities'!$H$12-('Surv-rate CEA'!X335-'Surv-rate CEA'!X336)*'Unit cost and utilities'!$G$14</f>
        <v>5.8994135282082745</v>
      </c>
      <c r="AH338" s="12">
        <f t="shared" si="155"/>
        <v>3.3542873369029338</v>
      </c>
      <c r="AI338" s="12">
        <f>'Surv-rate CEA'!AC336*'Unit cost and utilities'!$H$5+'Surv-rate CEA'!AB336*'Unit cost and utilities'!$H$5+('Surv-rate CEA'!AA335-'Surv-rate CEA'!AA336)*'Unit cost and utilities'!$G$14</f>
        <v>6.7388296640606216</v>
      </c>
      <c r="AJ338" s="12">
        <f t="shared" si="156"/>
        <v>3.8315623916890433</v>
      </c>
      <c r="AK338" s="12">
        <f>AI338-'Surv-rate CEA'!AB336*'Unit cost and utilities'!$H$5-('Surv-rate CEA'!AA335-'Surv-rate CEA'!AA336)*'Unit cost and utilities'!$G$14</f>
        <v>6.131604718684347E-5</v>
      </c>
      <c r="AL338" s="12">
        <f t="shared" si="157"/>
        <v>3.4863065564796378E-5</v>
      </c>
      <c r="AM338" s="12">
        <f>'Surv-rate CEA'!AF336*'Unit cost and utilities'!$H$9+'Surv-rate CEA'!AE336*'Unit cost and utilities'!$H$9+('Surv-rate CEA'!AD335-'Surv-rate CEA'!AD336)*'Unit cost and utilities'!G345</f>
        <v>15.827057605967868</v>
      </c>
      <c r="AN338" s="12">
        <f t="shared" si="158"/>
        <v>8.9989451755308494</v>
      </c>
      <c r="AO338" s="12">
        <f>AM338-'Surv-rate CEA'!AE336*'Unit cost and utilities'!$H$9-('Surv-rate CEA'!AD335-'Surv-rate CEA'!AD336)*'Unit cost and utilities'!G345</f>
        <v>8.3536114101113821</v>
      </c>
      <c r="AP338" s="12">
        <f t="shared" si="159"/>
        <v>4.7496946664890975</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4.227083193776215</v>
      </c>
      <c r="AV338" s="12">
        <f t="shared" si="162"/>
        <v>2.4034340974949528</v>
      </c>
      <c r="AW338" s="12">
        <f>AU338-'Surv-rate CEA'!AK336*'Unit cost and utilities'!$H$8-('Surv-rate CEA'!AJ335-'Surv-rate CEA'!AJ336)*'Unit cost and utilities'!$G$14</f>
        <v>6.9522722959922678E-3</v>
      </c>
      <c r="AX338" s="12">
        <f t="shared" si="163"/>
        <v>3.9529215596843404E-3</v>
      </c>
      <c r="AY338" s="12">
        <f>'Surv-rate CEA'!AO336*'Unit cost and utilities'!$H$5+'Surv-rate CEA'!AN336*'Unit cost and utilities'!$H$5+('Surv-rate CEA'!AM335-'Surv-rate CEA'!AM336)*'Unit cost and utilities'!$G$14</f>
        <v>6.7388296640606216</v>
      </c>
      <c r="AZ338" s="12">
        <f t="shared" si="164"/>
        <v>3.8315623916890433</v>
      </c>
      <c r="BA338" s="12">
        <f>AY338-'Surv-rate CEA'!AN336*'Unit cost and utilities'!$H$5-('Surv-rate CEA'!AM335-'Surv-rate CEA'!AM336)*'Unit cost and utilities'!$G$14</f>
        <v>6.131604718684347E-5</v>
      </c>
      <c r="BB338" s="12">
        <f t="shared" si="165"/>
        <v>3.4863065564796378E-5</v>
      </c>
    </row>
    <row r="339" spans="1:54">
      <c r="A339" s="12">
        <v>334</v>
      </c>
      <c r="B339" s="12">
        <f t="shared" si="166"/>
        <v>19.158904109589042</v>
      </c>
      <c r="C339" s="12">
        <f>'Surv-rate CEA'!D337*'Unit cost and utilities'!$H$7+'Surv-rate CEA'!E337*'Unit cost and utilities'!$H$7+'Unit cost and utilities'!$G$14*('Surv-rate CEA'!C336-'Surv-rate CEA'!C337)</f>
        <v>9.5347901322664885</v>
      </c>
      <c r="D339" s="12">
        <f t="shared" si="140"/>
        <v>5.4120771784389792</v>
      </c>
      <c r="E339" s="12">
        <f>C339-'Surv-rate CEA'!E337*'Unit cost and utilities'!$H$7-'Unit cost and utilities'!$G$14*('Surv-rate CEA'!C336-'Surv-rate CEA'!C337)</f>
        <v>9.0429286787522507</v>
      </c>
      <c r="F339" s="12">
        <f t="shared" si="141"/>
        <v>5.1328898958044267</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16.312325954083203</v>
      </c>
      <c r="L339" s="12">
        <f t="shared" si="144"/>
        <v>9.2590991305191856</v>
      </c>
      <c r="M339" s="12">
        <f>K339-'Surv-rate CEA'!J337*'Unit cost and utilities'!$H$10-('Surv-rate CEA'!I336-'Surv-rate CEA'!I337)*'Unit cost and utilities'!$G$14</f>
        <v>5.8613774700805816</v>
      </c>
      <c r="N339" s="12">
        <f t="shared" si="145"/>
        <v>3.3269979517104393</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16.312325954083203</v>
      </c>
      <c r="T339" s="12">
        <f t="shared" si="148"/>
        <v>9.2590991305191856</v>
      </c>
      <c r="U339" s="12">
        <f>S339-'Surv-rate CEA'!P337*'Unit cost and utilities'!$H$11-('Surv-rate CEA'!O336-'Surv-rate CEA'!O337)*'Unit cost and utilities'!$G$14</f>
        <v>5.8613774700805816</v>
      </c>
      <c r="V339" s="12">
        <f t="shared" si="149"/>
        <v>3.3269979517104393</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12.683577709778932</v>
      </c>
      <c r="AB339" s="12">
        <f t="shared" si="152"/>
        <v>7.1993720377497814</v>
      </c>
      <c r="AC339" s="12">
        <f>AA339-'Surv-rate CEA'!V337*'Unit cost and utilities'!$H$6-('Surv-rate CEA'!U336-'Surv-rate CEA'!U337)*'Unit cost and utilities'!$G$14</f>
        <v>9.26043020582099</v>
      </c>
      <c r="AD339" s="12">
        <f t="shared" si="153"/>
        <v>5.2563467348743114</v>
      </c>
      <c r="AE339" s="12">
        <f>'Surv-rate CEA'!Z337*'Unit cost and utilities'!$H$12+'Surv-rate CEA'!Y337*'Unit cost and utilities'!$H$12+('Surv-rate CEA'!X336-'Surv-rate CEA'!X337)*'Unit cost and utilities'!$G$14</f>
        <v>16.312325954083203</v>
      </c>
      <c r="AF339" s="12">
        <f t="shared" si="154"/>
        <v>9.2590991305191856</v>
      </c>
      <c r="AG339" s="12">
        <f>AE339-'Surv-rate CEA'!Y337*'Unit cost and utilities'!$H$12-('Surv-rate CEA'!X336-'Surv-rate CEA'!X337)*'Unit cost and utilities'!$G$14</f>
        <v>5.8613774700805816</v>
      </c>
      <c r="AH339" s="12">
        <f t="shared" si="155"/>
        <v>3.3269979517104393</v>
      </c>
      <c r="AI339" s="12">
        <f>'Surv-rate CEA'!AC337*'Unit cost and utilities'!$H$5+'Surv-rate CEA'!AB337*'Unit cost and utilities'!$H$5+('Surv-rate CEA'!AA336-'Surv-rate CEA'!AA337)*'Unit cost and utilities'!$G$14</f>
        <v>6.6632411919927677</v>
      </c>
      <c r="AJ339" s="12">
        <f t="shared" si="156"/>
        <v>3.7821467582786124</v>
      </c>
      <c r="AK339" s="12">
        <f>AI339-'Surv-rate CEA'!AB337*'Unit cost and utilities'!$H$5-('Surv-rate CEA'!AA336-'Surv-rate CEA'!AA337)*'Unit cost and utilities'!$G$14</f>
        <v>5.8999411531479584E-5</v>
      </c>
      <c r="AL339" s="12">
        <f t="shared" si="157"/>
        <v>3.3488872252183285E-5</v>
      </c>
      <c r="AM339" s="12">
        <f>'Surv-rate CEA'!AF337*'Unit cost and utilities'!$H$9+'Surv-rate CEA'!AE337*'Unit cost and utilities'!$H$9+('Surv-rate CEA'!AD336-'Surv-rate CEA'!AD337)*'Unit cost and utilities'!G346</f>
        <v>15.68214994913925</v>
      </c>
      <c r="AN339" s="12">
        <f t="shared" si="158"/>
        <v>8.9014026183311081</v>
      </c>
      <c r="AO339" s="12">
        <f>AM339-'Surv-rate CEA'!AE337*'Unit cost and utilities'!$H$9-('Surv-rate CEA'!AD336-'Surv-rate CEA'!AD337)*'Unit cost and utilities'!G346</f>
        <v>8.2971049478671883</v>
      </c>
      <c r="AP339" s="12">
        <f t="shared" si="159"/>
        <v>4.7095501539676787</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4.1795979271648651</v>
      </c>
      <c r="AV339" s="12">
        <f t="shared" si="162"/>
        <v>2.3723969004950525</v>
      </c>
      <c r="AW339" s="12">
        <f>AU339-'Surv-rate CEA'!AK337*'Unit cost and utilities'!$H$8-('Surv-rate CEA'!AJ336-'Surv-rate CEA'!AJ337)*'Unit cost and utilities'!$G$14</f>
        <v>6.7534222220316797E-3</v>
      </c>
      <c r="AX339" s="12">
        <f t="shared" si="163"/>
        <v>3.8333347433135486E-3</v>
      </c>
      <c r="AY339" s="12">
        <f>'Surv-rate CEA'!AO337*'Unit cost and utilities'!$H$5+'Surv-rate CEA'!AN337*'Unit cost and utilities'!$H$5+('Surv-rate CEA'!AM336-'Surv-rate CEA'!AM337)*'Unit cost and utilities'!$G$14</f>
        <v>6.6632411919927677</v>
      </c>
      <c r="AZ339" s="12">
        <f t="shared" si="164"/>
        <v>3.7821467582786124</v>
      </c>
      <c r="BA339" s="12">
        <f>AY339-'Surv-rate CEA'!AN337*'Unit cost and utilities'!$H$5-('Surv-rate CEA'!AM336-'Surv-rate CEA'!AM337)*'Unit cost and utilities'!$G$14</f>
        <v>5.8999411531479584E-5</v>
      </c>
      <c r="BB339" s="12">
        <f t="shared" si="165"/>
        <v>3.3488872252183285E-5</v>
      </c>
    </row>
    <row r="340" spans="1:54">
      <c r="A340" s="12">
        <v>335</v>
      </c>
      <c r="B340" s="12">
        <f t="shared" si="166"/>
        <v>19.216438356164385</v>
      </c>
      <c r="C340" s="12">
        <f>'Surv-rate CEA'!D338*'Unit cost and utilities'!$H$7+'Surv-rate CEA'!E338*'Unit cost and utilities'!$H$7+'Unit cost and utilities'!$G$14*('Surv-rate CEA'!C337-'Surv-rate CEA'!C338)</f>
        <v>9.4883038539792324</v>
      </c>
      <c r="D340" s="12">
        <f t="shared" si="140"/>
        <v>5.3765395755920711</v>
      </c>
      <c r="E340" s="12">
        <f>C340-'Surv-rate CEA'!E338*'Unit cost and utilities'!$H$7-'Unit cost and utilities'!$G$14*('Surv-rate CEA'!C337-'Surv-rate CEA'!C338)</f>
        <v>9.0018724888015509</v>
      </c>
      <c r="F340" s="12">
        <f t="shared" si="141"/>
        <v>5.1009036425596079</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16.193321048216031</v>
      </c>
      <c r="L340" s="12">
        <f t="shared" si="144"/>
        <v>9.1759320544407323</v>
      </c>
      <c r="M340" s="12">
        <f>K340-'Surv-rate CEA'!J338*'Unit cost and utilities'!$H$10-('Surv-rate CEA'!I337-'Surv-rate CEA'!I338)*'Unit cost and utilities'!$G$14</f>
        <v>5.8236816983394029</v>
      </c>
      <c r="N340" s="12">
        <f t="shared" si="145"/>
        <v>3.2999844449165314</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16.193321048216031</v>
      </c>
      <c r="T340" s="12">
        <f t="shared" si="148"/>
        <v>9.1759320544407323</v>
      </c>
      <c r="U340" s="12">
        <f>S340-'Surv-rate CEA'!P338*'Unit cost and utilities'!$H$11-('Surv-rate CEA'!O337-'Surv-rate CEA'!O338)*'Unit cost and utilities'!$G$14</f>
        <v>5.8236816983394029</v>
      </c>
      <c r="V340" s="12">
        <f t="shared" si="149"/>
        <v>3.2999844449165314</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12.57900643670617</v>
      </c>
      <c r="AB340" s="12">
        <f t="shared" si="152"/>
        <v>7.1278836522730682</v>
      </c>
      <c r="AC340" s="12">
        <f>AA340-'Surv-rate CEA'!V338*'Unit cost and utilities'!$H$6-('Surv-rate CEA'!U337-'Surv-rate CEA'!U338)*'Unit cost and utilities'!$G$14</f>
        <v>9.1933519423043535</v>
      </c>
      <c r="AD340" s="12">
        <f t="shared" si="153"/>
        <v>5.2094053174125694</v>
      </c>
      <c r="AE340" s="12">
        <f>'Surv-rate CEA'!Z338*'Unit cost and utilities'!$H$12+'Surv-rate CEA'!Y338*'Unit cost and utilities'!$H$12+('Surv-rate CEA'!X337-'Surv-rate CEA'!X338)*'Unit cost and utilities'!$G$14</f>
        <v>16.193321048216031</v>
      </c>
      <c r="AF340" s="12">
        <f t="shared" si="154"/>
        <v>9.1759320544407323</v>
      </c>
      <c r="AG340" s="12">
        <f>AE340-'Surv-rate CEA'!Y338*'Unit cost and utilities'!$H$12-('Surv-rate CEA'!X337-'Surv-rate CEA'!X338)*'Unit cost and utilities'!$G$14</f>
        <v>5.8236816983394029</v>
      </c>
      <c r="AH340" s="12">
        <f t="shared" si="155"/>
        <v>3.2999844449165314</v>
      </c>
      <c r="AI340" s="12">
        <f>'Surv-rate CEA'!AC338*'Unit cost and utilities'!$H$5+'Surv-rate CEA'!AB338*'Unit cost and utilities'!$H$5+('Surv-rate CEA'!AA337-'Surv-rate CEA'!AA338)*'Unit cost and utilities'!$G$14</f>
        <v>6.5886312138579823</v>
      </c>
      <c r="AJ340" s="12">
        <f t="shared" si="156"/>
        <v>3.733442458783867</v>
      </c>
      <c r="AK340" s="12">
        <f>AI340-'Surv-rate CEA'!AB338*'Unit cost and utilities'!$H$5-('Surv-rate CEA'!AA337-'Surv-rate CEA'!AA338)*'Unit cost and utilities'!$G$14</f>
        <v>5.6772986737785303E-5</v>
      </c>
      <c r="AL340" s="12">
        <f t="shared" si="157"/>
        <v>3.2170366244358109E-5</v>
      </c>
      <c r="AM340" s="12">
        <f>'Surv-rate CEA'!AF338*'Unit cost and utilities'!$H$9+'Surv-rate CEA'!AE338*'Unit cost and utilities'!$H$9+('Surv-rate CEA'!AD337-'Surv-rate CEA'!AD338)*'Unit cost and utilities'!G347</f>
        <v>15.538777386567503</v>
      </c>
      <c r="AN340" s="12">
        <f t="shared" si="158"/>
        <v>8.8050354268701074</v>
      </c>
      <c r="AO340" s="12">
        <f>AM340-'Surv-rate CEA'!AE338*'Unit cost and utilities'!$H$9-('Surv-rate CEA'!AD337-'Surv-rate CEA'!AD338)*'Unit cost and utilities'!G347</f>
        <v>8.2411104644057183</v>
      </c>
      <c r="AP340" s="12">
        <f t="shared" si="159"/>
        <v>4.6698184670931466</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4.1327220165749594</v>
      </c>
      <c r="AV340" s="12">
        <f t="shared" si="162"/>
        <v>2.3418035319049526</v>
      </c>
      <c r="AW340" s="12">
        <f>AU340-'Surv-rate CEA'!AK338*'Unit cost and utilities'!$H$8-('Surv-rate CEA'!AJ337-'Surv-rate CEA'!AJ338)*'Unit cost and utilities'!$G$14</f>
        <v>6.5604482443296086E-3</v>
      </c>
      <c r="AX340" s="12">
        <f t="shared" si="163"/>
        <v>3.7174726022785381E-3</v>
      </c>
      <c r="AY340" s="12">
        <f>'Surv-rate CEA'!AO338*'Unit cost and utilities'!$H$5+'Surv-rate CEA'!AN338*'Unit cost and utilities'!$H$5+('Surv-rate CEA'!AM337-'Surv-rate CEA'!AM338)*'Unit cost and utilities'!$G$14</f>
        <v>6.5886312138579823</v>
      </c>
      <c r="AZ340" s="12">
        <f t="shared" si="164"/>
        <v>3.733442458783867</v>
      </c>
      <c r="BA340" s="12">
        <f>AY340-'Surv-rate CEA'!AN338*'Unit cost and utilities'!$H$5-('Surv-rate CEA'!AM337-'Surv-rate CEA'!AM338)*'Unit cost and utilities'!$G$14</f>
        <v>5.6772986737785303E-5</v>
      </c>
      <c r="BB340" s="12">
        <f t="shared" si="165"/>
        <v>3.2170366244358109E-5</v>
      </c>
    </row>
    <row r="341" spans="1:54">
      <c r="A341" s="12">
        <v>336</v>
      </c>
      <c r="B341" s="12">
        <f t="shared" si="166"/>
        <v>19.273972602739725</v>
      </c>
      <c r="C341" s="12">
        <f>'Surv-rate CEA'!D339*'Unit cost and utilities'!$H$7+'Surv-rate CEA'!E339*'Unit cost and utilities'!$H$7+'Unit cost and utilities'!$G$14*('Surv-rate CEA'!C338-'Surv-rate CEA'!C339)</f>
        <v>9.4421955580115338</v>
      </c>
      <c r="D341" s="12">
        <f t="shared" si="140"/>
        <v>5.3413209368816723</v>
      </c>
      <c r="E341" s="12">
        <f>C341-'Surv-rate CEA'!E339*'Unit cost and utilities'!$H$7-'Unit cost and utilities'!$G$14*('Surv-rate CEA'!C338-'Surv-rate CEA'!C339)</f>
        <v>8.9611245802567883</v>
      </c>
      <c r="F341" s="12">
        <f t="shared" si="141"/>
        <v>5.0691856617943714</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16.075420924801538</v>
      </c>
      <c r="L341" s="12">
        <f t="shared" si="144"/>
        <v>9.0936458398146751</v>
      </c>
      <c r="M341" s="12">
        <f>K341-'Surv-rate CEA'!J339*'Unit cost and utilities'!$H$10-('Surv-rate CEA'!I338-'Surv-rate CEA'!I339)*'Unit cost and utilities'!$G$14</f>
        <v>5.7863222962781178</v>
      </c>
      <c r="N341" s="12">
        <f t="shared" si="145"/>
        <v>3.2732434144971552</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16.075420924801538</v>
      </c>
      <c r="T341" s="12">
        <f t="shared" si="148"/>
        <v>9.0936458398146751</v>
      </c>
      <c r="U341" s="12">
        <f>S341-'Surv-rate CEA'!P339*'Unit cost and utilities'!$H$11-('Surv-rate CEA'!O338-'Surv-rate CEA'!O339)*'Unit cost and utilities'!$G$14</f>
        <v>5.7863222962781178</v>
      </c>
      <c r="V341" s="12">
        <f t="shared" si="149"/>
        <v>3.2732434144971552</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12.475489377215228</v>
      </c>
      <c r="AB341" s="12">
        <f t="shared" si="152"/>
        <v>7.0572137803082757</v>
      </c>
      <c r="AC341" s="12">
        <f>AA341-'Surv-rate CEA'!V339*'Unit cost and utilities'!$H$6-('Surv-rate CEA'!U338-'Surv-rate CEA'!U339)*'Unit cost and utilities'!$G$14</f>
        <v>9.1269015405946039</v>
      </c>
      <c r="AD341" s="12">
        <f t="shared" si="153"/>
        <v>5.16296342181478</v>
      </c>
      <c r="AE341" s="12">
        <f>'Surv-rate CEA'!Z339*'Unit cost and utilities'!$H$12+'Surv-rate CEA'!Y339*'Unit cost and utilities'!$H$12+('Surv-rate CEA'!X338-'Surv-rate CEA'!X339)*'Unit cost and utilities'!$G$14</f>
        <v>16.075420924801538</v>
      </c>
      <c r="AF341" s="12">
        <f t="shared" si="154"/>
        <v>9.0936458398146751</v>
      </c>
      <c r="AG341" s="12">
        <f>AE341-'Surv-rate CEA'!Y339*'Unit cost and utilities'!$H$12-('Surv-rate CEA'!X338-'Surv-rate CEA'!X339)*'Unit cost and utilities'!$G$14</f>
        <v>5.7863222962781178</v>
      </c>
      <c r="AH341" s="12">
        <f t="shared" si="155"/>
        <v>3.2732434144971552</v>
      </c>
      <c r="AI341" s="12">
        <f>'Surv-rate CEA'!AC339*'Unit cost and utilities'!$H$5+'Surv-rate CEA'!AB339*'Unit cost and utilities'!$H$5+('Surv-rate CEA'!AA338-'Surv-rate CEA'!AA339)*'Unit cost and utilities'!$G$14</f>
        <v>6.5149852576156002</v>
      </c>
      <c r="AJ341" s="12">
        <f t="shared" si="156"/>
        <v>3.6854380897090855</v>
      </c>
      <c r="AK341" s="12">
        <f>AI341-'Surv-rate CEA'!AB339*'Unit cost and utilities'!$H$5-('Surv-rate CEA'!AA338-'Surv-rate CEA'!AA339)*'Unit cost and utilities'!$G$14</f>
        <v>5.4633152186123191E-5</v>
      </c>
      <c r="AL341" s="12">
        <f t="shared" si="157"/>
        <v>3.0905227266976502E-5</v>
      </c>
      <c r="AM341" s="12">
        <f>'Surv-rate CEA'!AF339*'Unit cost and utilities'!$H$9+'Surv-rate CEA'!AE339*'Unit cost and utilities'!$H$9+('Surv-rate CEA'!AD338-'Surv-rate CEA'!AD339)*'Unit cost and utilities'!G348</f>
        <v>15.396921218540614</v>
      </c>
      <c r="AN341" s="12">
        <f t="shared" si="158"/>
        <v>8.7098278321856579</v>
      </c>
      <c r="AO341" s="12">
        <f>AM341-'Surv-rate CEA'!AE339*'Unit cost and utilities'!$H$9-('Surv-rate CEA'!AD338-'Surv-rate CEA'!AD339)*'Unit cost and utilities'!G348</f>
        <v>8.1856220902445287</v>
      </c>
      <c r="AP341" s="12">
        <f t="shared" si="159"/>
        <v>4.6304945055842284</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4.0864465921640694</v>
      </c>
      <c r="AV341" s="12">
        <f t="shared" si="162"/>
        <v>2.3116469687661643</v>
      </c>
      <c r="AW341" s="12">
        <f>AU341-'Surv-rate CEA'!AK339*'Unit cost and utilities'!$H$8-('Surv-rate CEA'!AJ338-'Surv-rate CEA'!AJ339)*'Unit cost and utilities'!$G$14</f>
        <v>6.3731708893522976E-3</v>
      </c>
      <c r="AX341" s="12">
        <f t="shared" si="163"/>
        <v>3.6052156404173291E-3</v>
      </c>
      <c r="AY341" s="12">
        <f>'Surv-rate CEA'!AO339*'Unit cost and utilities'!$H$5+'Surv-rate CEA'!AN339*'Unit cost and utilities'!$H$5+('Surv-rate CEA'!AM338-'Surv-rate CEA'!AM339)*'Unit cost and utilities'!$G$14</f>
        <v>6.5149852576156002</v>
      </c>
      <c r="AZ341" s="12">
        <f t="shared" si="164"/>
        <v>3.6854380897090855</v>
      </c>
      <c r="BA341" s="12">
        <f>AY341-'Surv-rate CEA'!AN339*'Unit cost and utilities'!$H$5-('Surv-rate CEA'!AM338-'Surv-rate CEA'!AM339)*'Unit cost and utilities'!$G$14</f>
        <v>5.4633152186123191E-5</v>
      </c>
      <c r="BB341" s="12">
        <f t="shared" si="165"/>
        <v>3.0905227266976502E-5</v>
      </c>
    </row>
    <row r="342" spans="1:54">
      <c r="A342" s="12">
        <v>337</v>
      </c>
      <c r="B342" s="12">
        <f t="shared" si="166"/>
        <v>19.331506849315069</v>
      </c>
      <c r="C342" s="12">
        <f>'Surv-rate CEA'!D340*'Unit cost and utilities'!$H$7+'Surv-rate CEA'!E340*'Unit cost and utilities'!$H$7+'Unit cost and utilities'!$G$14*('Surv-rate CEA'!C339-'Surv-rate CEA'!C340)</f>
        <v>9.3964610149314787</v>
      </c>
      <c r="D342" s="12">
        <f t="shared" si="140"/>
        <v>5.3064175291600497</v>
      </c>
      <c r="E342" s="12">
        <f>C342-'Surv-rate CEA'!E340*'Unit cost and utilities'!$H$7-'Unit cost and utilities'!$G$14*('Surv-rate CEA'!C339-'Surv-rate CEA'!C340)</f>
        <v>8.9206817520654891</v>
      </c>
      <c r="F342" s="12">
        <f t="shared" si="141"/>
        <v>5.0377330301267351</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15.95861296747389</v>
      </c>
      <c r="L342" s="12">
        <f t="shared" si="144"/>
        <v>9.0122295465408104</v>
      </c>
      <c r="M342" s="12">
        <f>K342-'Surv-rate CEA'!J340*'Unit cost and utilities'!$H$10-('Surv-rate CEA'!I339-'Surv-rate CEA'!I340)*'Unit cost and utilities'!$G$14</f>
        <v>5.7492954024632281</v>
      </c>
      <c r="N342" s="12">
        <f t="shared" si="145"/>
        <v>3.246771508493576</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15.95861296747389</v>
      </c>
      <c r="T342" s="12">
        <f t="shared" si="148"/>
        <v>9.0122295465408104</v>
      </c>
      <c r="U342" s="12">
        <f>S342-'Surv-rate CEA'!P340*'Unit cost and utilities'!$H$11-('Surv-rate CEA'!O339-'Surv-rate CEA'!O340)*'Unit cost and utilities'!$G$14</f>
        <v>5.7492954024632281</v>
      </c>
      <c r="V342" s="12">
        <f t="shared" si="149"/>
        <v>3.246771508493576</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12.373013810337467</v>
      </c>
      <c r="AB342" s="12">
        <f t="shared" si="152"/>
        <v>6.9873516494542587</v>
      </c>
      <c r="AC342" s="12">
        <f>AA342-'Surv-rate CEA'!V340*'Unit cost and utilities'!$H$6-('Surv-rate CEA'!U339-'Surv-rate CEA'!U340)*'Unit cost and utilities'!$G$14</f>
        <v>9.0610717123563465</v>
      </c>
      <c r="AD342" s="12">
        <f t="shared" si="153"/>
        <v>5.1170147666253696</v>
      </c>
      <c r="AE342" s="12">
        <f>'Surv-rate CEA'!Z340*'Unit cost and utilities'!$H$12+'Surv-rate CEA'!Y340*'Unit cost and utilities'!$H$12+('Surv-rate CEA'!X339-'Surv-rate CEA'!X340)*'Unit cost and utilities'!$G$14</f>
        <v>15.95861296747389</v>
      </c>
      <c r="AF342" s="12">
        <f t="shared" si="154"/>
        <v>9.0122295465408104</v>
      </c>
      <c r="AG342" s="12">
        <f>AE342-'Surv-rate CEA'!Y340*'Unit cost and utilities'!$H$12-('Surv-rate CEA'!X339-'Surv-rate CEA'!X340)*'Unit cost and utilities'!$G$14</f>
        <v>5.7492954024632281</v>
      </c>
      <c r="AH342" s="12">
        <f t="shared" si="155"/>
        <v>3.246771508493576</v>
      </c>
      <c r="AI342" s="12">
        <f>'Surv-rate CEA'!AC340*'Unit cost and utilities'!$H$5+'Surv-rate CEA'!AB340*'Unit cost and utilities'!$H$5+('Surv-rate CEA'!AA339-'Surv-rate CEA'!AA340)*'Unit cost and utilities'!$G$14</f>
        <v>6.4422890934483643</v>
      </c>
      <c r="AJ342" s="12">
        <f t="shared" si="156"/>
        <v>3.6381224504702843</v>
      </c>
      <c r="AK342" s="12">
        <f>AI342-'Surv-rate CEA'!AB340*'Unit cost and utilities'!$H$5-('Surv-rate CEA'!AA339-'Surv-rate CEA'!AA340)*'Unit cost and utilities'!$G$14</f>
        <v>5.2576437031132128E-5</v>
      </c>
      <c r="AL342" s="12">
        <f t="shared" si="157"/>
        <v>2.9691234459382638E-5</v>
      </c>
      <c r="AM342" s="12">
        <f>'Surv-rate CEA'!AF340*'Unit cost and utilities'!$H$9+'Surv-rate CEA'!AE340*'Unit cost and utilities'!$H$9+('Surv-rate CEA'!AD339-'Surv-rate CEA'!AD340)*'Unit cost and utilities'!G349</f>
        <v>15.256563005432017</v>
      </c>
      <c r="AN342" s="12">
        <f t="shared" si="158"/>
        <v>8.6157643008482747</v>
      </c>
      <c r="AO342" s="12">
        <f>AM342-'Surv-rate CEA'!AE340*'Unit cost and utilities'!$H$9-('Surv-rate CEA'!AD339-'Surv-rate CEA'!AD340)*'Unit cost and utilities'!G349</f>
        <v>8.1306340377128272</v>
      </c>
      <c r="AP342" s="12">
        <f t="shared" si="159"/>
        <v>4.5915732436228618</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4.0407629294884799</v>
      </c>
      <c r="AV342" s="12">
        <f t="shared" si="162"/>
        <v>2.2819203108644137</v>
      </c>
      <c r="AW342" s="12">
        <f>AU342-'Surv-rate CEA'!AK340*'Unit cost and utilities'!$H$8-('Surv-rate CEA'!AJ339-'Surv-rate CEA'!AJ340)*'Unit cost and utilities'!$G$14</f>
        <v>6.1914163515705556E-3</v>
      </c>
      <c r="AX342" s="12">
        <f t="shared" si="163"/>
        <v>3.4964483124119827E-3</v>
      </c>
      <c r="AY342" s="12">
        <f>'Surv-rate CEA'!AO340*'Unit cost and utilities'!$H$5+'Surv-rate CEA'!AN340*'Unit cost and utilities'!$H$5+('Surv-rate CEA'!AM339-'Surv-rate CEA'!AM340)*'Unit cost and utilities'!$G$14</f>
        <v>6.4422890934483643</v>
      </c>
      <c r="AZ342" s="12">
        <f t="shared" si="164"/>
        <v>3.6381224504702843</v>
      </c>
      <c r="BA342" s="12">
        <f>AY342-'Surv-rate CEA'!AN340*'Unit cost and utilities'!$H$5-('Surv-rate CEA'!AM339-'Surv-rate CEA'!AM340)*'Unit cost and utilities'!$G$14</f>
        <v>5.2576437031132128E-5</v>
      </c>
      <c r="BB342" s="12">
        <f t="shared" si="165"/>
        <v>2.9691234459382638E-5</v>
      </c>
    </row>
    <row r="343" spans="1:54">
      <c r="A343" s="12">
        <v>338</v>
      </c>
      <c r="B343" s="12">
        <f t="shared" si="166"/>
        <v>19.389041095890413</v>
      </c>
      <c r="C343" s="12">
        <f>'Surv-rate CEA'!D341*'Unit cost and utilities'!$H$7+'Surv-rate CEA'!E341*'Unit cost and utilities'!$H$7+'Unit cost and utilities'!$G$14*('Surv-rate CEA'!C340-'Surv-rate CEA'!C341)</f>
        <v>9.3510960548841542</v>
      </c>
      <c r="D343" s="12">
        <f t="shared" si="140"/>
        <v>5.2718256733670206</v>
      </c>
      <c r="E343" s="12">
        <f>C343-'Surv-rate CEA'!E341*'Unit cost and utilities'!$H$7-'Unit cost and utilities'!$G$14*('Surv-rate CEA'!C340-'Surv-rate CEA'!C341)</f>
        <v>8.8805408455008656</v>
      </c>
      <c r="F343" s="12">
        <f t="shared" si="141"/>
        <v>5.0065428638435607</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15.842884732301052</v>
      </c>
      <c r="L343" s="12">
        <f t="shared" si="144"/>
        <v>8.9316723923839305</v>
      </c>
      <c r="M343" s="12">
        <f>K343-'Surv-rate CEA'!J341*'Unit cost and utilities'!$H$10-('Surv-rate CEA'!I340-'Surv-rate CEA'!I341)*'Unit cost and utilities'!$G$14</f>
        <v>5.7125972098093323</v>
      </c>
      <c r="N343" s="12">
        <f t="shared" si="145"/>
        <v>3.220565424151312</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15.842884732301052</v>
      </c>
      <c r="T343" s="12">
        <f t="shared" si="148"/>
        <v>8.9316723923839305</v>
      </c>
      <c r="U343" s="12">
        <f>S343-'Surv-rate CEA'!P341*'Unit cost and utilities'!$H$11-('Surv-rate CEA'!O340-'Surv-rate CEA'!O341)*'Unit cost and utilities'!$G$14</f>
        <v>5.7125972098093323</v>
      </c>
      <c r="V343" s="12">
        <f t="shared" si="149"/>
        <v>3.220565424151312</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12.271567195398012</v>
      </c>
      <c r="AB343" s="12">
        <f t="shared" si="152"/>
        <v>6.9182866493343083</v>
      </c>
      <c r="AC343" s="12">
        <f>AA343-'Surv-rate CEA'!V341*'Unit cost and utilities'!$H$6-('Surv-rate CEA'!U340-'Surv-rate CEA'!U341)*'Unit cost and utilities'!$G$14</f>
        <v>8.995855270925686</v>
      </c>
      <c r="AD343" s="12">
        <f t="shared" si="153"/>
        <v>5.0715531626252321</v>
      </c>
      <c r="AE343" s="12">
        <f>'Surv-rate CEA'!Z341*'Unit cost and utilities'!$H$12+'Surv-rate CEA'!Y341*'Unit cost and utilities'!$H$12+('Surv-rate CEA'!X340-'Surv-rate CEA'!X341)*'Unit cost and utilities'!$G$14</f>
        <v>15.842884732301052</v>
      </c>
      <c r="AF343" s="12">
        <f t="shared" si="154"/>
        <v>8.9316723923839305</v>
      </c>
      <c r="AG343" s="12">
        <f>AE343-'Surv-rate CEA'!Y341*'Unit cost and utilities'!$H$12-('Surv-rate CEA'!X340-'Surv-rate CEA'!X341)*'Unit cost and utilities'!$G$14</f>
        <v>5.7125972098093323</v>
      </c>
      <c r="AH343" s="12">
        <f t="shared" si="155"/>
        <v>3.220565424151312</v>
      </c>
      <c r="AI343" s="12">
        <f>'Surv-rate CEA'!AC341*'Unit cost and utilities'!$H$5+'Surv-rate CEA'!AB341*'Unit cost and utilities'!$H$5+('Surv-rate CEA'!AA340-'Surv-rate CEA'!AA341)*'Unit cost and utilities'!$G$14</f>
        <v>6.3705287292156285</v>
      </c>
      <c r="AJ343" s="12">
        <f t="shared" si="156"/>
        <v>3.5914845394043158</v>
      </c>
      <c r="AK343" s="12">
        <f>AI343-'Surv-rate CEA'!AB341*'Unit cost and utilities'!$H$5-('Surv-rate CEA'!AA340-'Surv-rate CEA'!AA341)*'Unit cost and utilities'!$G$14</f>
        <v>5.0599513806232066E-5</v>
      </c>
      <c r="AL343" s="12">
        <f t="shared" si="157"/>
        <v>2.8526261988749069E-5</v>
      </c>
      <c r="AM343" s="12">
        <f>'Surv-rate CEA'!AF341*'Unit cost and utilities'!$H$9+'Surv-rate CEA'!AE341*'Unit cost and utilities'!$H$9+('Surv-rate CEA'!AD340-'Surv-rate CEA'!AD341)*'Unit cost and utilities'!G350</f>
        <v>15.117684563601665</v>
      </c>
      <c r="AN343" s="12">
        <f t="shared" si="158"/>
        <v>8.522829531050828</v>
      </c>
      <c r="AO343" s="12">
        <f>AM343-'Surv-rate CEA'!AE341*'Unit cost and utilities'!$H$9-('Surv-rate CEA'!AD340-'Surv-rate CEA'!AD341)*'Unit cost and utilities'!G350</f>
        <v>8.0761405996050133</v>
      </c>
      <c r="AP343" s="12">
        <f t="shared" si="159"/>
        <v>4.5530497285910814</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3.995662446838371</v>
      </c>
      <c r="AV343" s="12">
        <f t="shared" si="162"/>
        <v>2.2526167783667335</v>
      </c>
      <c r="AW343" s="12">
        <f>AU343-'Surv-rate CEA'!AK341*'Unit cost and utilities'!$H$8-('Surv-rate CEA'!AJ340-'Surv-rate CEA'!AJ341)*'Unit cost and utilities'!$G$14</f>
        <v>6.0150163083161901E-3</v>
      </c>
      <c r="AX343" s="12">
        <f t="shared" si="163"/>
        <v>3.3910588891170844E-3</v>
      </c>
      <c r="AY343" s="12">
        <f>'Surv-rate CEA'!AO341*'Unit cost and utilities'!$H$5+'Surv-rate CEA'!AN341*'Unit cost and utilities'!$H$5+('Surv-rate CEA'!AM340-'Surv-rate CEA'!AM341)*'Unit cost and utilities'!$G$14</f>
        <v>6.3705287292156285</v>
      </c>
      <c r="AZ343" s="12">
        <f t="shared" si="164"/>
        <v>3.5914845394043158</v>
      </c>
      <c r="BA343" s="12">
        <f>AY343-'Surv-rate CEA'!AN341*'Unit cost and utilities'!$H$5-('Surv-rate CEA'!AM340-'Surv-rate CEA'!AM341)*'Unit cost and utilities'!$G$14</f>
        <v>5.0599513806232066E-5</v>
      </c>
      <c r="BB343" s="12">
        <f t="shared" si="165"/>
        <v>2.8526261988749069E-5</v>
      </c>
    </row>
    <row r="344" spans="1:54">
      <c r="A344" s="12">
        <v>339</v>
      </c>
      <c r="B344" s="12">
        <f t="shared" si="166"/>
        <v>19.446575342465753</v>
      </c>
      <c r="C344" s="12">
        <f>'Surv-rate CEA'!D342*'Unit cost and utilities'!$H$7+'Surv-rate CEA'!E342*'Unit cost and utilities'!$H$7+'Unit cost and utilities'!$G$14*('Surv-rate CEA'!C341-'Surv-rate CEA'!C342)</f>
        <v>9.3060965665888045</v>
      </c>
      <c r="D344" s="12">
        <f t="shared" si="140"/>
        <v>5.2375417435995599</v>
      </c>
      <c r="E344" s="12">
        <f>C344-'Surv-rate CEA'!E342*'Unit cost and utilities'!$H$7-'Unit cost and utilities'!$G$14*('Surv-rate CEA'!C341-'Surv-rate CEA'!C342)</f>
        <v>8.8406987434830491</v>
      </c>
      <c r="F344" s="12">
        <f t="shared" si="141"/>
        <v>4.9756123182540142</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15.728223945026155</v>
      </c>
      <c r="L344" s="12">
        <f t="shared" si="144"/>
        <v>8.8519637503560116</v>
      </c>
      <c r="M344" s="12">
        <f>K344-'Surv-rate CEA'!J342*'Unit cost and utilities'!$H$10-('Surv-rate CEA'!I341-'Surv-rate CEA'!I342)*'Unit cost and utilities'!$G$14</f>
        <v>5.6762239646718395</v>
      </c>
      <c r="N344" s="12">
        <f t="shared" si="145"/>
        <v>3.1946219070759581</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15.728223945026155</v>
      </c>
      <c r="T344" s="12">
        <f t="shared" si="148"/>
        <v>8.8519637503560116</v>
      </c>
      <c r="U344" s="12">
        <f>S344-'Surv-rate CEA'!P342*'Unit cost and utilities'!$H$11-('Surv-rate CEA'!O341-'Surv-rate CEA'!O342)*'Unit cost and utilities'!$G$14</f>
        <v>5.6762239646718395</v>
      </c>
      <c r="V344" s="12">
        <f t="shared" si="149"/>
        <v>3.1946219070759581</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12.171137169063236</v>
      </c>
      <c r="AB344" s="12">
        <f t="shared" si="152"/>
        <v>6.8500083288316436</v>
      </c>
      <c r="AC344" s="12">
        <f>AA344-'Surv-rate CEA'!V342*'Unit cost and utilities'!$H$6-('Surv-rate CEA'!U341-'Surv-rate CEA'!U342)*'Unit cost and utilities'!$G$14</f>
        <v>8.9312451296469195</v>
      </c>
      <c r="AD344" s="12">
        <f t="shared" si="153"/>
        <v>5.0265725112707083</v>
      </c>
      <c r="AE344" s="12">
        <f>'Surv-rate CEA'!Z342*'Unit cost and utilities'!$H$12+'Surv-rate CEA'!Y342*'Unit cost and utilities'!$H$12+('Surv-rate CEA'!X341-'Surv-rate CEA'!X342)*'Unit cost and utilities'!$G$14</f>
        <v>15.728223945026155</v>
      </c>
      <c r="AF344" s="12">
        <f t="shared" si="154"/>
        <v>8.8519637503560116</v>
      </c>
      <c r="AG344" s="12">
        <f>AE344-'Surv-rate CEA'!Y342*'Unit cost and utilities'!$H$12-('Surv-rate CEA'!X341-'Surv-rate CEA'!X342)*'Unit cost and utilities'!$G$14</f>
        <v>5.6762239646718395</v>
      </c>
      <c r="AH344" s="12">
        <f t="shared" si="155"/>
        <v>3.1946219070759581</v>
      </c>
      <c r="AI344" s="12">
        <f>'Surv-rate CEA'!AC342*'Unit cost and utilities'!$H$5+'Surv-rate CEA'!AB342*'Unit cost and utilities'!$H$5+('Surv-rate CEA'!AA341-'Surv-rate CEA'!AA342)*'Unit cost and utilities'!$G$14</f>
        <v>6.2996904060011598</v>
      </c>
      <c r="AJ344" s="12">
        <f t="shared" si="156"/>
        <v>3.5455135498641375</v>
      </c>
      <c r="AK344" s="12">
        <f>AI344-'Surv-rate CEA'!AB342*'Unit cost and utilities'!$H$5-('Surv-rate CEA'!AA341-'Surv-rate CEA'!AA342)*'Unit cost and utilities'!$G$14</f>
        <v>4.8699192331247421E-5</v>
      </c>
      <c r="AL344" s="12">
        <f t="shared" si="157"/>
        <v>2.7408274875444034E-5</v>
      </c>
      <c r="AM344" s="12">
        <f>'Surv-rate CEA'!AF342*'Unit cost and utilities'!$H$9+'Surv-rate CEA'!AE342*'Unit cost and utilities'!$H$9+('Surv-rate CEA'!AD341-'Surv-rate CEA'!AD342)*'Unit cost and utilities'!G351</f>
        <v>14.980267961369247</v>
      </c>
      <c r="AN344" s="12">
        <f t="shared" si="158"/>
        <v>8.4310084487698713</v>
      </c>
      <c r="AO344" s="12">
        <f>AM344-'Surv-rate CEA'!AE342*'Unit cost and utilities'!$H$9-('Surv-rate CEA'!AD341-'Surv-rate CEA'!AD342)*'Unit cost and utilities'!G351</f>
        <v>8.0221361478596567</v>
      </c>
      <c r="AP344" s="12">
        <f t="shared" si="159"/>
        <v>4.5149190798323291</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3.9511367026272839</v>
      </c>
      <c r="AV344" s="12">
        <f t="shared" si="162"/>
        <v>2.223729709508516</v>
      </c>
      <c r="AW344" s="12">
        <f>AU344-'Surv-rate CEA'!AK342*'Unit cost and utilities'!$H$8-('Surv-rate CEA'!AJ341-'Surv-rate CEA'!AJ342)*'Unit cost and utilities'!$G$14</f>
        <v>5.8438077408798916E-3</v>
      </c>
      <c r="AX344" s="12">
        <f t="shared" si="163"/>
        <v>3.2889393276141219E-3</v>
      </c>
      <c r="AY344" s="12">
        <f>'Surv-rate CEA'!AO342*'Unit cost and utilities'!$H$5+'Surv-rate CEA'!AN342*'Unit cost and utilities'!$H$5+('Surv-rate CEA'!AM341-'Surv-rate CEA'!AM342)*'Unit cost and utilities'!$G$14</f>
        <v>6.2996904060011598</v>
      </c>
      <c r="AZ344" s="12">
        <f t="shared" si="164"/>
        <v>3.5455135498641375</v>
      </c>
      <c r="BA344" s="12">
        <f>AY344-'Surv-rate CEA'!AN342*'Unit cost and utilities'!$H$5-('Surv-rate CEA'!AM341-'Surv-rate CEA'!AM342)*'Unit cost and utilities'!$G$14</f>
        <v>4.8699192331247421E-5</v>
      </c>
      <c r="BB344" s="12">
        <f t="shared" si="165"/>
        <v>2.7408274875444034E-5</v>
      </c>
    </row>
    <row r="345" spans="1:54">
      <c r="A345" s="12">
        <v>340</v>
      </c>
      <c r="B345" s="12">
        <f t="shared" si="166"/>
        <v>19.504109589041096</v>
      </c>
      <c r="C345" s="12">
        <f>'Surv-rate CEA'!D343*'Unit cost and utilities'!$H$7+'Surv-rate CEA'!E343*'Unit cost and utilities'!$H$7+'Unit cost and utilities'!$G$14*('Surv-rate CEA'!C342-'Surv-rate CEA'!C343)</f>
        <v>9.2614584963528142</v>
      </c>
      <c r="D345" s="12">
        <f t="shared" si="140"/>
        <v>5.2035621661983269</v>
      </c>
      <c r="E345" s="12">
        <f>C345-'Surv-rate CEA'!E343*'Unit cost and utilities'!$H$7-'Unit cost and utilities'!$G$14*('Surv-rate CEA'!C342-'Surv-rate CEA'!C343)</f>
        <v>8.8011523699129182</v>
      </c>
      <c r="F345" s="12">
        <f t="shared" si="141"/>
        <v>4.9449385870552369</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15.614618498359505</v>
      </c>
      <c r="L345" s="12">
        <f t="shared" si="144"/>
        <v>8.7730931461476782</v>
      </c>
      <c r="M345" s="12">
        <f>K345-'Surv-rate CEA'!J343*'Unit cost and utilities'!$H$10-('Surv-rate CEA'!I342-'Surv-rate CEA'!I343)*'Unit cost and utilities'!$G$14</f>
        <v>5.6401719659573155</v>
      </c>
      <c r="N345" s="12">
        <f t="shared" si="145"/>
        <v>3.168937750405687</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15.614618498359505</v>
      </c>
      <c r="T345" s="12">
        <f t="shared" si="148"/>
        <v>8.7730931461476782</v>
      </c>
      <c r="U345" s="12">
        <f>S345-'Surv-rate CEA'!P343*'Unit cost and utilities'!$H$11-('Surv-rate CEA'!O342-'Surv-rate CEA'!O343)*'Unit cost and utilities'!$G$14</f>
        <v>5.6401719659573155</v>
      </c>
      <c r="V345" s="12">
        <f t="shared" si="149"/>
        <v>3.168937750405687</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12.071711542443875</v>
      </c>
      <c r="AB345" s="12">
        <f t="shared" si="152"/>
        <v>6.7825063933782852</v>
      </c>
      <c r="AC345" s="12">
        <f>AA345-'Surv-rate CEA'!V343*'Unit cost and utilities'!$H$6-('Surv-rate CEA'!U342-'Surv-rate CEA'!U343)*'Unit cost and utilities'!$G$14</f>
        <v>8.8672343002406979</v>
      </c>
      <c r="AD345" s="12">
        <f t="shared" si="153"/>
        <v>4.9820668031627111</v>
      </c>
      <c r="AE345" s="12">
        <f>'Surv-rate CEA'!Z343*'Unit cost and utilities'!$H$12+'Surv-rate CEA'!Y343*'Unit cost and utilities'!$H$12+('Surv-rate CEA'!X342-'Surv-rate CEA'!X343)*'Unit cost and utilities'!$G$14</f>
        <v>15.614618498359505</v>
      </c>
      <c r="AF345" s="12">
        <f t="shared" si="154"/>
        <v>8.7730931461476782</v>
      </c>
      <c r="AG345" s="12">
        <f>AE345-'Surv-rate CEA'!Y343*'Unit cost and utilities'!$H$12-('Surv-rate CEA'!X342-'Surv-rate CEA'!X343)*'Unit cost and utilities'!$G$14</f>
        <v>5.6401719659573155</v>
      </c>
      <c r="AH345" s="12">
        <f t="shared" si="155"/>
        <v>3.168937750405687</v>
      </c>
      <c r="AI345" s="12">
        <f>'Surv-rate CEA'!AC343*'Unit cost and utilities'!$H$5+'Surv-rate CEA'!AB343*'Unit cost and utilities'!$H$5+('Surv-rate CEA'!AA342-'Surv-rate CEA'!AA343)*'Unit cost and utilities'!$G$14</f>
        <v>6.2297605937537242</v>
      </c>
      <c r="AJ345" s="12">
        <f t="shared" si="156"/>
        <v>3.5001988663984167</v>
      </c>
      <c r="AK345" s="12">
        <f>AI345-'Surv-rate CEA'!AB343*'Unit cost and utilities'!$H$5-('Surv-rate CEA'!AA342-'Surv-rate CEA'!AA343)*'Unit cost and utilities'!$G$14</f>
        <v>4.687241386219787E-5</v>
      </c>
      <c r="AL345" s="12">
        <f t="shared" si="157"/>
        <v>2.6335324993117732E-5</v>
      </c>
      <c r="AM345" s="12">
        <f>'Surv-rate CEA'!AF343*'Unit cost and utilities'!$H$9+'Surv-rate CEA'!AE343*'Unit cost and utilities'!$H$9+('Surv-rate CEA'!AD342-'Surv-rate CEA'!AD343)*'Unit cost and utilities'!G352</f>
        <v>14.844295515059127</v>
      </c>
      <c r="AN345" s="12">
        <f t="shared" si="158"/>
        <v>8.3402862039977563</v>
      </c>
      <c r="AO345" s="12">
        <f>AM345-'Surv-rate CEA'!AE343*'Unit cost and utilities'!$H$9-('Surv-rate CEA'!AD342-'Surv-rate CEA'!AD343)*'Unit cost and utilities'!G352</f>
        <v>7.9686151322635075</v>
      </c>
      <c r="AP345" s="12">
        <f t="shared" si="159"/>
        <v>4.4771764874367204</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3.9071773928343441</v>
      </c>
      <c r="AV345" s="12">
        <f t="shared" si="162"/>
        <v>2.1952525583291989</v>
      </c>
      <c r="AW345" s="12">
        <f>AU345-'Surv-rate CEA'!AK343*'Unit cost and utilities'!$H$8-('Surv-rate CEA'!AJ342-'Surv-rate CEA'!AJ343)*'Unit cost and utilities'!$G$14</f>
        <v>5.6776327616556432E-3</v>
      </c>
      <c r="AX345" s="12">
        <f t="shared" si="163"/>
        <v>3.1899851458335529E-3</v>
      </c>
      <c r="AY345" s="12">
        <f>'Surv-rate CEA'!AO343*'Unit cost and utilities'!$H$5+'Surv-rate CEA'!AN343*'Unit cost and utilities'!$H$5+('Surv-rate CEA'!AM342-'Surv-rate CEA'!AM343)*'Unit cost and utilities'!$G$14</f>
        <v>6.2297605937537242</v>
      </c>
      <c r="AZ345" s="12">
        <f t="shared" si="164"/>
        <v>3.5001988663984167</v>
      </c>
      <c r="BA345" s="12">
        <f>AY345-'Surv-rate CEA'!AN343*'Unit cost and utilities'!$H$5-('Surv-rate CEA'!AM342-'Surv-rate CEA'!AM343)*'Unit cost and utilities'!$G$14</f>
        <v>4.687241386219787E-5</v>
      </c>
      <c r="BB345" s="12">
        <f t="shared" si="165"/>
        <v>2.6335324993117732E-5</v>
      </c>
    </row>
    <row r="346" spans="1:54">
      <c r="A346" s="12">
        <v>341</v>
      </c>
      <c r="B346" s="12">
        <f t="shared" si="166"/>
        <v>19.561643835616437</v>
      </c>
      <c r="C346" s="12">
        <f>'Surv-rate CEA'!D344*'Unit cost and utilities'!$H$7+'Surv-rate CEA'!E344*'Unit cost and utilities'!$H$7+'Unit cost and utilities'!$G$14*('Surv-rate CEA'!C343-'Surv-rate CEA'!C344)</f>
        <v>9.21717784710569</v>
      </c>
      <c r="D346" s="12">
        <f t="shared" si="140"/>
        <v>5.1698834188527636</v>
      </c>
      <c r="E346" s="12">
        <f>C346-'Surv-rate CEA'!E344*'Unit cost and utilities'!$H$7-'Unit cost and utilities'!$G$14*('Surv-rate CEA'!C343-'Surv-rate CEA'!C344)</f>
        <v>8.7618986890186203</v>
      </c>
      <c r="F346" s="12">
        <f t="shared" si="141"/>
        <v>4.9145189017101663</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15.50205644932058</v>
      </c>
      <c r="L346" s="12">
        <f t="shared" si="144"/>
        <v>8.6950502556081393</v>
      </c>
      <c r="M346" s="12">
        <f>K346-'Surv-rate CEA'!J344*'Unit cost and utilities'!$H$10-('Surv-rate CEA'!I343-'Surv-rate CEA'!I344)*'Unit cost and utilities'!$G$14</f>
        <v>5.6044375642509188</v>
      </c>
      <c r="N346" s="12">
        <f t="shared" si="145"/>
        <v>3.1435097939999808</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15.50205644932058</v>
      </c>
      <c r="T346" s="12">
        <f t="shared" si="148"/>
        <v>8.6950502556081393</v>
      </c>
      <c r="U346" s="12">
        <f>S346-'Surv-rate CEA'!P344*'Unit cost and utilities'!$H$11-('Surv-rate CEA'!O343-'Surv-rate CEA'!O344)*'Unit cost and utilities'!$G$14</f>
        <v>5.6044375642509188</v>
      </c>
      <c r="V346" s="12">
        <f t="shared" si="149"/>
        <v>3.1435097939999808</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11.973278298250921</v>
      </c>
      <c r="AB346" s="12">
        <f t="shared" si="152"/>
        <v>6.7157707022952353</v>
      </c>
      <c r="AC346" s="12">
        <f>AA346-'Surv-rate CEA'!V344*'Unit cost and utilities'!$H$6-('Surv-rate CEA'!U343-'Surv-rate CEA'!U344)*'Unit cost and utilities'!$G$14</f>
        <v>8.8038158912026923</v>
      </c>
      <c r="AD346" s="12">
        <f t="shared" si="153"/>
        <v>4.938030116545213</v>
      </c>
      <c r="AE346" s="12">
        <f>'Surv-rate CEA'!Z344*'Unit cost and utilities'!$H$12+'Surv-rate CEA'!Y344*'Unit cost and utilities'!$H$12+('Surv-rate CEA'!X343-'Surv-rate CEA'!X344)*'Unit cost and utilities'!$G$14</f>
        <v>15.50205644932058</v>
      </c>
      <c r="AF346" s="12">
        <f t="shared" si="154"/>
        <v>8.6950502556081393</v>
      </c>
      <c r="AG346" s="12">
        <f>AE346-'Surv-rate CEA'!Y344*'Unit cost and utilities'!$H$12-('Surv-rate CEA'!X343-'Surv-rate CEA'!X344)*'Unit cost and utilities'!$G$14</f>
        <v>5.6044375642509188</v>
      </c>
      <c r="AH346" s="12">
        <f t="shared" si="155"/>
        <v>3.1435097939999808</v>
      </c>
      <c r="AI346" s="12">
        <f>'Surv-rate CEA'!AC344*'Unit cost and utilities'!$H$5+'Surv-rate CEA'!AB344*'Unit cost and utilities'!$H$5+('Surv-rate CEA'!AA343-'Surv-rate CEA'!AA344)*'Unit cost and utilities'!$G$14</f>
        <v>6.1607259870182363</v>
      </c>
      <c r="AJ346" s="12">
        <f t="shared" si="156"/>
        <v>3.4555300610134454</v>
      </c>
      <c r="AK346" s="12">
        <f>AI346-'Surv-rate CEA'!AB344*'Unit cost and utilities'!$H$5-('Surv-rate CEA'!AA343-'Surv-rate CEA'!AA344)*'Unit cost and utilities'!$G$14</f>
        <v>4.5116245523363352E-5</v>
      </c>
      <c r="AL346" s="12">
        <f t="shared" si="157"/>
        <v>2.5305547264162697E-5</v>
      </c>
      <c r="AM346" s="12">
        <f>'Surv-rate CEA'!AF344*'Unit cost and utilities'!$H$9+'Surv-rate CEA'!AE344*'Unit cost and utilities'!$H$9+('Surv-rate CEA'!AD343-'Surv-rate CEA'!AD344)*'Unit cost and utilities'!G353</f>
        <v>14.709749785114742</v>
      </c>
      <c r="AN346" s="12">
        <f t="shared" si="158"/>
        <v>8.2506481670436287</v>
      </c>
      <c r="AO346" s="12">
        <f>AM346-'Surv-rate CEA'!AE344*'Unit cost and utilities'!$H$9-('Surv-rate CEA'!AD343-'Surv-rate CEA'!AD344)*'Unit cost and utilities'!G353</f>
        <v>7.9155720791801158</v>
      </c>
      <c r="AP346" s="12">
        <f t="shared" si="159"/>
        <v>4.4398172110498422</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3.8637763484979457</v>
      </c>
      <c r="AV346" s="12">
        <f t="shared" si="162"/>
        <v>2.1671788924554054</v>
      </c>
      <c r="AW346" s="12">
        <f>AU346-'Surv-rate CEA'!AK344*'Unit cost and utilities'!$H$8-('Surv-rate CEA'!AJ343-'Surv-rate CEA'!AJ344)*'Unit cost and utilities'!$G$14</f>
        <v>5.5163384471107468E-3</v>
      </c>
      <c r="AX346" s="12">
        <f t="shared" si="163"/>
        <v>3.0940953015735854E-3</v>
      </c>
      <c r="AY346" s="12">
        <f>'Surv-rate CEA'!AO344*'Unit cost and utilities'!$H$5+'Surv-rate CEA'!AN344*'Unit cost and utilities'!$H$5+('Surv-rate CEA'!AM343-'Surv-rate CEA'!AM344)*'Unit cost and utilities'!$G$14</f>
        <v>6.1607259870182363</v>
      </c>
      <c r="AZ346" s="12">
        <f t="shared" si="164"/>
        <v>3.4555300610134454</v>
      </c>
      <c r="BA346" s="12">
        <f>AY346-'Surv-rate CEA'!AN344*'Unit cost and utilities'!$H$5-('Surv-rate CEA'!AM343-'Surv-rate CEA'!AM344)*'Unit cost and utilities'!$G$14</f>
        <v>4.5116245523363352E-5</v>
      </c>
      <c r="BB346" s="12">
        <f t="shared" si="165"/>
        <v>2.5305547264162697E-5</v>
      </c>
    </row>
    <row r="347" spans="1:54">
      <c r="A347" s="12">
        <v>342</v>
      </c>
      <c r="B347" s="12">
        <f t="shared" si="166"/>
        <v>19.61917808219178</v>
      </c>
      <c r="C347" s="12">
        <f>'Surv-rate CEA'!D345*'Unit cost and utilities'!$H$7+'Surv-rate CEA'!E345*'Unit cost and utilities'!$H$7+'Unit cost and utilities'!$G$14*('Surv-rate CEA'!C344-'Surv-rate CEA'!C345)</f>
        <v>9.1732506774530975</v>
      </c>
      <c r="D347" s="12">
        <f t="shared" si="140"/>
        <v>5.136502029724574</v>
      </c>
      <c r="E347" s="12">
        <f>C347-'Surv-rate CEA'!E345*'Unit cost and utilities'!$H$7-'Unit cost and utilities'!$G$14*('Surv-rate CEA'!C344-'Surv-rate CEA'!C345)</f>
        <v>8.7229347047142767</v>
      </c>
      <c r="F347" s="12">
        <f t="shared" si="141"/>
        <v>4.8843505308370982</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15.390526016628366</v>
      </c>
      <c r="L347" s="12">
        <f t="shared" si="144"/>
        <v>8.6178249022721811</v>
      </c>
      <c r="M347" s="12">
        <f>K347-'Surv-rate CEA'!J345*'Unit cost and utilities'!$H$10-('Surv-rate CEA'!I344-'Surv-rate CEA'!I345)*'Unit cost and utilities'!$G$14</f>
        <v>5.5690171609606489</v>
      </c>
      <c r="N347" s="12">
        <f t="shared" si="145"/>
        <v>3.1183349236442592</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15.390526016628366</v>
      </c>
      <c r="T347" s="12">
        <f t="shared" si="148"/>
        <v>8.6178249022721811</v>
      </c>
      <c r="U347" s="12">
        <f>S347-'Surv-rate CEA'!P345*'Unit cost and utilities'!$H$11-('Surv-rate CEA'!O344-'Surv-rate CEA'!O345)*'Unit cost and utilities'!$G$14</f>
        <v>5.5690171609606489</v>
      </c>
      <c r="V347" s="12">
        <f t="shared" si="149"/>
        <v>3.1183349236442592</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11.875825588005821</v>
      </c>
      <c r="AB347" s="12">
        <f t="shared" si="152"/>
        <v>6.6497912661843115</v>
      </c>
      <c r="AC347" s="12">
        <f>AA347-'Surv-rate CEA'!V345*'Unit cost and utilities'!$H$6-('Surv-rate CEA'!U344-'Surv-rate CEA'!U345)*'Unit cost and utilities'!$G$14</f>
        <v>8.7409831062323278</v>
      </c>
      <c r="AD347" s="12">
        <f t="shared" si="153"/>
        <v>4.8944566158325307</v>
      </c>
      <c r="AE347" s="12">
        <f>'Surv-rate CEA'!Z345*'Unit cost and utilities'!$H$12+'Surv-rate CEA'!Y345*'Unit cost and utilities'!$H$12+('Surv-rate CEA'!X344-'Surv-rate CEA'!X345)*'Unit cost and utilities'!$G$14</f>
        <v>15.390526016628366</v>
      </c>
      <c r="AF347" s="12">
        <f t="shared" si="154"/>
        <v>8.6178249022721811</v>
      </c>
      <c r="AG347" s="12">
        <f>AE347-'Surv-rate CEA'!Y345*'Unit cost and utilities'!$H$12-('Surv-rate CEA'!X344-'Surv-rate CEA'!X345)*'Unit cost and utilities'!$G$14</f>
        <v>5.5690171609606489</v>
      </c>
      <c r="AH347" s="12">
        <f t="shared" si="155"/>
        <v>3.1183349236442592</v>
      </c>
      <c r="AI347" s="12">
        <f>'Surv-rate CEA'!AC345*'Unit cost and utilities'!$H$5+'Surv-rate CEA'!AB345*'Unit cost and utilities'!$H$5+('Surv-rate CEA'!AA344-'Surv-rate CEA'!AA345)*'Unit cost and utilities'!$G$14</f>
        <v>6.0925735007557646</v>
      </c>
      <c r="AJ347" s="12">
        <f t="shared" si="156"/>
        <v>3.4114968895156026</v>
      </c>
      <c r="AK347" s="12">
        <f>AI347-'Surv-rate CEA'!AB345*'Unit cost and utilities'!$H$5-('Surv-rate CEA'!AA344-'Surv-rate CEA'!AA345)*'Unit cost and utilities'!$G$14</f>
        <v>4.342787496117162E-5</v>
      </c>
      <c r="AL347" s="12">
        <f t="shared" si="157"/>
        <v>2.431715601460228E-5</v>
      </c>
      <c r="AM347" s="12">
        <f>'Surv-rate CEA'!AF345*'Unit cost and utilities'!$H$9+'Surv-rate CEA'!AE345*'Unit cost and utilities'!$H$9+('Surv-rate CEA'!AD344-'Surv-rate CEA'!AD345)*'Unit cost and utilities'!G354</f>
        <v>14.576613572281566</v>
      </c>
      <c r="AN347" s="12">
        <f t="shared" si="158"/>
        <v>8.1620799249021569</v>
      </c>
      <c r="AO347" s="12">
        <f>AM347-'Surv-rate CEA'!AE345*'Unit cost and utilities'!$H$9-('Surv-rate CEA'!AD344-'Surv-rate CEA'!AD345)*'Unit cost and utilities'!G354</f>
        <v>7.863001590302324</v>
      </c>
      <c r="AP347" s="12">
        <f t="shared" si="159"/>
        <v>4.4028365787044024</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3.8209255332610184</v>
      </c>
      <c r="AV347" s="12">
        <f t="shared" si="162"/>
        <v>2.1395023909311472</v>
      </c>
      <c r="AW347" s="12">
        <f>AU347-'Surv-rate CEA'!AK345*'Unit cost and utilities'!$H$8-('Surv-rate CEA'!AJ344-'Surv-rate CEA'!AJ345)*'Unit cost and utilities'!$G$14</f>
        <v>5.3597766763848753E-3</v>
      </c>
      <c r="AX347" s="12">
        <f t="shared" si="163"/>
        <v>3.0011720757602838E-3</v>
      </c>
      <c r="AY347" s="12">
        <f>'Surv-rate CEA'!AO345*'Unit cost and utilities'!$H$5+'Surv-rate CEA'!AN345*'Unit cost and utilities'!$H$5+('Surv-rate CEA'!AM344-'Surv-rate CEA'!AM345)*'Unit cost and utilities'!$G$14</f>
        <v>6.0925735007557646</v>
      </c>
      <c r="AZ347" s="12">
        <f t="shared" si="164"/>
        <v>3.4114968895156026</v>
      </c>
      <c r="BA347" s="12">
        <f>AY347-'Surv-rate CEA'!AN345*'Unit cost and utilities'!$H$5-('Surv-rate CEA'!AM344-'Surv-rate CEA'!AM345)*'Unit cost and utilities'!$G$14</f>
        <v>4.342787496117162E-5</v>
      </c>
      <c r="BB347" s="12">
        <f t="shared" si="165"/>
        <v>2.431715601460228E-5</v>
      </c>
    </row>
    <row r="348" spans="1:54">
      <c r="A348" s="12">
        <v>343</v>
      </c>
      <c r="B348" s="12">
        <f t="shared" si="166"/>
        <v>19.676712328767124</v>
      </c>
      <c r="C348" s="12">
        <f>'Surv-rate CEA'!D346*'Unit cost and utilities'!$H$7+'Surv-rate CEA'!E346*'Unit cost and utilities'!$H$7+'Unit cost and utilities'!$G$14*('Surv-rate CEA'!C345-'Surv-rate CEA'!C346)</f>
        <v>9.1296731007471124</v>
      </c>
      <c r="D348" s="12">
        <f t="shared" si="140"/>
        <v>5.1034145765873298</v>
      </c>
      <c r="E348" s="12">
        <f>C348-'Surv-rate CEA'!E346*'Unit cost and utilities'!$H$7-'Unit cost and utilities'!$G$14*('Surv-rate CEA'!C345-'Surv-rate CEA'!C346)</f>
        <v>8.6842574599706257</v>
      </c>
      <c r="F348" s="12">
        <f t="shared" si="141"/>
        <v>4.8544307796107784</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15.280015578138588</v>
      </c>
      <c r="L348" s="12">
        <f t="shared" si="144"/>
        <v>8.5414070549330585</v>
      </c>
      <c r="M348" s="12">
        <f>K348-'Surv-rate CEA'!J346*'Unit cost and utilities'!$H$10-('Surv-rate CEA'!I345-'Surv-rate CEA'!I346)*'Unit cost and utilities'!$G$14</f>
        <v>5.5339072074779887</v>
      </c>
      <c r="N348" s="12">
        <f t="shared" si="145"/>
        <v>3.0934100702700658</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15.280015578138588</v>
      </c>
      <c r="T348" s="12">
        <f t="shared" si="148"/>
        <v>8.5414070549330585</v>
      </c>
      <c r="U348" s="12">
        <f>S348-'Surv-rate CEA'!P346*'Unit cost and utilities'!$H$11-('Surv-rate CEA'!O345-'Surv-rate CEA'!O346)*'Unit cost and utilities'!$G$14</f>
        <v>5.5339072074779887</v>
      </c>
      <c r="V348" s="12">
        <f t="shared" si="149"/>
        <v>3.0934100702700658</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11.779341729300992</v>
      </c>
      <c r="AB348" s="12">
        <f t="shared" si="152"/>
        <v>6.5845582443689779</v>
      </c>
      <c r="AC348" s="12">
        <f>AA348-'Surv-rate CEA'!V346*'Unit cost and utilities'!$H$6-('Surv-rate CEA'!U345-'Surv-rate CEA'!U346)*'Unit cost and utilities'!$G$14</f>
        <v>8.6787292426908333</v>
      </c>
      <c r="AD348" s="12">
        <f t="shared" si="153"/>
        <v>4.8513405501647835</v>
      </c>
      <c r="AE348" s="12">
        <f>'Surv-rate CEA'!Z346*'Unit cost and utilities'!$H$12+'Surv-rate CEA'!Y346*'Unit cost and utilities'!$H$12+('Surv-rate CEA'!X345-'Surv-rate CEA'!X346)*'Unit cost and utilities'!$G$14</f>
        <v>15.280015578138588</v>
      </c>
      <c r="AF348" s="12">
        <f t="shared" si="154"/>
        <v>8.5414070549330585</v>
      </c>
      <c r="AG348" s="12">
        <f>AE348-'Surv-rate CEA'!Y346*'Unit cost and utilities'!$H$12-('Surv-rate CEA'!X345-'Surv-rate CEA'!X346)*'Unit cost and utilities'!$G$14</f>
        <v>5.5339072074779887</v>
      </c>
      <c r="AH348" s="12">
        <f t="shared" si="155"/>
        <v>3.0934100702700658</v>
      </c>
      <c r="AI348" s="12">
        <f>'Surv-rate CEA'!AC346*'Unit cost and utilities'!$H$5+'Surv-rate CEA'!AB346*'Unit cost and utilities'!$H$5+('Surv-rate CEA'!AA345-'Surv-rate CEA'!AA346)*'Unit cost and utilities'!$G$14</f>
        <v>6.0252902662495735</v>
      </c>
      <c r="AJ348" s="12">
        <f t="shared" si="156"/>
        <v>3.3680892879320603</v>
      </c>
      <c r="AK348" s="12">
        <f>AI348-'Surv-rate CEA'!AB346*'Unit cost and utilities'!$H$5-('Surv-rate CEA'!AA345-'Surv-rate CEA'!AA346)*'Unit cost and utilities'!$G$14</f>
        <v>4.180460524452756E-5</v>
      </c>
      <c r="AL348" s="12">
        <f t="shared" si="157"/>
        <v>2.3368441500489458E-5</v>
      </c>
      <c r="AM348" s="12">
        <f>'Surv-rate CEA'!AF346*'Unit cost and utilities'!$H$9+'Surv-rate CEA'!AE346*'Unit cost and utilities'!$H$9+('Surv-rate CEA'!AD345-'Surv-rate CEA'!AD346)*'Unit cost and utilities'!G355</f>
        <v>14.444869913857215</v>
      </c>
      <c r="AN348" s="12">
        <f t="shared" si="158"/>
        <v>8.0745672776886259</v>
      </c>
      <c r="AO348" s="12">
        <f>AM348-'Surv-rate CEA'!AE346*'Unit cost and utilities'!$H$9-('Surv-rate CEA'!AD345-'Surv-rate CEA'!AD346)*'Unit cost and utilities'!G355</f>
        <v>7.8108983414283548</v>
      </c>
      <c r="AP348" s="12">
        <f t="shared" si="159"/>
        <v>4.3662299856744271</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3.7786170409650484</v>
      </c>
      <c r="AV348" s="12">
        <f t="shared" si="162"/>
        <v>2.1122168420930918</v>
      </c>
      <c r="AW348" s="12">
        <f>AU348-'Surv-rate CEA'!AK346*'Unit cost and utilities'!$H$8-('Surv-rate CEA'!AJ345-'Surv-rate CEA'!AJ346)*'Unit cost and utilities'!$G$14</f>
        <v>5.2078039753122307E-3</v>
      </c>
      <c r="AX348" s="12">
        <f t="shared" si="163"/>
        <v>2.9111209597902196E-3</v>
      </c>
      <c r="AY348" s="12">
        <f>'Surv-rate CEA'!AO346*'Unit cost and utilities'!$H$5+'Surv-rate CEA'!AN346*'Unit cost and utilities'!$H$5+('Surv-rate CEA'!AM345-'Surv-rate CEA'!AM346)*'Unit cost and utilities'!$G$14</f>
        <v>6.0252902662495735</v>
      </c>
      <c r="AZ348" s="12">
        <f t="shared" si="164"/>
        <v>3.3680892879320603</v>
      </c>
      <c r="BA348" s="12">
        <f>AY348-'Surv-rate CEA'!AN346*'Unit cost and utilities'!$H$5-('Surv-rate CEA'!AM345-'Surv-rate CEA'!AM346)*'Unit cost and utilities'!$G$14</f>
        <v>4.180460524452756E-5</v>
      </c>
      <c r="BB348" s="12">
        <f t="shared" si="165"/>
        <v>2.3368441500489458E-5</v>
      </c>
    </row>
    <row r="349" spans="1:54">
      <c r="A349" s="12">
        <v>344</v>
      </c>
      <c r="B349" s="12">
        <f t="shared" si="166"/>
        <v>19.734246575342464</v>
      </c>
      <c r="C349" s="12">
        <f>'Surv-rate CEA'!D347*'Unit cost and utilities'!$H$7+'Surv-rate CEA'!E347*'Unit cost and utilities'!$H$7+'Unit cost and utilities'!$G$14*('Surv-rate CEA'!C346-'Surv-rate CEA'!C347)</f>
        <v>9.0864412841766402</v>
      </c>
      <c r="D349" s="12">
        <f t="shared" si="140"/>
        <v>5.070617685984196</v>
      </c>
      <c r="E349" s="12">
        <f>C349-'Surv-rate CEA'!E347*'Unit cost and utilities'!$H$7-'Unit cost and utilities'!$G$14*('Surv-rate CEA'!C346-'Surv-rate CEA'!C347)</f>
        <v>8.6458640361975245</v>
      </c>
      <c r="F349" s="12">
        <f t="shared" si="141"/>
        <v>4.8247569891748201</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15.170513668330511</v>
      </c>
      <c r="L349" s="12">
        <f t="shared" si="144"/>
        <v>8.4657868252622581</v>
      </c>
      <c r="M349" s="12">
        <f>K349-'Surv-rate CEA'!J347*'Unit cost and utilities'!$H$10-('Surv-rate CEA'!I346-'Surv-rate CEA'!I347)*'Unit cost and utilities'!$G$14</f>
        <v>5.4991042043546079</v>
      </c>
      <c r="N349" s="12">
        <f t="shared" si="145"/>
        <v>3.0687322091904314</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15.170513668330511</v>
      </c>
      <c r="T349" s="12">
        <f t="shared" si="148"/>
        <v>8.4657868252622581</v>
      </c>
      <c r="U349" s="12">
        <f>S349-'Surv-rate CEA'!P347*'Unit cost and utilities'!$H$11-('Surv-rate CEA'!O346-'Surv-rate CEA'!O347)*'Unit cost and utilities'!$G$14</f>
        <v>5.4991042043546079</v>
      </c>
      <c r="V349" s="12">
        <f t="shared" si="149"/>
        <v>3.0687322091904314</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11.683815203112152</v>
      </c>
      <c r="AB349" s="12">
        <f t="shared" si="152"/>
        <v>6.5200619423845056</v>
      </c>
      <c r="AC349" s="12">
        <f>AA349-'Surv-rate CEA'!V347*'Unit cost and utilities'!$H$6-('Surv-rate CEA'!U346-'Surv-rate CEA'!U347)*'Unit cost and utilities'!$G$14</f>
        <v>8.6170476900880395</v>
      </c>
      <c r="AD349" s="12">
        <f t="shared" si="153"/>
        <v>4.8086762519908746</v>
      </c>
      <c r="AE349" s="12">
        <f>'Surv-rate CEA'!Z347*'Unit cost and utilities'!$H$12+'Surv-rate CEA'!Y347*'Unit cost and utilities'!$H$12+('Surv-rate CEA'!X346-'Surv-rate CEA'!X347)*'Unit cost and utilities'!$G$14</f>
        <v>15.170513668330511</v>
      </c>
      <c r="AF349" s="12">
        <f t="shared" si="154"/>
        <v>8.4657868252622581</v>
      </c>
      <c r="AG349" s="12">
        <f>AE349-'Surv-rate CEA'!Y347*'Unit cost and utilities'!$H$12-('Surv-rate CEA'!X346-'Surv-rate CEA'!X347)*'Unit cost and utilities'!$G$14</f>
        <v>5.4991042043546079</v>
      </c>
      <c r="AH349" s="12">
        <f t="shared" si="155"/>
        <v>3.0687322091904314</v>
      </c>
      <c r="AI349" s="12">
        <f>'Surv-rate CEA'!AC347*'Unit cost and utilities'!$H$5+'Surv-rate CEA'!AB347*'Unit cost and utilities'!$H$5+('Surv-rate CEA'!AA346-'Surv-rate CEA'!AA347)*'Unit cost and utilities'!$G$14</f>
        <v>5.9588636270961306</v>
      </c>
      <c r="AJ349" s="12">
        <f t="shared" si="156"/>
        <v>3.3252973690083651</v>
      </c>
      <c r="AK349" s="12">
        <f>AI349-'Surv-rate CEA'!AB347*'Unit cost and utilities'!$H$5-('Surv-rate CEA'!AA346-'Surv-rate CEA'!AA347)*'Unit cost and utilities'!$G$14</f>
        <v>4.0243849983329083E-5</v>
      </c>
      <c r="AL349" s="12">
        <f t="shared" si="157"/>
        <v>2.2457766588215404E-5</v>
      </c>
      <c r="AM349" s="12">
        <f>'Surv-rate CEA'!AF347*'Unit cost and utilities'!$H$9+'Surv-rate CEA'!AE347*'Unit cost and utilities'!$H$9+('Surv-rate CEA'!AD346-'Surv-rate CEA'!AD347)*'Unit cost and utilities'!G356</f>
        <v>14.314502080007145</v>
      </c>
      <c r="AN349" s="12">
        <f t="shared" si="158"/>
        <v>7.9880962351388662</v>
      </c>
      <c r="AO349" s="12">
        <f>AM349-'Surv-rate CEA'!AE347*'Unit cost and utilities'!$H$9-('Surv-rate CEA'!AD346-'Surv-rate CEA'!AD347)*'Unit cost and utilities'!G356</f>
        <v>7.7592570812608104</v>
      </c>
      <c r="AP349" s="12">
        <f t="shared" si="159"/>
        <v>4.329992893351351</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3.7368430932926819</v>
      </c>
      <c r="AV349" s="12">
        <f t="shared" si="162"/>
        <v>2.0853161414903401</v>
      </c>
      <c r="AW349" s="12">
        <f>AU349-'Surv-rate CEA'!AK347*'Unit cost and utilities'!$H$8-('Surv-rate CEA'!AJ346-'Surv-rate CEA'!AJ347)*'Unit cost and utilities'!$G$14</f>
        <v>5.0602813656868972E-3</v>
      </c>
      <c r="AX349" s="12">
        <f t="shared" si="163"/>
        <v>2.8238505468131999E-3</v>
      </c>
      <c r="AY349" s="12">
        <f>'Surv-rate CEA'!AO347*'Unit cost and utilities'!$H$5+'Surv-rate CEA'!AN347*'Unit cost and utilities'!$H$5+('Surv-rate CEA'!AM346-'Surv-rate CEA'!AM347)*'Unit cost and utilities'!$G$14</f>
        <v>5.9588636270961306</v>
      </c>
      <c r="AZ349" s="12">
        <f t="shared" si="164"/>
        <v>3.3252973690083651</v>
      </c>
      <c r="BA349" s="12">
        <f>AY349-'Surv-rate CEA'!AN347*'Unit cost and utilities'!$H$5-('Surv-rate CEA'!AM346-'Surv-rate CEA'!AM347)*'Unit cost and utilities'!$G$14</f>
        <v>4.0243849983329083E-5</v>
      </c>
      <c r="BB349" s="12">
        <f t="shared" si="165"/>
        <v>2.2457766588215404E-5</v>
      </c>
    </row>
    <row r="350" spans="1:54">
      <c r="A350" s="12">
        <v>345</v>
      </c>
      <c r="B350" s="12">
        <f t="shared" si="166"/>
        <v>19.791780821917808</v>
      </c>
      <c r="C350" s="12">
        <f>'Surv-rate CEA'!D348*'Unit cost and utilities'!$H$7+'Surv-rate CEA'!E348*'Unit cost and utilities'!$H$7+'Unit cost and utilities'!$G$14*('Surv-rate CEA'!C347-'Surv-rate CEA'!C348)</f>
        <v>9.0435514478730123</v>
      </c>
      <c r="D350" s="12">
        <f t="shared" si="140"/>
        <v>5.0381080324008733</v>
      </c>
      <c r="E350" s="12">
        <f>C350-'Surv-rate CEA'!E348*'Unit cost and utilities'!$H$7-'Unit cost and utilities'!$G$14*('Surv-rate CEA'!C347-'Surv-rate CEA'!C348)</f>
        <v>8.6077515526376516</v>
      </c>
      <c r="F350" s="12">
        <f t="shared" si="141"/>
        <v>4.795326536065037</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15.062008975834413</v>
      </c>
      <c r="L350" s="12">
        <f t="shared" si="144"/>
        <v>8.3909544654708483</v>
      </c>
      <c r="M350" s="12">
        <f>K350-'Surv-rate CEA'!J348*'Unit cost and utilities'!$H$10-('Surv-rate CEA'!I347-'Surv-rate CEA'!I348)*'Unit cost and utilities'!$G$14</f>
        <v>5.4646047004946983</v>
      </c>
      <c r="N350" s="12">
        <f t="shared" si="145"/>
        <v>3.0442983593500861</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15.062008975834413</v>
      </c>
      <c r="T350" s="12">
        <f t="shared" si="148"/>
        <v>8.3909544654708483</v>
      </c>
      <c r="U350" s="12">
        <f>S350-'Surv-rate CEA'!P348*'Unit cost and utilities'!$H$11-('Surv-rate CEA'!O347-'Surv-rate CEA'!O348)*'Unit cost and utilities'!$G$14</f>
        <v>5.4646047004946983</v>
      </c>
      <c r="V350" s="12">
        <f t="shared" si="149"/>
        <v>3.0442983593500861</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11.58923465115857</v>
      </c>
      <c r="AB350" s="12">
        <f t="shared" si="152"/>
        <v>6.4562928095148919</v>
      </c>
      <c r="AC350" s="12">
        <f>AA350-'Surv-rate CEA'!V348*'Unit cost and utilities'!$H$6-('Surv-rate CEA'!U347-'Surv-rate CEA'!U348)*'Unit cost and utilities'!$G$14</f>
        <v>8.5559319285971682</v>
      </c>
      <c r="AD350" s="12">
        <f t="shared" si="153"/>
        <v>4.7664581356783993</v>
      </c>
      <c r="AE350" s="12">
        <f>'Surv-rate CEA'!Z348*'Unit cost and utilities'!$H$12+'Surv-rate CEA'!Y348*'Unit cost and utilities'!$H$12+('Surv-rate CEA'!X347-'Surv-rate CEA'!X348)*'Unit cost and utilities'!$G$14</f>
        <v>15.062008975834413</v>
      </c>
      <c r="AF350" s="12">
        <f t="shared" si="154"/>
        <v>8.3909544654708483</v>
      </c>
      <c r="AG350" s="12">
        <f>AE350-'Surv-rate CEA'!Y348*'Unit cost and utilities'!$H$12-('Surv-rate CEA'!X347-'Surv-rate CEA'!X348)*'Unit cost and utilities'!$G$14</f>
        <v>5.4646047004946983</v>
      </c>
      <c r="AH350" s="12">
        <f t="shared" si="155"/>
        <v>3.0442983593500861</v>
      </c>
      <c r="AI350" s="12">
        <f>'Surv-rate CEA'!AC348*'Unit cost and utilities'!$H$5+'Surv-rate CEA'!AB348*'Unit cost and utilities'!$H$5+('Surv-rate CEA'!AA347-'Surv-rate CEA'!AA348)*'Unit cost and utilities'!$G$14</f>
        <v>5.8932811352785093</v>
      </c>
      <c r="AJ350" s="12">
        <f t="shared" si="156"/>
        <v>3.2831114187807637</v>
      </c>
      <c r="AK350" s="12">
        <f>AI350-'Surv-rate CEA'!AB348*'Unit cost and utilities'!$H$5-('Surv-rate CEA'!AA347-'Surv-rate CEA'!AA348)*'Unit cost and utilities'!$G$14</f>
        <v>3.8743128661894444E-5</v>
      </c>
      <c r="AL350" s="12">
        <f t="shared" si="157"/>
        <v>2.1583563585270351E-5</v>
      </c>
      <c r="AM350" s="12">
        <f>'Surv-rate CEA'!AF348*'Unit cost and utilities'!$H$9+'Surv-rate CEA'!AE348*'Unit cost and utilities'!$H$9+('Surv-rate CEA'!AD347-'Surv-rate CEA'!AD348)*'Unit cost and utilities'!G357</f>
        <v>14.185493570145027</v>
      </c>
      <c r="AN350" s="12">
        <f t="shared" si="158"/>
        <v>7.902653013172988</v>
      </c>
      <c r="AO350" s="12">
        <f>AM350-'Surv-rate CEA'!AE348*'Unit cost and utilities'!$H$9-('Surv-rate CEA'!AD347-'Surv-rate CEA'!AD348)*'Unit cost and utilities'!G357</f>
        <v>7.7080726302280471</v>
      </c>
      <c r="AP350" s="12">
        <f t="shared" si="159"/>
        <v>4.2941208281415584</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3.6955960374581913</v>
      </c>
      <c r="AV350" s="12">
        <f t="shared" si="162"/>
        <v>2.0587942898479317</v>
      </c>
      <c r="AW350" s="12">
        <f>AU350-'Surv-rate CEA'!AK348*'Unit cost and utilities'!$H$8-('Surv-rate CEA'!AJ347-'Surv-rate CEA'!AJ348)*'Unit cost and utilities'!$G$14</f>
        <v>4.9170742195881745E-3</v>
      </c>
      <c r="AX350" s="12">
        <f t="shared" si="163"/>
        <v>2.7392724268124591E-3</v>
      </c>
      <c r="AY350" s="12">
        <f>'Surv-rate CEA'!AO348*'Unit cost and utilities'!$H$5+'Surv-rate CEA'!AN348*'Unit cost and utilities'!$H$5+('Surv-rate CEA'!AM347-'Surv-rate CEA'!AM348)*'Unit cost and utilities'!$G$14</f>
        <v>5.8932811352785093</v>
      </c>
      <c r="AZ350" s="12">
        <f t="shared" si="164"/>
        <v>3.2831114187807637</v>
      </c>
      <c r="BA350" s="12">
        <f>AY350-'Surv-rate CEA'!AN348*'Unit cost and utilities'!$H$5-('Surv-rate CEA'!AM347-'Surv-rate CEA'!AM348)*'Unit cost and utilities'!$G$14</f>
        <v>3.8743128661894444E-5</v>
      </c>
      <c r="BB350" s="12">
        <f t="shared" si="165"/>
        <v>2.1583563585270351E-5</v>
      </c>
    </row>
    <row r="351" spans="1:54">
      <c r="A351" s="12">
        <v>346</v>
      </c>
      <c r="B351" s="12">
        <f t="shared" si="166"/>
        <v>19.849315068493151</v>
      </c>
      <c r="C351" s="12">
        <f>'Surv-rate CEA'!D349*'Unit cost and utilities'!$H$7+'Surv-rate CEA'!E349*'Unit cost and utilities'!$H$7+'Unit cost and utilities'!$G$14*('Surv-rate CEA'!C348-'Surv-rate CEA'!C349)</f>
        <v>9.0009998640357427</v>
      </c>
      <c r="D351" s="12">
        <f t="shared" si="140"/>
        <v>5.0058823374563675</v>
      </c>
      <c r="E351" s="12">
        <f>C351-'Surv-rate CEA'!E349*'Unit cost and utilities'!$H$7-'Unit cost and utilities'!$G$14*('Surv-rate CEA'!C348-'Surv-rate CEA'!C349)</f>
        <v>8.5699171657716935</v>
      </c>
      <c r="F351" s="12">
        <f t="shared" si="141"/>
        <v>4.7661368316436956</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14.954490341009324</v>
      </c>
      <c r="L351" s="12">
        <f t="shared" si="144"/>
        <v>8.3169003660172862</v>
      </c>
      <c r="M351" s="12">
        <f>K351-'Surv-rate CEA'!J349*'Unit cost and utilities'!$H$10-('Surv-rate CEA'!I348-'Surv-rate CEA'!I349)*'Unit cost and utilities'!$G$14</f>
        <v>5.4304052923627335</v>
      </c>
      <c r="N351" s="12">
        <f t="shared" si="145"/>
        <v>3.0201055825902232</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14.954490341009324</v>
      </c>
      <c r="T351" s="12">
        <f t="shared" si="148"/>
        <v>8.3169003660172862</v>
      </c>
      <c r="U351" s="12">
        <f>S351-'Surv-rate CEA'!P349*'Unit cost and utilities'!$H$11-('Surv-rate CEA'!O348-'Surv-rate CEA'!O349)*'Unit cost and utilities'!$G$14</f>
        <v>5.4304052923627335</v>
      </c>
      <c r="V351" s="12">
        <f t="shared" si="149"/>
        <v>3.0201055825902232</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11.495588873314194</v>
      </c>
      <c r="AB351" s="12">
        <f t="shared" si="152"/>
        <v>6.3932414363777124</v>
      </c>
      <c r="AC351" s="12">
        <f>AA351-'Surv-rate CEA'!V349*'Unit cost and utilities'!$H$6-('Surv-rate CEA'!U348-'Surv-rate CEA'!U349)*'Unit cost and utilities'!$G$14</f>
        <v>8.4953755275972433</v>
      </c>
      <c r="AD351" s="12">
        <f t="shared" si="153"/>
        <v>4.7246806961499619</v>
      </c>
      <c r="AE351" s="12">
        <f>'Surv-rate CEA'!Z349*'Unit cost and utilities'!$H$12+'Surv-rate CEA'!Y349*'Unit cost and utilities'!$H$12+('Surv-rate CEA'!X348-'Surv-rate CEA'!X349)*'Unit cost and utilities'!$G$14</f>
        <v>14.954490341009324</v>
      </c>
      <c r="AF351" s="12">
        <f t="shared" si="154"/>
        <v>8.3169003660172862</v>
      </c>
      <c r="AG351" s="12">
        <f>AE351-'Surv-rate CEA'!Y349*'Unit cost and utilities'!$H$12-('Surv-rate CEA'!X348-'Surv-rate CEA'!X349)*'Unit cost and utilities'!$G$14</f>
        <v>5.4304052923627335</v>
      </c>
      <c r="AH351" s="12">
        <f t="shared" si="155"/>
        <v>3.0201055825902232</v>
      </c>
      <c r="AI351" s="12">
        <f>'Surv-rate CEA'!AC349*'Unit cost and utilities'!$H$5+'Surv-rate CEA'!AB349*'Unit cost and utilities'!$H$5+('Surv-rate CEA'!AA348-'Surv-rate CEA'!AA349)*'Unit cost and utilities'!$G$14</f>
        <v>5.8285305473206908</v>
      </c>
      <c r="AJ351" s="12">
        <f t="shared" si="156"/>
        <v>3.2415218932217149</v>
      </c>
      <c r="AK351" s="12">
        <f>AI351-'Surv-rate CEA'!AB349*'Unit cost and utilities'!$H$5-('Surv-rate CEA'!AA348-'Surv-rate CEA'!AA349)*'Unit cost and utilities'!$G$14</f>
        <v>3.7300062167455739E-5</v>
      </c>
      <c r="AL351" s="12">
        <f t="shared" si="157"/>
        <v>2.0744331208818879E-5</v>
      </c>
      <c r="AM351" s="12">
        <f>'Surv-rate CEA'!AF349*'Unit cost and utilities'!$H$9+'Surv-rate CEA'!AE349*'Unit cost and utilities'!$H$9+('Surv-rate CEA'!AD348-'Surv-rate CEA'!AD349)*'Unit cost and utilities'!G358</f>
        <v>14.057828109376221</v>
      </c>
      <c r="AN351" s="12">
        <f t="shared" si="158"/>
        <v>7.8182240305213959</v>
      </c>
      <c r="AO351" s="12">
        <f>AM351-'Surv-rate CEA'!AE349*'Unit cost and utilities'!$H$9-('Surv-rate CEA'!AD348-'Surv-rate CEA'!AD349)*'Unit cost and utilities'!G358</f>
        <v>7.657339879327675</v>
      </c>
      <c r="AP351" s="12">
        <f t="shared" si="159"/>
        <v>4.2586093803849954</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3.654868343943551</v>
      </c>
      <c r="AV351" s="12">
        <f t="shared" si="162"/>
        <v>2.0326453910723861</v>
      </c>
      <c r="AW351" s="12">
        <f>AU351-'Surv-rate CEA'!AK349*'Unit cost and utilities'!$H$8-('Surv-rate CEA'!AJ348-'Surv-rate CEA'!AJ349)*'Unit cost and utilities'!$G$14</f>
        <v>4.7780521185808444E-3</v>
      </c>
      <c r="AX351" s="12">
        <f t="shared" si="163"/>
        <v>2.6573010853402725E-3</v>
      </c>
      <c r="AY351" s="12">
        <f>'Surv-rate CEA'!AO349*'Unit cost and utilities'!$H$5+'Surv-rate CEA'!AN349*'Unit cost and utilities'!$H$5+('Surv-rate CEA'!AM348-'Surv-rate CEA'!AM349)*'Unit cost and utilities'!$G$14</f>
        <v>5.8285305473206908</v>
      </c>
      <c r="AZ351" s="12">
        <f t="shared" si="164"/>
        <v>3.2415218932217149</v>
      </c>
      <c r="BA351" s="12">
        <f>AY351-'Surv-rate CEA'!AN349*'Unit cost and utilities'!$H$5-('Surv-rate CEA'!AM348-'Surv-rate CEA'!AM349)*'Unit cost and utilities'!$G$14</f>
        <v>3.7300062167455739E-5</v>
      </c>
      <c r="BB351" s="12">
        <f t="shared" si="165"/>
        <v>2.0744331208818879E-5</v>
      </c>
    </row>
    <row r="352" spans="1:54">
      <c r="A352" s="12">
        <v>347</v>
      </c>
      <c r="B352" s="12">
        <f t="shared" si="166"/>
        <v>19.906849315068492</v>
      </c>
      <c r="C352" s="12">
        <f>'Surv-rate CEA'!D350*'Unit cost and utilities'!$H$7+'Surv-rate CEA'!E350*'Unit cost and utilities'!$H$7+'Unit cost and utilities'!$G$14*('Surv-rate CEA'!C349-'Surv-rate CEA'!C350)</f>
        <v>8.9587828560716165</v>
      </c>
      <c r="D352" s="12">
        <f t="shared" si="140"/>
        <v>4.9739373691076372</v>
      </c>
      <c r="E352" s="12">
        <f>C352-'Surv-rate CEA'!E350*'Unit cost and utilities'!$H$7-'Unit cost and utilities'!$G$14*('Surv-rate CEA'!C349-'Surv-rate CEA'!C350)</f>
        <v>8.5323580687344585</v>
      </c>
      <c r="F352" s="12">
        <f t="shared" si="141"/>
        <v>4.7371853215443238</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14.847946753560613</v>
      </c>
      <c r="L352" s="12">
        <f t="shared" si="144"/>
        <v>8.2436150533555459</v>
      </c>
      <c r="M352" s="12">
        <f>K352-'Surv-rate CEA'!J350*'Unit cost and utilities'!$H$10-('Surv-rate CEA'!I349-'Surv-rate CEA'!I350)*'Unit cost and utilities'!$G$14</f>
        <v>5.3965026232062696</v>
      </c>
      <c r="N352" s="12">
        <f t="shared" si="145"/>
        <v>2.9961509829275053</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14.847946753560613</v>
      </c>
      <c r="T352" s="12">
        <f t="shared" si="148"/>
        <v>8.2436150533555459</v>
      </c>
      <c r="U352" s="12">
        <f>S352-'Surv-rate CEA'!P350*'Unit cost and utilities'!$H$11-('Surv-rate CEA'!O349-'Surv-rate CEA'!O350)*'Unit cost and utilities'!$G$14</f>
        <v>5.3965026232062696</v>
      </c>
      <c r="V352" s="12">
        <f t="shared" si="149"/>
        <v>2.9961509829275053</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11.402866825063926</v>
      </c>
      <c r="AB352" s="12">
        <f t="shared" si="152"/>
        <v>6.3308985525533119</v>
      </c>
      <c r="AC352" s="12">
        <f>AA352-'Surv-rate CEA'!V350*'Unit cost and utilities'!$H$6-('Surv-rate CEA'!U349-'Surv-rate CEA'!U350)*'Unit cost and utilities'!$G$14</f>
        <v>8.4353721442425336</v>
      </c>
      <c r="AD352" s="12">
        <f t="shared" si="153"/>
        <v>4.6833385075453773</v>
      </c>
      <c r="AE352" s="12">
        <f>'Surv-rate CEA'!Z350*'Unit cost and utilities'!$H$12+'Surv-rate CEA'!Y350*'Unit cost and utilities'!$H$12+('Surv-rate CEA'!X349-'Surv-rate CEA'!X350)*'Unit cost and utilities'!$G$14</f>
        <v>14.847946753560613</v>
      </c>
      <c r="AF352" s="12">
        <f t="shared" si="154"/>
        <v>8.2436150533555459</v>
      </c>
      <c r="AG352" s="12">
        <f>AE352-'Surv-rate CEA'!Y350*'Unit cost and utilities'!$H$12-('Surv-rate CEA'!X349-'Surv-rate CEA'!X350)*'Unit cost and utilities'!$G$14</f>
        <v>5.3965026232062696</v>
      </c>
      <c r="AH352" s="12">
        <f t="shared" si="155"/>
        <v>2.9961509829275053</v>
      </c>
      <c r="AI352" s="12">
        <f>'Surv-rate CEA'!AC350*'Unit cost and utilities'!$H$5+'Surv-rate CEA'!AB350*'Unit cost and utilities'!$H$5+('Surv-rate CEA'!AA349-'Surv-rate CEA'!AA350)*'Unit cost and utilities'!$G$14</f>
        <v>5.7645998205205355</v>
      </c>
      <c r="AJ352" s="12">
        <f t="shared" si="156"/>
        <v>3.2005194149566809</v>
      </c>
      <c r="AK352" s="12">
        <f>AI352-'Surv-rate CEA'!AB350*'Unit cost and utilities'!$H$5-('Surv-rate CEA'!AA349-'Surv-rate CEA'!AA350)*'Unit cost and utilities'!$G$14</f>
        <v>3.5912368530038874E-5</v>
      </c>
      <c r="AL352" s="12">
        <f t="shared" si="157"/>
        <v>1.9938631699691855E-5</v>
      </c>
      <c r="AM352" s="12">
        <f>'Surv-rate CEA'!AF350*'Unit cost and utilities'!$H$9+'Surv-rate CEA'!AE350*'Unit cost and utilities'!$H$9+('Surv-rate CEA'!AD349-'Surv-rate CEA'!AD350)*'Unit cost and utilities'!G359</f>
        <v>13.931489645003289</v>
      </c>
      <c r="AN352" s="12">
        <f t="shared" si="158"/>
        <v>7.7347959054119988</v>
      </c>
      <c r="AO352" s="12">
        <f>AM352-'Surv-rate CEA'!AE350*'Unit cost and utilities'!$H$9-('Surv-rate CEA'!AD349-'Surv-rate CEA'!AD350)*'Unit cost and utilities'!G359</f>
        <v>7.6070537889916681</v>
      </c>
      <c r="AP352" s="12">
        <f t="shared" si="159"/>
        <v>4.2234542032944029</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3.614652604280447</v>
      </c>
      <c r="AV352" s="12">
        <f t="shared" si="162"/>
        <v>2.0068636502990862</v>
      </c>
      <c r="AW352" s="12">
        <f>AU352-'Surv-rate CEA'!AK350*'Unit cost and utilities'!$H$8-('Surv-rate CEA'!AJ349-'Surv-rate CEA'!AJ350)*'Unit cost and utilities'!$G$14</f>
        <v>4.6430887176383828E-3</v>
      </c>
      <c r="AX352" s="12">
        <f t="shared" si="163"/>
        <v>2.5778538057870072E-3</v>
      </c>
      <c r="AY352" s="12">
        <f>'Surv-rate CEA'!AO350*'Unit cost and utilities'!$H$5+'Surv-rate CEA'!AN350*'Unit cost and utilities'!$H$5+('Surv-rate CEA'!AM349-'Surv-rate CEA'!AM350)*'Unit cost and utilities'!$G$14</f>
        <v>5.7645998205205355</v>
      </c>
      <c r="AZ352" s="12">
        <f t="shared" si="164"/>
        <v>3.2005194149566809</v>
      </c>
      <c r="BA352" s="12">
        <f>AY352-'Surv-rate CEA'!AN350*'Unit cost and utilities'!$H$5-('Surv-rate CEA'!AM349-'Surv-rate CEA'!AM350)*'Unit cost and utilities'!$G$14</f>
        <v>3.5912368530038874E-5</v>
      </c>
      <c r="BB352" s="12">
        <f t="shared" si="165"/>
        <v>1.9938631699691855E-5</v>
      </c>
    </row>
    <row r="353" spans="1:54">
      <c r="A353" s="12">
        <v>348</v>
      </c>
      <c r="B353" s="12">
        <f t="shared" si="166"/>
        <v>19.964383561643835</v>
      </c>
      <c r="C353" s="12">
        <f>'Surv-rate CEA'!D351*'Unit cost and utilities'!$H$7+'Surv-rate CEA'!E351*'Unit cost and utilities'!$H$7+'Unit cost and utilities'!$G$14*('Surv-rate CEA'!C350-'Surv-rate CEA'!C351)</f>
        <v>8.9168967977541147</v>
      </c>
      <c r="D353" s="12">
        <f t="shared" si="140"/>
        <v>4.9422699408718627</v>
      </c>
      <c r="E353" s="12">
        <f>C353-'Surv-rate CEA'!E351*'Unit cost and utilities'!$H$7-'Unit cost and utilities'!$G$14*('Surv-rate CEA'!C350-'Surv-rate CEA'!C351)</f>
        <v>8.4950714907416138</v>
      </c>
      <c r="F353" s="12">
        <f t="shared" si="141"/>
        <v>4.7084694851267637</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14.742367350202487</v>
      </c>
      <c r="L353" s="12">
        <f t="shared" si="144"/>
        <v>8.1710891877259204</v>
      </c>
      <c r="M353" s="12">
        <f>K353-'Surv-rate CEA'!J351*'Unit cost and utilities'!$H$10-('Surv-rate CEA'!I350-'Surv-rate CEA'!I351)*'Unit cost and utilities'!$G$14</f>
        <v>5.3628933822933451</v>
      </c>
      <c r="N353" s="12">
        <f t="shared" si="145"/>
        <v>2.9724317058469012</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14.742367350202487</v>
      </c>
      <c r="T353" s="12">
        <f t="shared" si="148"/>
        <v>8.1710891877259204</v>
      </c>
      <c r="U353" s="12">
        <f>S353-'Surv-rate CEA'!P351*'Unit cost and utilities'!$H$11-('Surv-rate CEA'!O350-'Surv-rate CEA'!O351)*'Unit cost and utilities'!$G$14</f>
        <v>5.3628933822933451</v>
      </c>
      <c r="V353" s="12">
        <f t="shared" si="149"/>
        <v>2.9724317058469012</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11.311057615008068</v>
      </c>
      <c r="AB353" s="12">
        <f t="shared" si="152"/>
        <v>6.2692550242595813</v>
      </c>
      <c r="AC353" s="12">
        <f>AA353-'Surv-rate CEA'!V351*'Unit cost and utilities'!$H$6-('Surv-rate CEA'!U350-'Surv-rate CEA'!U351)*'Unit cost and utilities'!$G$14</f>
        <v>8.3759155220581292</v>
      </c>
      <c r="AD353" s="12">
        <f t="shared" si="153"/>
        <v>4.6424262219089831</v>
      </c>
      <c r="AE353" s="12">
        <f>'Surv-rate CEA'!Z351*'Unit cost and utilities'!$H$12+'Surv-rate CEA'!Y351*'Unit cost and utilities'!$H$12+('Surv-rate CEA'!X350-'Surv-rate CEA'!X351)*'Unit cost and utilities'!$G$14</f>
        <v>14.742367350202487</v>
      </c>
      <c r="AF353" s="12">
        <f t="shared" si="154"/>
        <v>8.1710891877259204</v>
      </c>
      <c r="AG353" s="12">
        <f>AE353-'Surv-rate CEA'!Y351*'Unit cost and utilities'!$H$12-('Surv-rate CEA'!X350-'Surv-rate CEA'!X351)*'Unit cost and utilities'!$G$14</f>
        <v>5.3628933822933451</v>
      </c>
      <c r="AH353" s="12">
        <f t="shared" si="155"/>
        <v>2.9724317058469012</v>
      </c>
      <c r="AI353" s="12">
        <f>'Surv-rate CEA'!AC351*'Unit cost and utilities'!$H$5+'Surv-rate CEA'!AB351*'Unit cost and utilities'!$H$5+('Surv-rate CEA'!AA350-'Surv-rate CEA'!AA351)*'Unit cost and utilities'!$G$14</f>
        <v>5.7014771092601428</v>
      </c>
      <c r="AJ353" s="12">
        <f t="shared" si="156"/>
        <v>3.1600947700507889</v>
      </c>
      <c r="AK353" s="12">
        <f>AI353-'Surv-rate CEA'!AB351*'Unit cost and utilities'!$H$5-('Surv-rate CEA'!AA350-'Surv-rate CEA'!AA351)*'Unit cost and utilities'!$G$14</f>
        <v>3.4577858823658936E-5</v>
      </c>
      <c r="AL353" s="12">
        <f t="shared" si="157"/>
        <v>1.9165088052485147E-5</v>
      </c>
      <c r="AM353" s="12">
        <f>'Surv-rate CEA'!AF351*'Unit cost and utilities'!$H$9+'Surv-rate CEA'!AE351*'Unit cost and utilities'!$H$9+('Surv-rate CEA'!AD350-'Surv-rate CEA'!AD351)*'Unit cost and utilities'!G360</f>
        <v>13.806462343092225</v>
      </c>
      <c r="AN353" s="12">
        <f t="shared" si="158"/>
        <v>7.6523554523172592</v>
      </c>
      <c r="AO353" s="12">
        <f>AM353-'Surv-rate CEA'!AE351*'Unit cost and utilities'!$H$9-('Surv-rate CEA'!AD350-'Surv-rate CEA'!AD351)*'Unit cost and utilities'!G360</f>
        <v>7.5572093879722981</v>
      </c>
      <c r="AP353" s="12">
        <f t="shared" si="159"/>
        <v>4.1886510119145219</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3.5749415288761703</v>
      </c>
      <c r="AV353" s="12">
        <f t="shared" si="162"/>
        <v>1.9814433719799573</v>
      </c>
      <c r="AW353" s="12">
        <f>AU353-'Surv-rate CEA'!AK351*'Unit cost and utilities'!$H$8-('Surv-rate CEA'!AJ350-'Surv-rate CEA'!AJ351)*'Unit cost and utilities'!$G$14</f>
        <v>4.5120616136047897E-3</v>
      </c>
      <c r="AX353" s="12">
        <f t="shared" si="163"/>
        <v>2.5008505750450504E-3</v>
      </c>
      <c r="AY353" s="12">
        <f>'Surv-rate CEA'!AO351*'Unit cost and utilities'!$H$5+'Surv-rate CEA'!AN351*'Unit cost and utilities'!$H$5+('Surv-rate CEA'!AM350-'Surv-rate CEA'!AM351)*'Unit cost and utilities'!$G$14</f>
        <v>5.7014771092601428</v>
      </c>
      <c r="AZ353" s="12">
        <f t="shared" si="164"/>
        <v>3.1600947700507889</v>
      </c>
      <c r="BA353" s="12">
        <f>AY353-'Surv-rate CEA'!AN351*'Unit cost and utilities'!$H$5-('Surv-rate CEA'!AM350-'Surv-rate CEA'!AM351)*'Unit cost and utilities'!$G$14</f>
        <v>3.4577858823658936E-5</v>
      </c>
      <c r="BB353" s="12">
        <f t="shared" si="165"/>
        <v>1.9165088052485147E-5</v>
      </c>
    </row>
    <row r="354" spans="1:54">
      <c r="A354" s="12">
        <v>349</v>
      </c>
      <c r="B354" s="12">
        <f t="shared" si="166"/>
        <v>20.021917808219179</v>
      </c>
      <c r="C354" s="12">
        <f>'Surv-rate CEA'!D352*'Unit cost and utilities'!$H$7+'Surv-rate CEA'!E352*'Unit cost and utilities'!$H$7+'Unit cost and utilities'!$G$14*('Surv-rate CEA'!C351-'Surv-rate CEA'!C352)</f>
        <v>8.8753381123945285</v>
      </c>
      <c r="D354" s="12">
        <f t="shared" si="140"/>
        <v>4.9108769110614068</v>
      </c>
      <c r="E354" s="12">
        <f>C354-'Surv-rate CEA'!E352*'Unit cost and utilities'!$H$7-'Unit cost and utilities'!$G$14*('Surv-rate CEA'!C351-'Surv-rate CEA'!C352)</f>
        <v>8.4580546965272472</v>
      </c>
      <c r="F354" s="12">
        <f t="shared" si="141"/>
        <v>4.6799868349425386</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14.637741412360734</v>
      </c>
      <c r="L354" s="12">
        <f t="shared" si="144"/>
        <v>8.0993135609856424</v>
      </c>
      <c r="M354" s="12">
        <f>K354-'Surv-rate CEA'!J352*'Unit cost and utilities'!$H$10-('Surv-rate CEA'!I351-'Surv-rate CEA'!I352)*'Unit cost and utilities'!$G$14</f>
        <v>5.3295743041645096</v>
      </c>
      <c r="N354" s="12">
        <f t="shared" si="145"/>
        <v>2.9489449376082777</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14.637741412360734</v>
      </c>
      <c r="T354" s="12">
        <f t="shared" si="148"/>
        <v>8.0993135609856424</v>
      </c>
      <c r="U354" s="12">
        <f>S354-'Surv-rate CEA'!P352*'Unit cost and utilities'!$H$11-('Surv-rate CEA'!O351-'Surv-rate CEA'!O352)*'Unit cost and utilities'!$G$14</f>
        <v>5.3295743041645096</v>
      </c>
      <c r="V354" s="12">
        <f t="shared" si="149"/>
        <v>2.9489449376082777</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11.220150502411062</v>
      </c>
      <c r="AB354" s="12">
        <f t="shared" si="152"/>
        <v>6.2083018520697886</v>
      </c>
      <c r="AC354" s="12">
        <f>AA354-'Surv-rate CEA'!V352*'Unit cost and utilities'!$H$6-('Surv-rate CEA'!U351-'Surv-rate CEA'!U352)*'Unit cost and utilities'!$G$14</f>
        <v>8.316999489561729</v>
      </c>
      <c r="AD354" s="12">
        <f t="shared" si="153"/>
        <v>4.6019385679019189</v>
      </c>
      <c r="AE354" s="12">
        <f>'Surv-rate CEA'!Z352*'Unit cost and utilities'!$H$12+'Surv-rate CEA'!Y352*'Unit cost and utilities'!$H$12+('Surv-rate CEA'!X351-'Surv-rate CEA'!X352)*'Unit cost and utilities'!$G$14</f>
        <v>14.637741412360734</v>
      </c>
      <c r="AF354" s="12">
        <f t="shared" si="154"/>
        <v>8.0993135609856424</v>
      </c>
      <c r="AG354" s="12">
        <f>AE354-'Surv-rate CEA'!Y352*'Unit cost and utilities'!$H$12-('Surv-rate CEA'!X351-'Surv-rate CEA'!X352)*'Unit cost and utilities'!$G$14</f>
        <v>5.3295743041645096</v>
      </c>
      <c r="AH354" s="12">
        <f t="shared" si="155"/>
        <v>2.9489449376082777</v>
      </c>
      <c r="AI354" s="12">
        <f>'Surv-rate CEA'!AC352*'Unit cost and utilities'!$H$5+'Surv-rate CEA'!AB352*'Unit cost and utilities'!$H$5+('Surv-rate CEA'!AA351-'Surv-rate CEA'!AA352)*'Unit cost and utilities'!$G$14</f>
        <v>5.6391507613913641</v>
      </c>
      <c r="AJ354" s="12">
        <f t="shared" si="156"/>
        <v>3.1202389048635015</v>
      </c>
      <c r="AK354" s="12">
        <f>AI354-'Surv-rate CEA'!AB352*'Unit cost and utilities'!$H$5-('Surv-rate CEA'!AA351-'Surv-rate CEA'!AA352)*'Unit cost and utilities'!$G$14</f>
        <v>3.3294433267938572E-5</v>
      </c>
      <c r="AL354" s="12">
        <f t="shared" si="157"/>
        <v>1.8422381382187296E-5</v>
      </c>
      <c r="AM354" s="12">
        <f>'Surv-rate CEA'!AF352*'Unit cost and utilities'!$H$9+'Surv-rate CEA'!AE352*'Unit cost and utilities'!$H$9+('Surv-rate CEA'!AD351-'Surv-rate CEA'!AD352)*'Unit cost and utilities'!G361</f>
        <v>13.682730585098518</v>
      </c>
      <c r="AN354" s="12">
        <f t="shared" si="158"/>
        <v>7.5708896787601185</v>
      </c>
      <c r="AO354" s="12">
        <f>AM354-'Surv-rate CEA'!AE352*'Unit cost and utilities'!$H$9-('Surv-rate CEA'!AD351-'Surv-rate CEA'!AD352)*'Unit cost and utilities'!G361</f>
        <v>7.5078017722490786</v>
      </c>
      <c r="AP354" s="12">
        <f t="shared" si="159"/>
        <v>4.1541955821012175</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3.5357279448827117</v>
      </c>
      <c r="AV354" s="12">
        <f t="shared" si="162"/>
        <v>1.9563789580107052</v>
      </c>
      <c r="AW354" s="12">
        <f>AU354-'Surv-rate CEA'!AK352*'Unit cost and utilities'!$H$8-('Surv-rate CEA'!AJ351-'Surv-rate CEA'!AJ352)*'Unit cost and utilities'!$G$14</f>
        <v>4.3848522180608418E-3</v>
      </c>
      <c r="AX354" s="12">
        <f t="shared" si="163"/>
        <v>2.4262139924584513E-3</v>
      </c>
      <c r="AY354" s="12">
        <f>'Surv-rate CEA'!AO352*'Unit cost and utilities'!$H$5+'Surv-rate CEA'!AN352*'Unit cost and utilities'!$H$5+('Surv-rate CEA'!AM351-'Surv-rate CEA'!AM352)*'Unit cost and utilities'!$G$14</f>
        <v>5.6391507613913641</v>
      </c>
      <c r="AZ354" s="12">
        <f t="shared" si="164"/>
        <v>3.1202389048635015</v>
      </c>
      <c r="BA354" s="12">
        <f>AY354-'Surv-rate CEA'!AN352*'Unit cost and utilities'!$H$5-('Surv-rate CEA'!AM351-'Surv-rate CEA'!AM352)*'Unit cost and utilities'!$G$14</f>
        <v>3.3294433267938572E-5</v>
      </c>
      <c r="BB354" s="12">
        <f t="shared" si="165"/>
        <v>1.8422381382187296E-5</v>
      </c>
    </row>
  </sheetData>
  <mergeCells count="49">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 ref="Q3:R3"/>
    <mergeCell ref="AC3:AD3"/>
    <mergeCell ref="AI3:AJ3"/>
    <mergeCell ref="AK3:AL3"/>
    <mergeCell ref="S2:V2"/>
    <mergeCell ref="W2:Z2"/>
    <mergeCell ref="S3:T3"/>
    <mergeCell ref="U3:V3"/>
    <mergeCell ref="W3:X3"/>
    <mergeCell ref="Y3:Z3"/>
    <mergeCell ref="AU1:BB1"/>
    <mergeCell ref="AU2:AX2"/>
    <mergeCell ref="AY2:BB2"/>
    <mergeCell ref="AU3:AV3"/>
    <mergeCell ref="AW3:AX3"/>
    <mergeCell ref="AY3:AZ3"/>
    <mergeCell ref="BA3:BB3"/>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topLeftCell="N1"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SUM(C6:C354)/365*21</f>
        <v>1.5929852152597608</v>
      </c>
      <c r="D5" s="84">
        <f t="shared" ref="D5:BB5" si="0">SUM(D6:D354)/365*21</f>
        <v>1.4689967365032484</v>
      </c>
      <c r="E5" s="84">
        <f t="shared" si="0"/>
        <v>0.82857719377053329</v>
      </c>
      <c r="F5" s="84">
        <f t="shared" si="0"/>
        <v>0.77035860158165004</v>
      </c>
      <c r="G5" s="84">
        <f t="shared" si="0"/>
        <v>1.323895201094403</v>
      </c>
      <c r="H5" s="84">
        <f t="shared" si="0"/>
        <v>1.2201102814619571</v>
      </c>
      <c r="I5" s="84">
        <f t="shared" si="0"/>
        <v>0.45222628432481426</v>
      </c>
      <c r="J5" s="84">
        <f t="shared" si="0"/>
        <v>0.44304112616202534</v>
      </c>
      <c r="K5" s="84">
        <f t="shared" si="0"/>
        <v>1.6108145005187839</v>
      </c>
      <c r="L5" s="84">
        <f t="shared" si="0"/>
        <v>1.4706373461314151</v>
      </c>
      <c r="M5" s="84">
        <f t="shared" si="0"/>
        <v>0.92822942399527375</v>
      </c>
      <c r="N5" s="84">
        <f t="shared" si="0"/>
        <v>0.86919573871703593</v>
      </c>
      <c r="O5" s="84">
        <f t="shared" si="0"/>
        <v>1.7520597033233321</v>
      </c>
      <c r="P5" s="84">
        <f t="shared" si="0"/>
        <v>1.6396070992274094</v>
      </c>
      <c r="Q5" s="84">
        <f t="shared" si="0"/>
        <v>0.45222628432481426</v>
      </c>
      <c r="R5" s="84">
        <f t="shared" si="0"/>
        <v>0.44304112616202534</v>
      </c>
      <c r="S5" s="84">
        <f t="shared" si="0"/>
        <v>1.6108145005187839</v>
      </c>
      <c r="T5" s="84">
        <f t="shared" si="0"/>
        <v>1.4706373461314151</v>
      </c>
      <c r="U5" s="84">
        <f t="shared" si="0"/>
        <v>0.92822942399527375</v>
      </c>
      <c r="V5" s="84">
        <f t="shared" si="0"/>
        <v>0.86919573871703593</v>
      </c>
      <c r="W5" s="84">
        <f t="shared" si="0"/>
        <v>1.323895201094403</v>
      </c>
      <c r="X5" s="84">
        <f t="shared" si="0"/>
        <v>1.2201102814619571</v>
      </c>
      <c r="Y5" s="84">
        <f t="shared" si="0"/>
        <v>0.45222628432481426</v>
      </c>
      <c r="Z5" s="84">
        <f t="shared" si="0"/>
        <v>0.44304112616202534</v>
      </c>
      <c r="AA5" s="84">
        <f t="shared" si="0"/>
        <v>1.6303685613963339</v>
      </c>
      <c r="AB5" s="84">
        <f t="shared" si="0"/>
        <v>1.4950976362209913</v>
      </c>
      <c r="AC5" s="84">
        <f t="shared" si="0"/>
        <v>1.2837697789638844</v>
      </c>
      <c r="AD5" s="84">
        <f t="shared" si="0"/>
        <v>1.1871114691350511</v>
      </c>
      <c r="AE5" s="84">
        <f t="shared" si="0"/>
        <v>1.6108145005187839</v>
      </c>
      <c r="AF5" s="84">
        <f t="shared" si="0"/>
        <v>1.4706373461314151</v>
      </c>
      <c r="AG5" s="84">
        <f t="shared" si="0"/>
        <v>0.92822942399527375</v>
      </c>
      <c r="AH5" s="84">
        <f t="shared" si="0"/>
        <v>0.86919573871703593</v>
      </c>
      <c r="AI5" s="84">
        <f t="shared" si="0"/>
        <v>1.1961813336303151</v>
      </c>
      <c r="AJ5" s="84">
        <f t="shared" si="0"/>
        <v>1.1266444946207386</v>
      </c>
      <c r="AK5" s="84">
        <f t="shared" si="0"/>
        <v>0.58089448647444386</v>
      </c>
      <c r="AL5" s="84">
        <f t="shared" si="0"/>
        <v>0.569291464884914</v>
      </c>
      <c r="AM5" s="84">
        <f t="shared" si="0"/>
        <v>2.0322435297828427</v>
      </c>
      <c r="AN5" s="84">
        <f t="shared" si="0"/>
        <v>1.8474665107997494</v>
      </c>
      <c r="AO5" s="84">
        <f t="shared" si="0"/>
        <v>1.1394660575549882</v>
      </c>
      <c r="AP5" s="84">
        <f t="shared" si="0"/>
        <v>1.057755061942566</v>
      </c>
      <c r="AQ5" s="84">
        <f t="shared" si="0"/>
        <v>1.323895201094403</v>
      </c>
      <c r="AR5" s="84">
        <f t="shared" si="0"/>
        <v>1.2201102814619571</v>
      </c>
      <c r="AS5" s="84">
        <f t="shared" si="0"/>
        <v>0.45222628432481426</v>
      </c>
      <c r="AT5" s="84">
        <f t="shared" si="0"/>
        <v>0.44304112616202534</v>
      </c>
      <c r="AU5" s="84">
        <f t="shared" si="0"/>
        <v>1.4128349835142457</v>
      </c>
      <c r="AV5" s="84">
        <f t="shared" si="0"/>
        <v>1.320469839823976</v>
      </c>
      <c r="AW5" s="84">
        <f t="shared" si="0"/>
        <v>0.94049017889500464</v>
      </c>
      <c r="AX5" s="84">
        <f t="shared" si="0"/>
        <v>0.90863486450858155</v>
      </c>
      <c r="AY5" s="84">
        <f t="shared" si="0"/>
        <v>1.1961813336303151</v>
      </c>
      <c r="AZ5" s="84">
        <f t="shared" si="0"/>
        <v>1.1266444946207386</v>
      </c>
      <c r="BA5" s="84">
        <f t="shared" si="0"/>
        <v>0.58089448647444386</v>
      </c>
      <c r="BB5" s="84">
        <f t="shared" si="0"/>
        <v>0.569291464884914</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0.70076968421650032</v>
      </c>
      <c r="D7" s="12">
        <f t="shared" si="1"/>
        <v>0.69957893767108414</v>
      </c>
      <c r="E7" s="12">
        <f>C7-'Surv-rate CEA'!E5*Parameter!$D$58</f>
        <v>0.68160348057052722</v>
      </c>
      <c r="F7" s="12">
        <f t="shared" si="2"/>
        <v>0.68044530120273616</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0.69880293690106887</v>
      </c>
      <c r="L7" s="12">
        <f t="shared" si="5"/>
        <v>0.69761553224903694</v>
      </c>
      <c r="M7" s="12">
        <f>K7-'Surv-rate CEA'!J5*Parameter!$D$58</f>
        <v>0.69044758508540327</v>
      </c>
      <c r="N7" s="12">
        <f t="shared" si="6"/>
        <v>0.68927437783165257</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0.69880293690106887</v>
      </c>
      <c r="T7" s="12">
        <f t="shared" si="9"/>
        <v>0.69761553224903694</v>
      </c>
      <c r="U7" s="12">
        <f>S7-'Surv-rate CEA'!P5*Parameter!$D$58</f>
        <v>0.69044758508540327</v>
      </c>
      <c r="V7" s="12">
        <f t="shared" si="10"/>
        <v>0.68927437783165257</v>
      </c>
      <c r="W7" s="12">
        <f>'Surv-rate CEA'!T5*UPFS+'Surv-rate CEA'!S5*UPD</f>
        <v>0.6945922008159271</v>
      </c>
      <c r="X7" s="12">
        <f t="shared" si="11"/>
        <v>0.69341195103882769</v>
      </c>
      <c r="Y7" s="12">
        <f>W7-'Surv-rate CEA'!S5*UPD</f>
        <v>0.68108431413831583</v>
      </c>
      <c r="Z7" s="12">
        <f t="shared" si="12"/>
        <v>0.67992701693716184</v>
      </c>
      <c r="AA7" s="12">
        <f>'Surv-rate CEA'!W5*UPFS+'Surv-rate CEA'!V5*UPD</f>
        <v>0.70054622851522896</v>
      </c>
      <c r="AB7" s="12">
        <f t="shared" si="13"/>
        <v>0.69935586166532526</v>
      </c>
      <c r="AC7" s="12">
        <f>AA7-'Surv-rate CEA'!V5*UPD</f>
        <v>0.69832016114616025</v>
      </c>
      <c r="AD7" s="12">
        <f t="shared" si="14"/>
        <v>0.69713357682579413</v>
      </c>
      <c r="AE7" s="12">
        <f>'Surv-rate CEA'!Z5*UPFS+'Surv-rate CEA'!Y5*UPD</f>
        <v>0.69880293690106887</v>
      </c>
      <c r="AF7" s="12">
        <f t="shared" si="15"/>
        <v>0.69761553224903694</v>
      </c>
      <c r="AG7" s="12">
        <f>AE7-'Surv-rate CEA'!Y5*UPD</f>
        <v>0.69044758508540327</v>
      </c>
      <c r="AH7" s="12">
        <f t="shared" si="16"/>
        <v>0.68927437783165257</v>
      </c>
      <c r="AI7" s="12">
        <f>'Surv-rate CEA'!AC5*UPFS+'Surv-rate CEA'!AB5*UPD</f>
        <v>0.69910967298965332</v>
      </c>
      <c r="AJ7" s="12">
        <f t="shared" si="17"/>
        <v>0.69792174713222954</v>
      </c>
      <c r="AK7" s="12">
        <f>AI7-'Surv-rate CEA'!AB5*UPD</f>
        <v>0.69840985627251051</v>
      </c>
      <c r="AL7" s="12">
        <f t="shared" si="18"/>
        <v>0.69722311954235228</v>
      </c>
      <c r="AM7" s="12">
        <f>'Surv-rate CEA'!AF5*UPFS+'Surv-rate CEA'!AE5*UPD</f>
        <v>0.70419305593023351</v>
      </c>
      <c r="AN7" s="12">
        <f t="shared" si="19"/>
        <v>0.70299649239796191</v>
      </c>
      <c r="AO7" s="12">
        <f>AM7-'Surv-rate CEA'!AE5*UPD</f>
        <v>0.69534216342502864</v>
      </c>
      <c r="AP7" s="12">
        <f t="shared" si="20"/>
        <v>0.69416063931285721</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0.70437516847810622</v>
      </c>
      <c r="AV7" s="12">
        <f t="shared" si="23"/>
        <v>0.70317829550053157</v>
      </c>
      <c r="AW7" s="12">
        <f>AU7-'Surv-rate CEA'!AK5*UPD</f>
        <v>0.70437516847810622</v>
      </c>
      <c r="AX7" s="12">
        <f t="shared" si="24"/>
        <v>0.70317829550053157</v>
      </c>
      <c r="AY7" s="12">
        <f>'Surv-rate CEA'!AO5*UPFS+'Surv-rate CEA'!AN5*UPD</f>
        <v>0.69910967298965332</v>
      </c>
      <c r="AZ7" s="12">
        <f t="shared" si="25"/>
        <v>0.69792174713222954</v>
      </c>
      <c r="BA7" s="12">
        <f>AY7-'Surv-rate CEA'!AN5*UPD</f>
        <v>0.69840985627251051</v>
      </c>
      <c r="BB7" s="12">
        <f t="shared" si="26"/>
        <v>0.69722311954235228</v>
      </c>
    </row>
    <row r="8" spans="1:88">
      <c r="A8" s="12">
        <v>3</v>
      </c>
      <c r="B8" s="12">
        <f t="shared" si="27"/>
        <v>0.11506849315068493</v>
      </c>
      <c r="C8" s="12">
        <f>'Surv-rate CEA'!D6*Parameter!$D$57+'Surv-rate CEA'!E6*Parameter!$D$58</f>
        <v>0.68405553581538903</v>
      </c>
      <c r="D8" s="12">
        <f t="shared" si="1"/>
        <v>0.68173281908036043</v>
      </c>
      <c r="E8" s="12">
        <f>C8-'Surv-rate CEA'!E6*Parameter!$D$58</f>
        <v>0.63047503602191624</v>
      </c>
      <c r="F8" s="12">
        <f t="shared" si="2"/>
        <v>0.62833425235668316</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0.67933433547756028</v>
      </c>
      <c r="L8" s="12">
        <f t="shared" si="5"/>
        <v>0.67702764962081563</v>
      </c>
      <c r="M8" s="12">
        <f>K8-'Surv-rate CEA'!J6*Parameter!$D$58</f>
        <v>0.65261333379011777</v>
      </c>
      <c r="N8" s="12">
        <f t="shared" si="6"/>
        <v>0.65039737933535224</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0.67933433547756028</v>
      </c>
      <c r="T8" s="12">
        <f t="shared" si="9"/>
        <v>0.67702764962081563</v>
      </c>
      <c r="U8" s="12">
        <f>S8-'Surv-rate CEA'!P6*Parameter!$D$58</f>
        <v>0.65261333379011777</v>
      </c>
      <c r="V8" s="12">
        <f t="shared" si="10"/>
        <v>0.65039737933535224</v>
      </c>
      <c r="W8" s="12">
        <f>'Surv-rate CEA'!T6*UPFS+'Surv-rate CEA'!S6*UPD</f>
        <v>0.66863299002123244</v>
      </c>
      <c r="X8" s="12">
        <f t="shared" si="11"/>
        <v>0.6663626406794011</v>
      </c>
      <c r="Y8" s="12">
        <f>W8-'Surv-rate CEA'!S6*UPD</f>
        <v>0.62455498867117409</v>
      </c>
      <c r="Z8" s="12">
        <f t="shared" si="12"/>
        <v>0.62243430658005861</v>
      </c>
      <c r="AA8" s="12">
        <f>'Surv-rate CEA'!W6*UPFS+'Surv-rate CEA'!V6*UPD</f>
        <v>0.68367788846679711</v>
      </c>
      <c r="AB8" s="12">
        <f t="shared" si="13"/>
        <v>0.68135645403674316</v>
      </c>
      <c r="AC8" s="12">
        <f>AA8-'Surv-rate CEA'!V6*UPD</f>
        <v>0.67414092023763084</v>
      </c>
      <c r="AD8" s="12">
        <f t="shared" si="14"/>
        <v>0.67185186866912472</v>
      </c>
      <c r="AE8" s="12">
        <f>'Surv-rate CEA'!Z6*UPFS+'Surv-rate CEA'!Y6*UPD</f>
        <v>0.67933433547756028</v>
      </c>
      <c r="AF8" s="12">
        <f t="shared" si="15"/>
        <v>0.67702764962081563</v>
      </c>
      <c r="AG8" s="12">
        <f>AE8-'Surv-rate CEA'!Y6*UPD</f>
        <v>0.65261333379011777</v>
      </c>
      <c r="AH8" s="12">
        <f t="shared" si="16"/>
        <v>0.65039737933535224</v>
      </c>
      <c r="AI8" s="12">
        <f>'Surv-rate CEA'!AC6*UPFS+'Surv-rate CEA'!AB6*UPD</f>
        <v>0.67929875646243243</v>
      </c>
      <c r="AJ8" s="12">
        <f t="shared" si="17"/>
        <v>0.67699219141455413</v>
      </c>
      <c r="AK8" s="12">
        <f>AI8-'Surv-rate CEA'!AB6*UPD</f>
        <v>0.67080836313241532</v>
      </c>
      <c r="AL8" s="12">
        <f t="shared" si="18"/>
        <v>0.66853062729158541</v>
      </c>
      <c r="AM8" s="12">
        <f>'Surv-rate CEA'!AF6*UPFS+'Surv-rate CEA'!AE6*UPD</f>
        <v>0.69311013895744245</v>
      </c>
      <c r="AN8" s="12">
        <f t="shared" si="19"/>
        <v>0.69075667723586531</v>
      </c>
      <c r="AO8" s="12">
        <f>AM8-'Surv-rate CEA'!AE6*UPD</f>
        <v>0.66590968544522</v>
      </c>
      <c r="AP8" s="12">
        <f t="shared" si="20"/>
        <v>0.66364858310861286</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0.69024701063376481</v>
      </c>
      <c r="AV8" s="12">
        <f t="shared" si="23"/>
        <v>0.68790327069020685</v>
      </c>
      <c r="AW8" s="12">
        <f>AU8-'Surv-rate CEA'!AK6*UPD</f>
        <v>0.69024701063376481</v>
      </c>
      <c r="AX8" s="12">
        <f t="shared" si="24"/>
        <v>0.68790327069020685</v>
      </c>
      <c r="AY8" s="12">
        <f>'Surv-rate CEA'!AO6*UPFS+'Surv-rate CEA'!AN6*UPD</f>
        <v>0.67929875646243243</v>
      </c>
      <c r="AZ8" s="12">
        <f t="shared" si="25"/>
        <v>0.67699219141455413</v>
      </c>
      <c r="BA8" s="12">
        <f>AY8-'Surv-rate CEA'!AN6*UPD</f>
        <v>0.67080836313241532</v>
      </c>
      <c r="BB8" s="12">
        <f t="shared" si="26"/>
        <v>0.66853062729158541</v>
      </c>
    </row>
    <row r="9" spans="1:88">
      <c r="A9" s="12">
        <v>4</v>
      </c>
      <c r="B9" s="12">
        <f t="shared" si="27"/>
        <v>0.17260273972602741</v>
      </c>
      <c r="C9" s="12">
        <f>'Surv-rate CEA'!D7*Parameter!$D$57+'Surv-rate CEA'!E7*Parameter!$D$58</f>
        <v>0.66390989891067809</v>
      </c>
      <c r="D9" s="12">
        <f t="shared" si="1"/>
        <v>0.66053130292339368</v>
      </c>
      <c r="E9" s="12">
        <f>C9-'Surv-rate CEA'!E7*Parameter!$D$58</f>
        <v>0.57532447684365762</v>
      </c>
      <c r="F9" s="12">
        <f t="shared" si="2"/>
        <v>0.57239668653349685</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0.65634979726275844</v>
      </c>
      <c r="L9" s="12">
        <f t="shared" si="5"/>
        <v>0.65300967416032329</v>
      </c>
      <c r="M9" s="12">
        <f>K9-'Surv-rate CEA'!J7*Parameter!$D$58</f>
        <v>0.60919614612957207</v>
      </c>
      <c r="N9" s="12">
        <f t="shared" si="6"/>
        <v>0.60609598501108353</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0.65634979726275844</v>
      </c>
      <c r="T9" s="12">
        <f t="shared" si="9"/>
        <v>0.65300967416032329</v>
      </c>
      <c r="U9" s="12">
        <f>S9-'Surv-rate CEA'!P7*Parameter!$D$58</f>
        <v>0.60919614612957207</v>
      </c>
      <c r="V9" s="12">
        <f t="shared" si="10"/>
        <v>0.60609598501108353</v>
      </c>
      <c r="W9" s="12">
        <f>'Surv-rate CEA'!T7*UPFS+'Surv-rate CEA'!S7*UPD</f>
        <v>0.63883912310727808</v>
      </c>
      <c r="X9" s="12">
        <f t="shared" si="11"/>
        <v>0.6355881107313639</v>
      </c>
      <c r="Y9" s="12">
        <f>W9-'Surv-rate CEA'!S7*UPD</f>
        <v>0.56043024184347145</v>
      </c>
      <c r="Z9" s="12">
        <f t="shared" si="12"/>
        <v>0.5575782473644737</v>
      </c>
      <c r="AA9" s="12">
        <f>'Surv-rate CEA'!W7*UPFS+'Surv-rate CEA'!V7*UPD</f>
        <v>0.66329821451793214</v>
      </c>
      <c r="AB9" s="12">
        <f t="shared" si="13"/>
        <v>0.65992273135429769</v>
      </c>
      <c r="AC9" s="12">
        <f>AA9-'Surv-rate CEA'!V7*UPD</f>
        <v>0.64468594978546101</v>
      </c>
      <c r="AD9" s="12">
        <f t="shared" si="14"/>
        <v>0.64140518327395457</v>
      </c>
      <c r="AE9" s="12">
        <f>'Surv-rate CEA'!Z7*UPFS+'Surv-rate CEA'!Y7*UPD</f>
        <v>0.65634979726275844</v>
      </c>
      <c r="AF9" s="12">
        <f t="shared" si="15"/>
        <v>0.65300967416032329</v>
      </c>
      <c r="AG9" s="12">
        <f>AE9-'Surv-rate CEA'!Y7*UPD</f>
        <v>0.60919614612957207</v>
      </c>
      <c r="AH9" s="12">
        <f t="shared" si="16"/>
        <v>0.60609598501108353</v>
      </c>
      <c r="AI9" s="12">
        <f>'Surv-rate CEA'!AC7*UPFS+'Surv-rate CEA'!AB7*UPD</f>
        <v>0.65507006421855285</v>
      </c>
      <c r="AJ9" s="12">
        <f t="shared" si="17"/>
        <v>0.65173645359760812</v>
      </c>
      <c r="AK9" s="12">
        <f>AI9-'Surv-rate CEA'!AB7*UPD</f>
        <v>0.63386395066147294</v>
      </c>
      <c r="AL9" s="12">
        <f t="shared" si="18"/>
        <v>0.63063825662723283</v>
      </c>
      <c r="AM9" s="12">
        <f>'Surv-rate CEA'!AF7*UPFS+'Surv-rate CEA'!AE7*UPD</f>
        <v>0.67915037913154486</v>
      </c>
      <c r="AN9" s="12">
        <f t="shared" si="19"/>
        <v>0.67569422529280654</v>
      </c>
      <c r="AO9" s="12">
        <f>AM9-'Surv-rate CEA'!AE7*UPD</f>
        <v>0.63098275954022942</v>
      </c>
      <c r="AP9" s="12">
        <f t="shared" si="20"/>
        <v>0.6277717277075574</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0.67033276916473727</v>
      </c>
      <c r="AV9" s="12">
        <f t="shared" si="23"/>
        <v>0.66692148759210035</v>
      </c>
      <c r="AW9" s="12">
        <f>AU9-'Surv-rate CEA'!AK7*UPD</f>
        <v>0.67033276916473727</v>
      </c>
      <c r="AX9" s="12">
        <f t="shared" si="24"/>
        <v>0.66692148759210035</v>
      </c>
      <c r="AY9" s="12">
        <f>'Surv-rate CEA'!AO7*UPFS+'Surv-rate CEA'!AN7*UPD</f>
        <v>0.65507006421855285</v>
      </c>
      <c r="AZ9" s="12">
        <f t="shared" si="25"/>
        <v>0.65173645359760812</v>
      </c>
      <c r="BA9" s="12">
        <f>AY9-'Surv-rate CEA'!AN7*UPD</f>
        <v>0.63386395066147294</v>
      </c>
      <c r="BB9" s="12">
        <f t="shared" si="26"/>
        <v>0.63063825662723283</v>
      </c>
    </row>
    <row r="10" spans="1:88">
      <c r="A10" s="12">
        <v>5</v>
      </c>
      <c r="B10" s="12">
        <f t="shared" si="27"/>
        <v>0.23013698630136986</v>
      </c>
      <c r="C10" s="12">
        <f>'Surv-rate CEA'!D8*Parameter!$D$57+'Surv-rate CEA'!E8*Parameter!$D$58</f>
        <v>0.64241496762796824</v>
      </c>
      <c r="D10" s="12">
        <f t="shared" si="1"/>
        <v>0.63805972271825684</v>
      </c>
      <c r="E10" s="12">
        <f>C10-'Surv-rate CEA'!E8*Parameter!$D$58</f>
        <v>0.52330799324333199</v>
      </c>
      <c r="F10" s="12">
        <f t="shared" si="2"/>
        <v>0.51976023270126415</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0.63221613298515655</v>
      </c>
      <c r="L10" s="12">
        <f t="shared" si="5"/>
        <v>0.62793003095800759</v>
      </c>
      <c r="M10" s="12">
        <f>K10-'Surv-rate CEA'!J8*Parameter!$D$58</f>
        <v>0.56603829125566685</v>
      </c>
      <c r="N10" s="12">
        <f t="shared" si="6"/>
        <v>0.56220084114799651</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0.63221613298515655</v>
      </c>
      <c r="T10" s="12">
        <f t="shared" si="9"/>
        <v>0.62793003095800759</v>
      </c>
      <c r="U10" s="12">
        <f>S10-'Surv-rate CEA'!P8*Parameter!$D$58</f>
        <v>0.56603829125566685</v>
      </c>
      <c r="V10" s="12">
        <f t="shared" si="10"/>
        <v>0.56220084114799651</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0.64148054850641445</v>
      </c>
      <c r="AB10" s="12">
        <f t="shared" si="13"/>
        <v>0.63713163848042731</v>
      </c>
      <c r="AC10" s="12">
        <f>AA10-'Surv-rate CEA'!V8*UPD</f>
        <v>0.61382421071741067</v>
      </c>
      <c r="AD10" s="12">
        <f t="shared" si="14"/>
        <v>0.60966279651646882</v>
      </c>
      <c r="AE10" s="12">
        <f>'Surv-rate CEA'!Z8*UPFS+'Surv-rate CEA'!Y8*UPD</f>
        <v>0.63221613298515655</v>
      </c>
      <c r="AF10" s="12">
        <f t="shared" si="15"/>
        <v>0.62793003095800759</v>
      </c>
      <c r="AG10" s="12">
        <f>AE10-'Surv-rate CEA'!Y8*UPD</f>
        <v>0.56603829125566685</v>
      </c>
      <c r="AH10" s="12">
        <f t="shared" si="16"/>
        <v>0.56220084114799651</v>
      </c>
      <c r="AI10" s="12">
        <f>'Surv-rate CEA'!AC8*UPFS+'Surv-rate CEA'!AB8*UPD</f>
        <v>0.62896333627544787</v>
      </c>
      <c r="AJ10" s="12">
        <f t="shared" si="17"/>
        <v>0.62469928654630902</v>
      </c>
      <c r="AK10" s="12">
        <f>AI10-'Surv-rate CEA'!AB8*UPD</f>
        <v>0.59263838361357735</v>
      </c>
      <c r="AL10" s="12">
        <f t="shared" si="18"/>
        <v>0.5886205984846552</v>
      </c>
      <c r="AM10" s="12">
        <f>'Surv-rate CEA'!AF8*UPFS+'Surv-rate CEA'!AE8*UPD</f>
        <v>0.66370887973376924</v>
      </c>
      <c r="AN10" s="12">
        <f t="shared" si="19"/>
        <v>0.65920927299100607</v>
      </c>
      <c r="AO10" s="12">
        <f>AM10-'Surv-rate CEA'!AE8*UPD</f>
        <v>0.59520898424527136</v>
      </c>
      <c r="AP10" s="12">
        <f t="shared" si="20"/>
        <v>0.59117377175883079</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0.64695341985220955</v>
      </c>
      <c r="AV10" s="12">
        <f t="shared" si="23"/>
        <v>0.64256740655766331</v>
      </c>
      <c r="AW10" s="12">
        <f>AU10-'Surv-rate CEA'!AK8*UPD</f>
        <v>0.64695341985220955</v>
      </c>
      <c r="AX10" s="12">
        <f t="shared" si="24"/>
        <v>0.64256740655766331</v>
      </c>
      <c r="AY10" s="12">
        <f>'Surv-rate CEA'!AO8*UPFS+'Surv-rate CEA'!AN8*UPD</f>
        <v>0.62896333627544787</v>
      </c>
      <c r="AZ10" s="12">
        <f t="shared" si="25"/>
        <v>0.62469928654630902</v>
      </c>
      <c r="BA10" s="12">
        <f>AY10-'Surv-rate CEA'!AN8*UPD</f>
        <v>0.59263838361357735</v>
      </c>
      <c r="BB10" s="12">
        <f t="shared" si="26"/>
        <v>0.5886205984846552</v>
      </c>
    </row>
    <row r="11" spans="1:88">
      <c r="A11" s="12">
        <v>6</v>
      </c>
      <c r="B11" s="12">
        <f t="shared" si="27"/>
        <v>0.28767123287671231</v>
      </c>
      <c r="C11" s="12">
        <f>'Surv-rate CEA'!D9*Parameter!$D$57+'Surv-rate CEA'!E9*Parameter!$D$58</f>
        <v>0.62062590895334979</v>
      </c>
      <c r="D11" s="12">
        <f t="shared" si="1"/>
        <v>0.61537096574654782</v>
      </c>
      <c r="E11" s="12">
        <f>C11-'Surv-rate CEA'!E9*Parameter!$D$58</f>
        <v>0.47650817529247669</v>
      </c>
      <c r="F11" s="12">
        <f t="shared" si="2"/>
        <v>0.47247350100219176</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0.60809955953709349</v>
      </c>
      <c r="L11" s="12">
        <f t="shared" si="5"/>
        <v>0.60295067902252109</v>
      </c>
      <c r="M11" s="12">
        <f>K11-'Surv-rate CEA'!J9*Parameter!$D$58</f>
        <v>0.52541962315683943</v>
      </c>
      <c r="N11" s="12">
        <f t="shared" si="6"/>
        <v>0.52097080746997126</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0.60809955953709349</v>
      </c>
      <c r="T11" s="12">
        <f t="shared" si="9"/>
        <v>0.60295067902252109</v>
      </c>
      <c r="U11" s="12">
        <f>S11-'Surv-rate CEA'!P9*Parameter!$D$58</f>
        <v>0.52541962315683943</v>
      </c>
      <c r="V11" s="12">
        <f t="shared" si="10"/>
        <v>0.52097080746997126</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0.61931755496832341</v>
      </c>
      <c r="AB11" s="12">
        <f t="shared" si="13"/>
        <v>0.61407368981318922</v>
      </c>
      <c r="AC11" s="12">
        <f>AA11-'Surv-rate CEA'!V9*UPD</f>
        <v>0.58338223445275894</v>
      </c>
      <c r="AD11" s="12">
        <f t="shared" si="14"/>
        <v>0.57844263965711706</v>
      </c>
      <c r="AE11" s="12">
        <f>'Surv-rate CEA'!Z9*UPFS+'Surv-rate CEA'!Y9*UPD</f>
        <v>0.60809955953709349</v>
      </c>
      <c r="AF11" s="12">
        <f t="shared" si="15"/>
        <v>0.60295067902252109</v>
      </c>
      <c r="AG11" s="12">
        <f>AE11-'Surv-rate CEA'!Y9*UPD</f>
        <v>0.52541962315683943</v>
      </c>
      <c r="AH11" s="12">
        <f t="shared" si="16"/>
        <v>0.52097080746997126</v>
      </c>
      <c r="AI11" s="12">
        <f>'Surv-rate CEA'!AC9*UPFS+'Surv-rate CEA'!AB9*UPD</f>
        <v>0.60237679402790711</v>
      </c>
      <c r="AJ11" s="12">
        <f t="shared" si="17"/>
        <v>0.59727636912452142</v>
      </c>
      <c r="AK11" s="12">
        <f>AI11-'Surv-rate CEA'!AB9*UPD</f>
        <v>0.55022859373184319</v>
      </c>
      <c r="AL11" s="12">
        <f t="shared" si="18"/>
        <v>0.54556971634837148</v>
      </c>
      <c r="AM11" s="12">
        <f>'Surv-rate CEA'!AF9*UPFS+'Surv-rate CEA'!AE9*UPD</f>
        <v>0.64757481688777663</v>
      </c>
      <c r="AN11" s="12">
        <f t="shared" si="19"/>
        <v>0.64209169277740985</v>
      </c>
      <c r="AO11" s="12">
        <f>AM11-'Surv-rate CEA'!AE9*UPD</f>
        <v>0.56062113442440054</v>
      </c>
      <c r="AP11" s="12">
        <f t="shared" si="20"/>
        <v>0.55587426166347853</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0.62477933619246284</v>
      </c>
      <c r="AV11" s="12">
        <f t="shared" si="23"/>
        <v>0.61948922522366412</v>
      </c>
      <c r="AW11" s="12">
        <f>AU11-'Surv-rate CEA'!AK9*UPD</f>
        <v>0.6216674864964149</v>
      </c>
      <c r="AX11" s="12">
        <f t="shared" si="24"/>
        <v>0.6164037240786272</v>
      </c>
      <c r="AY11" s="12">
        <f>'Surv-rate CEA'!AO9*UPFS+'Surv-rate CEA'!AN9*UPD</f>
        <v>0.60237679402790711</v>
      </c>
      <c r="AZ11" s="12">
        <f t="shared" si="25"/>
        <v>0.59727636912452142</v>
      </c>
      <c r="BA11" s="12">
        <f>AY11-'Surv-rate CEA'!AN9*UPD</f>
        <v>0.55022859373184319</v>
      </c>
      <c r="BB11" s="12">
        <f t="shared" si="26"/>
        <v>0.54556971634837148</v>
      </c>
    </row>
    <row r="12" spans="1:88">
      <c r="A12" s="12">
        <v>7</v>
      </c>
      <c r="B12" s="12">
        <f t="shared" si="27"/>
        <v>0.34520547945205482</v>
      </c>
      <c r="C12" s="12">
        <f>'Surv-rate CEA'!D10*Parameter!$D$57+'Surv-rate CEA'!E10*Parameter!$D$58</f>
        <v>0.59909403430589436</v>
      </c>
      <c r="D12" s="12">
        <f t="shared" si="1"/>
        <v>0.59301204500941196</v>
      </c>
      <c r="E12" s="12">
        <f>C12-'Surv-rate CEA'!E10*Parameter!$D$58</f>
        <v>0.43513612134515789</v>
      </c>
      <c r="F12" s="12">
        <f t="shared" si="2"/>
        <v>0.43071862913026654</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0.584581772546239</v>
      </c>
      <c r="L12" s="12">
        <f t="shared" si="5"/>
        <v>0.57864711140800174</v>
      </c>
      <c r="M12" s="12">
        <f>K12-'Surv-rate CEA'!J10*Parameter!$D$58</f>
        <v>0.48808122909769958</v>
      </c>
      <c r="N12" s="12">
        <f t="shared" si="6"/>
        <v>0.48312623932781229</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0.584581772546239</v>
      </c>
      <c r="T12" s="12">
        <f t="shared" si="9"/>
        <v>0.57864711140800174</v>
      </c>
      <c r="U12" s="12">
        <f>S12-'Surv-rate CEA'!P10*Parameter!$D$58</f>
        <v>0.48808122909769958</v>
      </c>
      <c r="V12" s="12">
        <f t="shared" si="10"/>
        <v>0.48312623932781229</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0.59739850797362903</v>
      </c>
      <c r="AB12" s="12">
        <f t="shared" si="13"/>
        <v>0.59133373162271807</v>
      </c>
      <c r="AC12" s="12">
        <f>AA12-'Surv-rate CEA'!V10*UPD</f>
        <v>0.55419096325560602</v>
      </c>
      <c r="AD12" s="12">
        <f t="shared" si="14"/>
        <v>0.54856482893658709</v>
      </c>
      <c r="AE12" s="12">
        <f>'Surv-rate CEA'!Z10*UPFS+'Surv-rate CEA'!Y10*UPD</f>
        <v>0.584581772546239</v>
      </c>
      <c r="AF12" s="12">
        <f t="shared" si="15"/>
        <v>0.57864711140800174</v>
      </c>
      <c r="AG12" s="12">
        <f>AE12-'Surv-rate CEA'!Y10*UPD</f>
        <v>0.48808122909769958</v>
      </c>
      <c r="AH12" s="12">
        <f t="shared" si="16"/>
        <v>0.48312623932781229</v>
      </c>
      <c r="AI12" s="12">
        <f>'Surv-rate CEA'!AC10*UPFS+'Surv-rate CEA'!AB10*UPD</f>
        <v>0.57609023394409742</v>
      </c>
      <c r="AJ12" s="12">
        <f t="shared" si="17"/>
        <v>0.57024177871667137</v>
      </c>
      <c r="AK12" s="12">
        <f>AI12-'Surv-rate CEA'!AB10*UPD</f>
        <v>0.50844870682111276</v>
      </c>
      <c r="AL12" s="12">
        <f t="shared" si="18"/>
        <v>0.50328694687089204</v>
      </c>
      <c r="AM12" s="12">
        <f>'Surv-rate CEA'!AF10*UPFS+'Surv-rate CEA'!AE10*UPD</f>
        <v>0.6312094261570026</v>
      </c>
      <c r="AN12" s="12">
        <f t="shared" si="19"/>
        <v>0.62480140211754842</v>
      </c>
      <c r="AO12" s="12">
        <f>AM12-'Surv-rate CEA'!AE10*UPD</f>
        <v>0.52804221886225955</v>
      </c>
      <c r="AP12" s="12">
        <f t="shared" si="20"/>
        <v>0.52268154601407812</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0.60288474808737125</v>
      </c>
      <c r="AV12" s="12">
        <f t="shared" si="23"/>
        <v>0.59676427554898559</v>
      </c>
      <c r="AW12" s="12">
        <f>AU12-'Surv-rate CEA'!AK10*UPD</f>
        <v>0.59549695643125033</v>
      </c>
      <c r="AX12" s="12">
        <f t="shared" si="24"/>
        <v>0.58945148458925656</v>
      </c>
      <c r="AY12" s="12">
        <f>'Surv-rate CEA'!AO10*UPFS+'Surv-rate CEA'!AN10*UPD</f>
        <v>0.57609023394409742</v>
      </c>
      <c r="AZ12" s="12">
        <f t="shared" si="25"/>
        <v>0.57024177871667137</v>
      </c>
      <c r="BA12" s="12">
        <f>AY12-'Surv-rate CEA'!AN10*UPD</f>
        <v>0.50844870682111276</v>
      </c>
      <c r="BB12" s="12">
        <f t="shared" si="26"/>
        <v>0.50328694687089204</v>
      </c>
    </row>
    <row r="13" spans="1:88">
      <c r="A13" s="12">
        <v>8</v>
      </c>
      <c r="B13" s="12">
        <f t="shared" si="27"/>
        <v>0.40273972602739727</v>
      </c>
      <c r="C13" s="12">
        <f>'Surv-rate CEA'!D11*Parameter!$D$57+'Surv-rate CEA'!E11*Parameter!$D$58</f>
        <v>0.5781113464504215</v>
      </c>
      <c r="D13" s="12">
        <f t="shared" si="1"/>
        <v>0.57127001975695069</v>
      </c>
      <c r="E13" s="12">
        <f>C13-'Surv-rate CEA'!E11*Parameter!$D$58</f>
        <v>0.39876412323409444</v>
      </c>
      <c r="F13" s="12">
        <f t="shared" si="2"/>
        <v>0.3940451782463682</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0.56194712602561114</v>
      </c>
      <c r="L13" s="12">
        <f t="shared" si="5"/>
        <v>0.55529708551489809</v>
      </c>
      <c r="M13" s="12">
        <f>K13-'Surv-rate CEA'!J11*Parameter!$D$58</f>
        <v>0.45411262916105916</v>
      </c>
      <c r="N13" s="12">
        <f t="shared" si="6"/>
        <v>0.44873869406914829</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0.56194712602561114</v>
      </c>
      <c r="T13" s="12">
        <f t="shared" si="9"/>
        <v>0.55529708551489809</v>
      </c>
      <c r="U13" s="12">
        <f>S13-'Surv-rate CEA'!P11*Parameter!$D$58</f>
        <v>0.45411262916105916</v>
      </c>
      <c r="V13" s="12">
        <f t="shared" si="10"/>
        <v>0.44873869406914829</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0.57604309478048932</v>
      </c>
      <c r="AB13" s="12">
        <f t="shared" si="13"/>
        <v>0.56922624362351371</v>
      </c>
      <c r="AC13" s="12">
        <f>AA13-'Surv-rate CEA'!V11*UPD</f>
        <v>0.52659633641267034</v>
      </c>
      <c r="AD13" s="12">
        <f t="shared" si="14"/>
        <v>0.52036463451803738</v>
      </c>
      <c r="AE13" s="12">
        <f>'Surv-rate CEA'!Z11*UPFS+'Surv-rate CEA'!Y11*UPD</f>
        <v>0.56194712602561114</v>
      </c>
      <c r="AF13" s="12">
        <f t="shared" si="15"/>
        <v>0.55529708551489809</v>
      </c>
      <c r="AG13" s="12">
        <f>AE13-'Surv-rate CEA'!Y11*UPD</f>
        <v>0.45411262916105916</v>
      </c>
      <c r="AH13" s="12">
        <f t="shared" si="16"/>
        <v>0.44873869406914829</v>
      </c>
      <c r="AI13" s="12">
        <f>'Surv-rate CEA'!AC11*UPFS+'Surv-rate CEA'!AB11*UPD</f>
        <v>0.55053820216716942</v>
      </c>
      <c r="AJ13" s="12">
        <f t="shared" si="17"/>
        <v>0.54402317401318612</v>
      </c>
      <c r="AK13" s="12">
        <f>AI13-'Surv-rate CEA'!AB11*UPD</f>
        <v>0.46832871110443303</v>
      </c>
      <c r="AL13" s="12">
        <f t="shared" si="18"/>
        <v>0.462786543955717</v>
      </c>
      <c r="AM13" s="12">
        <f>'Surv-rate CEA'!AF11*UPFS+'Surv-rate CEA'!AE11*UPD</f>
        <v>0.61489029290414987</v>
      </c>
      <c r="AN13" s="12">
        <f t="shared" si="19"/>
        <v>0.60761372689272319</v>
      </c>
      <c r="AO13" s="12">
        <f>AM13-'Surv-rate CEA'!AE11*UPD</f>
        <v>0.497738252152713</v>
      </c>
      <c r="AP13" s="12">
        <f t="shared" si="20"/>
        <v>0.49184805468172138</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0.58123797214993222</v>
      </c>
      <c r="AV13" s="12">
        <f t="shared" si="23"/>
        <v>0.5743596452003864</v>
      </c>
      <c r="AW13" s="12">
        <f>AU13-'Surv-rate CEA'!AK11*UPD</f>
        <v>0.56911545429704447</v>
      </c>
      <c r="AX13" s="12">
        <f t="shared" si="24"/>
        <v>0.56238058432250571</v>
      </c>
      <c r="AY13" s="12">
        <f>'Surv-rate CEA'!AO11*UPFS+'Surv-rate CEA'!AN11*UPD</f>
        <v>0.55053820216716942</v>
      </c>
      <c r="AZ13" s="12">
        <f t="shared" si="25"/>
        <v>0.54402317401318612</v>
      </c>
      <c r="BA13" s="12">
        <f>AY13-'Surv-rate CEA'!AN11*UPD</f>
        <v>0.46832871110443303</v>
      </c>
      <c r="BB13" s="12">
        <f t="shared" si="26"/>
        <v>0.462786543955717</v>
      </c>
    </row>
    <row r="14" spans="1:88">
      <c r="A14" s="12">
        <v>9</v>
      </c>
      <c r="B14" s="12">
        <f t="shared" si="27"/>
        <v>0.46027397260273972</v>
      </c>
      <c r="C14" s="12">
        <f>'Surv-rate CEA'!D12*Parameter!$D$57+'Surv-rate CEA'!E12*Parameter!$D$58</f>
        <v>0.55782946963247859</v>
      </c>
      <c r="D14" s="12">
        <f t="shared" si="1"/>
        <v>0.55029151130090259</v>
      </c>
      <c r="E14" s="12">
        <f>C14-'Surv-rate CEA'!E12*Parameter!$D$58</f>
        <v>0.36679167163425963</v>
      </c>
      <c r="F14" s="12">
        <f t="shared" si="2"/>
        <v>0.36183521004937819</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0.54032251807908516</v>
      </c>
      <c r="L14" s="12">
        <f t="shared" si="5"/>
        <v>0.53302113145715602</v>
      </c>
      <c r="M14" s="12">
        <f>K14-'Surv-rate CEA'!J12*Parameter!$D$58</f>
        <v>0.42333631501183278</v>
      </c>
      <c r="N14" s="12">
        <f t="shared" si="6"/>
        <v>0.4176157647782559</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0.54032251807908516</v>
      </c>
      <c r="T14" s="12">
        <f t="shared" si="9"/>
        <v>0.53302113145715602</v>
      </c>
      <c r="U14" s="12">
        <f>S14-'Surv-rate CEA'!P12*Parameter!$D$58</f>
        <v>0.42333631501183278</v>
      </c>
      <c r="V14" s="12">
        <f t="shared" si="10"/>
        <v>0.4176157647782559</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0.55542041007694853</v>
      </c>
      <c r="AB14" s="12">
        <f t="shared" si="13"/>
        <v>0.54791500540475491</v>
      </c>
      <c r="AC14" s="12">
        <f>AA14-'Surv-rate CEA'!V12*UPD</f>
        <v>0.50070383768973437</v>
      </c>
      <c r="AD14" s="12">
        <f t="shared" si="14"/>
        <v>0.49393781891440491</v>
      </c>
      <c r="AE14" s="12">
        <f>'Surv-rate CEA'!Z12*UPFS+'Surv-rate CEA'!Y12*UPD</f>
        <v>0.54032251807908516</v>
      </c>
      <c r="AF14" s="12">
        <f t="shared" si="15"/>
        <v>0.53302113145715602</v>
      </c>
      <c r="AG14" s="12">
        <f>AE14-'Surv-rate CEA'!Y12*UPD</f>
        <v>0.42333631501183278</v>
      </c>
      <c r="AH14" s="12">
        <f t="shared" si="16"/>
        <v>0.4176157647782559</v>
      </c>
      <c r="AI14" s="12">
        <f>'Surv-rate CEA'!AC12*UPFS+'Surv-rate CEA'!AB12*UPD</f>
        <v>0.52595580254484897</v>
      </c>
      <c r="AJ14" s="12">
        <f t="shared" si="17"/>
        <v>0.51884855357421689</v>
      </c>
      <c r="AK14" s="12">
        <f>AI14-'Surv-rate CEA'!AB12*UPD</f>
        <v>0.43042100020948815</v>
      </c>
      <c r="AL14" s="12">
        <f t="shared" si="18"/>
        <v>0.42460471451423437</v>
      </c>
      <c r="AM14" s="12">
        <f>'Surv-rate CEA'!AF12*UPFS+'Surv-rate CEA'!AE12*UPD</f>
        <v>0.59878741941447622</v>
      </c>
      <c r="AN14" s="12">
        <f t="shared" si="19"/>
        <v>0.59069599566809006</v>
      </c>
      <c r="AO14" s="12">
        <f>AM14-'Surv-rate CEA'!AE12*UPD</f>
        <v>0.4697179047067207</v>
      </c>
      <c r="AP14" s="12">
        <f t="shared" si="20"/>
        <v>0.46337059932752078</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0.56007473720085021</v>
      </c>
      <c r="AV14" s="12">
        <f t="shared" si="23"/>
        <v>0.55250643853357129</v>
      </c>
      <c r="AW14" s="12">
        <f>AU14-'Surv-rate CEA'!AK12*UPD</f>
        <v>0.5429695161178929</v>
      </c>
      <c r="AX14" s="12">
        <f t="shared" si="24"/>
        <v>0.53563236057014241</v>
      </c>
      <c r="AY14" s="12">
        <f>'Surv-rate CEA'!AO12*UPFS+'Surv-rate CEA'!AN12*UPD</f>
        <v>0.52595580254484897</v>
      </c>
      <c r="AZ14" s="12">
        <f t="shared" si="25"/>
        <v>0.51884855357421689</v>
      </c>
      <c r="BA14" s="12">
        <f>AY14-'Surv-rate CEA'!AN12*UPD</f>
        <v>0.43042100020948815</v>
      </c>
      <c r="BB14" s="12">
        <f t="shared" si="26"/>
        <v>0.42460471451423437</v>
      </c>
    </row>
    <row r="15" spans="1:88">
      <c r="A15" s="12">
        <v>10</v>
      </c>
      <c r="B15" s="12">
        <f t="shared" si="27"/>
        <v>0.51780821917808217</v>
      </c>
      <c r="C15" s="12">
        <f>'Surv-rate CEA'!D13*Parameter!$D$57+'Surv-rate CEA'!E13*Parameter!$D$58</f>
        <v>0.53832093592175245</v>
      </c>
      <c r="D15" s="12">
        <f t="shared" si="1"/>
        <v>0.53014424332029686</v>
      </c>
      <c r="E15" s="12">
        <f>C15-'Surv-rate CEA'!E13*Parameter!$D$58</f>
        <v>0.33861854047464618</v>
      </c>
      <c r="F15" s="12">
        <f t="shared" si="2"/>
        <v>0.33347517797496223</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0.51974921825378007</v>
      </c>
      <c r="L15" s="12">
        <f t="shared" si="5"/>
        <v>0.51185461616064187</v>
      </c>
      <c r="M15" s="12">
        <f>K15-'Surv-rate CEA'!J13*Parameter!$D$58</f>
        <v>0.39547752967837912</v>
      </c>
      <c r="N15" s="12">
        <f t="shared" si="6"/>
        <v>0.38947052163692863</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0.51974921825378007</v>
      </c>
      <c r="T15" s="12">
        <f t="shared" si="9"/>
        <v>0.51185461616064187</v>
      </c>
      <c r="U15" s="12">
        <f>S15-'Surv-rate CEA'!P13*Parameter!$D$58</f>
        <v>0.39547752967837912</v>
      </c>
      <c r="V15" s="12">
        <f t="shared" si="10"/>
        <v>0.38947052163692863</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0.53561268154172792</v>
      </c>
      <c r="AB15" s="12">
        <f t="shared" si="13"/>
        <v>0.52747712529978275</v>
      </c>
      <c r="AC15" s="12">
        <f>AA15-'Surv-rate CEA'!V13*UPD</f>
        <v>0.47649921499305997</v>
      </c>
      <c r="AD15" s="12">
        <f t="shared" si="14"/>
        <v>0.46926154811844401</v>
      </c>
      <c r="AE15" s="12">
        <f>'Surv-rate CEA'!Z13*UPFS+'Surv-rate CEA'!Y13*UPD</f>
        <v>0.51974921825378007</v>
      </c>
      <c r="AF15" s="12">
        <f t="shared" si="15"/>
        <v>0.51185461616064187</v>
      </c>
      <c r="AG15" s="12">
        <f>AE15-'Surv-rate CEA'!Y13*UPD</f>
        <v>0.39547752967837912</v>
      </c>
      <c r="AH15" s="12">
        <f t="shared" si="16"/>
        <v>0.38947052163692863</v>
      </c>
      <c r="AI15" s="12">
        <f>'Surv-rate CEA'!AC13*UPFS+'Surv-rate CEA'!AB13*UPD</f>
        <v>0.50245985478591049</v>
      </c>
      <c r="AJ15" s="12">
        <f t="shared" si="17"/>
        <v>0.49482786519939814</v>
      </c>
      <c r="AK15" s="12">
        <f>AI15-'Surv-rate CEA'!AB13*UPD</f>
        <v>0.39498564935470271</v>
      </c>
      <c r="AL15" s="12">
        <f t="shared" si="18"/>
        <v>0.3889861126076698</v>
      </c>
      <c r="AM15" s="12">
        <f>'Surv-rate CEA'!AF13*UPFS+'Surv-rate CEA'!AE13*UPD</f>
        <v>0.58300524626240102</v>
      </c>
      <c r="AN15" s="12">
        <f t="shared" si="19"/>
        <v>0.57414983239007777</v>
      </c>
      <c r="AO15" s="12">
        <f>AM15-'Surv-rate CEA'!AE13*UPD</f>
        <v>0.44387392033467044</v>
      </c>
      <c r="AP15" s="12">
        <f t="shared" si="20"/>
        <v>0.43713180729727757</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0.53953491282915322</v>
      </c>
      <c r="AV15" s="12">
        <f t="shared" si="23"/>
        <v>0.53133978082596778</v>
      </c>
      <c r="AW15" s="12">
        <f>AU15-'Surv-rate CEA'!AK13*UPD</f>
        <v>0.51735482170982794</v>
      </c>
      <c r="AX15" s="12">
        <f t="shared" si="24"/>
        <v>0.50949658871029069</v>
      </c>
      <c r="AY15" s="12">
        <f>'Surv-rate CEA'!AO13*UPFS+'Surv-rate CEA'!AN13*UPD</f>
        <v>0.50245985478591049</v>
      </c>
      <c r="AZ15" s="12">
        <f t="shared" si="25"/>
        <v>0.49482786519939814</v>
      </c>
      <c r="BA15" s="12">
        <f>AY15-'Surv-rate CEA'!AN13*UPD</f>
        <v>0.39498564935470271</v>
      </c>
      <c r="BB15" s="12">
        <f t="shared" si="26"/>
        <v>0.3889861126076698</v>
      </c>
    </row>
    <row r="16" spans="1:88">
      <c r="A16" s="12">
        <v>11</v>
      </c>
      <c r="B16" s="12">
        <f t="shared" si="27"/>
        <v>0.57534246575342463</v>
      </c>
      <c r="C16" s="12">
        <f>'Surv-rate CEA'!D14*Parameter!$D$57+'Surv-rate CEA'!E14*Parameter!$D$58</f>
        <v>0.51961246907854242</v>
      </c>
      <c r="D16" s="12">
        <f t="shared" si="1"/>
        <v>0.51085043052488777</v>
      </c>
      <c r="E16" s="12">
        <f>C16-'Surv-rate CEA'!E14*Parameter!$D$58</f>
        <v>0.31370382451008866</v>
      </c>
      <c r="F16" s="12">
        <f t="shared" si="2"/>
        <v>0.30841394951986623</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0.50022144401071555</v>
      </c>
      <c r="L16" s="12">
        <f t="shared" si="5"/>
        <v>0.49178638935246372</v>
      </c>
      <c r="M16" s="12">
        <f>K16-'Surv-rate CEA'!J14*Parameter!$D$58</f>
        <v>0.37023975672533266</v>
      </c>
      <c r="N16" s="12">
        <f t="shared" si="6"/>
        <v>0.3639965366034677</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0.50022144401071555</v>
      </c>
      <c r="T16" s="12">
        <f t="shared" si="9"/>
        <v>0.49178638935246372</v>
      </c>
      <c r="U16" s="12">
        <f>S16-'Surv-rate CEA'!P14*Parameter!$D$58</f>
        <v>0.37023975672533266</v>
      </c>
      <c r="V16" s="12">
        <f t="shared" si="10"/>
        <v>0.3639965366034677</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0.51665096666351384</v>
      </c>
      <c r="AB16" s="12">
        <f t="shared" si="13"/>
        <v>0.50793886686206668</v>
      </c>
      <c r="AC16" s="12">
        <f>AA16-'Surv-rate CEA'!V14*UPD</f>
        <v>0.45391001390227881</v>
      </c>
      <c r="AD16" s="12">
        <f t="shared" si="14"/>
        <v>0.44625589226667867</v>
      </c>
      <c r="AE16" s="12">
        <f>'Surv-rate CEA'!Z14*UPFS+'Surv-rate CEA'!Y14*UPD</f>
        <v>0.50022144401071555</v>
      </c>
      <c r="AF16" s="12">
        <f t="shared" si="15"/>
        <v>0.49178638935246372</v>
      </c>
      <c r="AG16" s="12">
        <f>AE16-'Surv-rate CEA'!Y14*UPD</f>
        <v>0.37023975672533266</v>
      </c>
      <c r="AH16" s="12">
        <f t="shared" si="16"/>
        <v>0.3639965366034677</v>
      </c>
      <c r="AI16" s="12">
        <f>'Surv-rate CEA'!AC14*UPFS+'Surv-rate CEA'!AB14*UPD</f>
        <v>0.48009585576056168</v>
      </c>
      <c r="AJ16" s="12">
        <f t="shared" si="17"/>
        <v>0.47200017167298836</v>
      </c>
      <c r="AK16" s="12">
        <f>AI16-'Surv-rate CEA'!AB14*UPD</f>
        <v>0.36210366991975124</v>
      </c>
      <c r="AL16" s="12">
        <f t="shared" si="18"/>
        <v>0.35599764570927928</v>
      </c>
      <c r="AM16" s="12">
        <f>'Surv-rate CEA'!AF14*UPFS+'Surv-rate CEA'!AE14*UPD</f>
        <v>0.56760696480016126</v>
      </c>
      <c r="AN16" s="12">
        <f t="shared" si="19"/>
        <v>0.55803561229254828</v>
      </c>
      <c r="AO16" s="12">
        <f>AM16-'Surv-rate CEA'!AE14*UPD</f>
        <v>0.42005155689206097</v>
      </c>
      <c r="AP16" s="12">
        <f t="shared" si="20"/>
        <v>0.41296837826369254</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0.51969766382630378</v>
      </c>
      <c r="AV16" s="12">
        <f t="shared" si="23"/>
        <v>0.51093418866419793</v>
      </c>
      <c r="AW16" s="12">
        <f>AU16-'Surv-rate CEA'!AK14*UPD</f>
        <v>0.4924648608965162</v>
      </c>
      <c r="AX16" s="12">
        <f t="shared" si="24"/>
        <v>0.48416060271513062</v>
      </c>
      <c r="AY16" s="12">
        <f>'Surv-rate CEA'!AO14*UPFS+'Surv-rate CEA'!AN14*UPD</f>
        <v>0.48009585576056168</v>
      </c>
      <c r="AZ16" s="12">
        <f t="shared" si="25"/>
        <v>0.47200017167298836</v>
      </c>
      <c r="BA16" s="12">
        <f>AY16-'Surv-rate CEA'!AN14*UPD</f>
        <v>0.36210366991975124</v>
      </c>
      <c r="BB16" s="12">
        <f t="shared" si="26"/>
        <v>0.35599764570927928</v>
      </c>
    </row>
    <row r="17" spans="1:54">
      <c r="A17" s="12">
        <v>12</v>
      </c>
      <c r="B17" s="12">
        <f t="shared" si="27"/>
        <v>0.63287671232876708</v>
      </c>
      <c r="C17" s="12">
        <f>'Surv-rate CEA'!D15*Parameter!$D$57+'Surv-rate CEA'!E15*Parameter!$D$58</f>
        <v>0.50170386599838712</v>
      </c>
      <c r="D17" s="12">
        <f t="shared" si="1"/>
        <v>0.4924056948183021</v>
      </c>
      <c r="E17" s="12">
        <f>C17-'Surv-rate CEA'!E15*Parameter!$D$58</f>
        <v>0.29158029987596745</v>
      </c>
      <c r="F17" s="12">
        <f t="shared" si="2"/>
        <v>0.28617638787781674</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0.48170782125888856</v>
      </c>
      <c r="L17" s="12">
        <f t="shared" si="5"/>
        <v>0.47278024049979323</v>
      </c>
      <c r="M17" s="12">
        <f>K17-'Surv-rate CEA'!J15*Parameter!$D$58</f>
        <v>0.34733750795969831</v>
      </c>
      <c r="N17" s="12">
        <f t="shared" si="6"/>
        <v>0.34090023724055296</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0.48170782125888856</v>
      </c>
      <c r="T17" s="12">
        <f t="shared" si="9"/>
        <v>0.47278024049979323</v>
      </c>
      <c r="U17" s="12">
        <f>S17-'Surv-rate CEA'!P15*Parameter!$D$58</f>
        <v>0.34733750795969831</v>
      </c>
      <c r="V17" s="12">
        <f t="shared" si="10"/>
        <v>0.34090023724055296</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0.49853589757206268</v>
      </c>
      <c r="AB17" s="12">
        <f t="shared" si="13"/>
        <v>0.48929643894078856</v>
      </c>
      <c r="AC17" s="12">
        <f>AA17-'Surv-rate CEA'!V15*UPD</f>
        <v>0.43283770007512823</v>
      </c>
      <c r="AD17" s="12">
        <f t="shared" si="14"/>
        <v>0.42481583837293879</v>
      </c>
      <c r="AE17" s="12">
        <f>'Surv-rate CEA'!Z15*UPFS+'Surv-rate CEA'!Y15*UPD</f>
        <v>0.48170782125888856</v>
      </c>
      <c r="AF17" s="12">
        <f t="shared" si="15"/>
        <v>0.47278024049979323</v>
      </c>
      <c r="AG17" s="12">
        <f>AE17-'Surv-rate CEA'!Y15*UPD</f>
        <v>0.34733750795969831</v>
      </c>
      <c r="AH17" s="12">
        <f t="shared" si="16"/>
        <v>0.34090023724055296</v>
      </c>
      <c r="AI17" s="12">
        <f>'Surv-rate CEA'!AC15*UPFS+'Surv-rate CEA'!AB15*UPD</f>
        <v>0.45886604000335818</v>
      </c>
      <c r="AJ17" s="12">
        <f t="shared" si="17"/>
        <v>0.45036179023006123</v>
      </c>
      <c r="AK17" s="12">
        <f>AI17-'Surv-rate CEA'!AB15*UPD</f>
        <v>0.33174732821058539</v>
      </c>
      <c r="AL17" s="12">
        <f t="shared" si="18"/>
        <v>0.3255989931960655</v>
      </c>
      <c r="AM17" s="12">
        <f>'Surv-rate CEA'!AF15*UPFS+'Surv-rate CEA'!AE15*UPD</f>
        <v>0.55262916317213451</v>
      </c>
      <c r="AN17" s="12">
        <f t="shared" si="19"/>
        <v>0.54238718397578889</v>
      </c>
      <c r="AO17" s="12">
        <f>AM17-'Surv-rate CEA'!AE15*UPD</f>
        <v>0.39808209316302678</v>
      </c>
      <c r="AP17" s="12">
        <f t="shared" si="20"/>
        <v>0.39070436359622235</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0.50060302081608754</v>
      </c>
      <c r="AV17" s="12">
        <f t="shared" si="23"/>
        <v>0.49132525180477477</v>
      </c>
      <c r="AW17" s="12">
        <f>AU17-'Surv-rate CEA'!AK15*UPD</f>
        <v>0.46842274346406132</v>
      </c>
      <c r="AX17" s="12">
        <f t="shared" si="24"/>
        <v>0.45974137752579702</v>
      </c>
      <c r="AY17" s="12">
        <f>'Surv-rate CEA'!AO15*UPFS+'Surv-rate CEA'!AN15*UPD</f>
        <v>0.45886604000335818</v>
      </c>
      <c r="AZ17" s="12">
        <f t="shared" si="25"/>
        <v>0.45036179023006123</v>
      </c>
      <c r="BA17" s="12">
        <f>AY17-'Surv-rate CEA'!AN15*UPD</f>
        <v>0.33174732821058539</v>
      </c>
      <c r="BB17" s="12">
        <f t="shared" si="26"/>
        <v>0.3255989931960655</v>
      </c>
    </row>
    <row r="18" spans="1:54">
      <c r="A18" s="12">
        <v>13</v>
      </c>
      <c r="B18" s="12">
        <f t="shared" si="27"/>
        <v>0.69041095890410964</v>
      </c>
      <c r="C18" s="12">
        <f>'Surv-rate CEA'!D16*Parameter!$D$57+'Surv-rate CEA'!E16*Parameter!$D$58</f>
        <v>0.48457908865535793</v>
      </c>
      <c r="D18" s="12">
        <f t="shared" si="1"/>
        <v>0.47479015842509481</v>
      </c>
      <c r="E18" s="12">
        <f>C18-'Surv-rate CEA'!E16*Parameter!$D$58</f>
        <v>0.27185183437642324</v>
      </c>
      <c r="F18" s="12">
        <f t="shared" si="2"/>
        <v>0.26636018460865435</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0.46416363465580079</v>
      </c>
      <c r="L18" s="12">
        <f t="shared" si="5"/>
        <v>0.45478711482355</v>
      </c>
      <c r="M18" s="12">
        <f>K18-'Surv-rate CEA'!J16*Parameter!$D$58</f>
        <v>0.32650935758586597</v>
      </c>
      <c r="N18" s="12">
        <f t="shared" si="6"/>
        <v>0.31991357705021584</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0.46416363465580079</v>
      </c>
      <c r="T18" s="12">
        <f t="shared" si="9"/>
        <v>0.45478711482355</v>
      </c>
      <c r="U18" s="12">
        <f>S18-'Surv-rate CEA'!P16*Parameter!$D$58</f>
        <v>0.32650935758586597</v>
      </c>
      <c r="V18" s="12">
        <f t="shared" si="10"/>
        <v>0.31991357705021584</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0.48125009204462227</v>
      </c>
      <c r="AB18" s="12">
        <f t="shared" si="13"/>
        <v>0.47152841051807376</v>
      </c>
      <c r="AC18" s="12">
        <f>AA18-'Surv-rate CEA'!V16*UPD</f>
        <v>0.41317462942197714</v>
      </c>
      <c r="AD18" s="12">
        <f t="shared" si="14"/>
        <v>0.40482813301919257</v>
      </c>
      <c r="AE18" s="12">
        <f>'Surv-rate CEA'!Z16*UPFS+'Surv-rate CEA'!Y16*UPD</f>
        <v>0.46416363465580079</v>
      </c>
      <c r="AF18" s="12">
        <f t="shared" si="15"/>
        <v>0.45478711482355</v>
      </c>
      <c r="AG18" s="12">
        <f>AE18-'Surv-rate CEA'!Y16*UPD</f>
        <v>0.32650935758586597</v>
      </c>
      <c r="AH18" s="12">
        <f t="shared" si="16"/>
        <v>0.31991357705021584</v>
      </c>
      <c r="AI18" s="12">
        <f>'Surv-rate CEA'!AC16*UPFS+'Surv-rate CEA'!AB16*UPD</f>
        <v>0.43874657713845311</v>
      </c>
      <c r="AJ18" s="12">
        <f t="shared" si="17"/>
        <v>0.42988350456078012</v>
      </c>
      <c r="AK18" s="12">
        <f>AI18-'Surv-rate CEA'!AB16*UPD</f>
        <v>0.30382440123955023</v>
      </c>
      <c r="AL18" s="12">
        <f t="shared" si="18"/>
        <v>0.29768687707556246</v>
      </c>
      <c r="AM18" s="12">
        <f>'Surv-rate CEA'!AF16*UPFS+'Surv-rate CEA'!AE16*UPD</f>
        <v>0.53809095534249207</v>
      </c>
      <c r="AN18" s="12">
        <f t="shared" si="19"/>
        <v>0.52722103762895756</v>
      </c>
      <c r="AO18" s="12">
        <f>AM18-'Surv-rate CEA'!AE16*UPD</f>
        <v>0.37779906805307795</v>
      </c>
      <c r="AP18" s="12">
        <f t="shared" si="20"/>
        <v>0.37016718957377304</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0.48226551058390144</v>
      </c>
      <c r="AV18" s="12">
        <f t="shared" si="23"/>
        <v>0.47252331669627867</v>
      </c>
      <c r="AW18" s="12">
        <f>AU18-'Surv-rate CEA'!AK16*UPD</f>
        <v>0.44530248576511472</v>
      </c>
      <c r="AX18" s="12">
        <f t="shared" si="24"/>
        <v>0.43630697797997031</v>
      </c>
      <c r="AY18" s="12">
        <f>'Surv-rate CEA'!AO16*UPFS+'Surv-rate CEA'!AN16*UPD</f>
        <v>0.43874657713845311</v>
      </c>
      <c r="AZ18" s="12">
        <f t="shared" si="25"/>
        <v>0.42988350456078012</v>
      </c>
      <c r="BA18" s="12">
        <f>AY18-'Surv-rate CEA'!AN16*UPD</f>
        <v>0.30382440123955023</v>
      </c>
      <c r="BB18" s="12">
        <f t="shared" si="26"/>
        <v>0.29768687707556246</v>
      </c>
    </row>
    <row r="19" spans="1:54">
      <c r="A19" s="12">
        <v>14</v>
      </c>
      <c r="B19" s="12">
        <f t="shared" si="27"/>
        <v>0.74794520547945209</v>
      </c>
      <c r="C19" s="12">
        <f>'Surv-rate CEA'!D17*Parameter!$D$57+'Surv-rate CEA'!E17*Parameter!$D$58</f>
        <v>0.46821295918043498</v>
      </c>
      <c r="D19" s="12">
        <f t="shared" si="1"/>
        <v>0.45797512434660853</v>
      </c>
      <c r="E19" s="12">
        <f>C19-'Surv-rate CEA'!E17*Parameter!$D$58</f>
        <v>0.25418511741792271</v>
      </c>
      <c r="F19" s="12">
        <f t="shared" si="2"/>
        <v>0.24862716521195091</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0.44753793717892654</v>
      </c>
      <c r="L19" s="12">
        <f t="shared" si="5"/>
        <v>0.43775217753073287</v>
      </c>
      <c r="M19" s="12">
        <f>K19-'Surv-rate CEA'!J17*Parameter!$D$58</f>
        <v>0.30752179342825692</v>
      </c>
      <c r="N19" s="12">
        <f t="shared" si="6"/>
        <v>0.30079759396476596</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0.44753793717892654</v>
      </c>
      <c r="T19" s="12">
        <f t="shared" si="9"/>
        <v>0.43775217753073287</v>
      </c>
      <c r="U19" s="12">
        <f>S19-'Surv-rate CEA'!P17*Parameter!$D$58</f>
        <v>0.30752179342825692</v>
      </c>
      <c r="V19" s="12">
        <f t="shared" si="10"/>
        <v>0.30079759396476596</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0.46476574471598237</v>
      </c>
      <c r="AB19" s="12">
        <f t="shared" si="13"/>
        <v>0.45460328586573745</v>
      </c>
      <c r="AC19" s="12">
        <f>AA19-'Surv-rate CEA'!V17*UPD</f>
        <v>0.39481297761405854</v>
      </c>
      <c r="AD19" s="12">
        <f t="shared" si="14"/>
        <v>0.38618008957495092</v>
      </c>
      <c r="AE19" s="12">
        <f>'Surv-rate CEA'!Z17*UPFS+'Surv-rate CEA'!Y17*UPD</f>
        <v>0.44753793717892654</v>
      </c>
      <c r="AF19" s="12">
        <f t="shared" si="15"/>
        <v>0.43775217753073287</v>
      </c>
      <c r="AG19" s="12">
        <f>AE19-'Surv-rate CEA'!Y17*UPD</f>
        <v>0.30752179342825692</v>
      </c>
      <c r="AH19" s="12">
        <f t="shared" si="16"/>
        <v>0.30079759396476596</v>
      </c>
      <c r="AI19" s="12">
        <f>'Surv-rate CEA'!AC17*UPFS+'Surv-rate CEA'!AB17*UPD</f>
        <v>0.4196983148970696</v>
      </c>
      <c r="AJ19" s="12">
        <f t="shared" si="17"/>
        <v>0.41052128990512438</v>
      </c>
      <c r="AK19" s="12">
        <f>AI19-'Surv-rate CEA'!AB17*UPD</f>
        <v>0.2782062921748879</v>
      </c>
      <c r="AL19" s="12">
        <f t="shared" si="18"/>
        <v>0.27212309859134559</v>
      </c>
      <c r="AM19" s="12">
        <f>'Surv-rate CEA'!AF17*UPFS+'Surv-rate CEA'!AE17*UPD</f>
        <v>0.52399983597458544</v>
      </c>
      <c r="AN19" s="12">
        <f t="shared" si="19"/>
        <v>0.51254217836713634</v>
      </c>
      <c r="AO19" s="12">
        <f>AM19-'Surv-rate CEA'!AE17*UPD</f>
        <v>0.35904578569907786</v>
      </c>
      <c r="AP19" s="12">
        <f t="shared" si="20"/>
        <v>0.35119497469589062</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0.46468297860961311</v>
      </c>
      <c r="AV19" s="12">
        <f t="shared" si="23"/>
        <v>0.45452232950365279</v>
      </c>
      <c r="AW19" s="12">
        <f>AU19-'Surv-rate CEA'!AK17*UPD</f>
        <v>0.42314355933204367</v>
      </c>
      <c r="AX19" s="12">
        <f t="shared" si="24"/>
        <v>0.41389120143271979</v>
      </c>
      <c r="AY19" s="12">
        <f>'Surv-rate CEA'!AO17*UPFS+'Surv-rate CEA'!AN17*UPD</f>
        <v>0.4196983148970696</v>
      </c>
      <c r="AZ19" s="12">
        <f t="shared" si="25"/>
        <v>0.41052128990512438</v>
      </c>
      <c r="BA19" s="12">
        <f>AY19-'Surv-rate CEA'!AN17*UPD</f>
        <v>0.2782062921748879</v>
      </c>
      <c r="BB19" s="12">
        <f t="shared" si="26"/>
        <v>0.27212309859134559</v>
      </c>
    </row>
    <row r="20" spans="1:54">
      <c r="A20" s="12">
        <v>15</v>
      </c>
      <c r="B20" s="12">
        <f t="shared" si="27"/>
        <v>0.80547945205479454</v>
      </c>
      <c r="C20" s="12">
        <f>'Surv-rate CEA'!D18*Parameter!$D$57+'Surv-rate CEA'!E18*Parameter!$D$58</f>
        <v>0.45257528249997259</v>
      </c>
      <c r="D20" s="12">
        <f t="shared" si="1"/>
        <v>0.4419271774638911</v>
      </c>
      <c r="E20" s="12">
        <f>C20-'Surv-rate CEA'!E18*Parameter!$D$58</f>
        <v>0.2383002543443071</v>
      </c>
      <c r="F20" s="12">
        <f t="shared" si="2"/>
        <v>0.2326935713536529</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0.43177770430186746</v>
      </c>
      <c r="L20" s="12">
        <f t="shared" si="5"/>
        <v>0.42161892072392276</v>
      </c>
      <c r="M20" s="12">
        <f>K20-'Surv-rate CEA'!J18*Parameter!$D$58</f>
        <v>0.2901688865651243</v>
      </c>
      <c r="N20" s="12">
        <f t="shared" si="6"/>
        <v>0.28334184827597858</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0.43177770430186746</v>
      </c>
      <c r="T20" s="12">
        <f t="shared" si="9"/>
        <v>0.42161892072392276</v>
      </c>
      <c r="U20" s="12">
        <f>S20-'Surv-rate CEA'!P18*Parameter!$D$58</f>
        <v>0.2901688865651243</v>
      </c>
      <c r="V20" s="12">
        <f t="shared" si="10"/>
        <v>0.28334184827597858</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0.44904934370582866</v>
      </c>
      <c r="AB20" s="12">
        <f t="shared" si="13"/>
        <v>0.43848419628604351</v>
      </c>
      <c r="AC20" s="12">
        <f>AA20-'Surv-rate CEA'!V18*UPD</f>
        <v>0.37764930781720224</v>
      </c>
      <c r="AD20" s="12">
        <f t="shared" si="14"/>
        <v>0.36876404684088882</v>
      </c>
      <c r="AE20" s="12">
        <f>'Surv-rate CEA'!Z18*UPFS+'Surv-rate CEA'!Y18*UPD</f>
        <v>0.43177770430186746</v>
      </c>
      <c r="AF20" s="12">
        <f t="shared" si="15"/>
        <v>0.42161892072392276</v>
      </c>
      <c r="AG20" s="12">
        <f>AE20-'Surv-rate CEA'!Y18*UPD</f>
        <v>0.2901688865651243</v>
      </c>
      <c r="AH20" s="12">
        <f t="shared" si="16"/>
        <v>0.28334184827597858</v>
      </c>
      <c r="AI20" s="12">
        <f>'Surv-rate CEA'!AC18*UPFS+'Surv-rate CEA'!AB18*UPD</f>
        <v>0.40167357927289399</v>
      </c>
      <c r="AJ20" s="12">
        <f t="shared" si="17"/>
        <v>0.39222307981412863</v>
      </c>
      <c r="AK20" s="12">
        <f>AI20-'Surv-rate CEA'!AB18*UPD</f>
        <v>0.25474596652938941</v>
      </c>
      <c r="AL20" s="12">
        <f t="shared" si="18"/>
        <v>0.24875235195517059</v>
      </c>
      <c r="AM20" s="12">
        <f>'Surv-rate CEA'!AF18*UPFS+'Surv-rate CEA'!AE18*UPD</f>
        <v>0.51035552556170705</v>
      </c>
      <c r="AN20" s="12">
        <f t="shared" si="19"/>
        <v>0.49834797797336533</v>
      </c>
      <c r="AO20" s="12">
        <f>AM20-'Surv-rate CEA'!AE18*UPD</f>
        <v>0.34167835102097044</v>
      </c>
      <c r="AP20" s="12">
        <f t="shared" si="20"/>
        <v>0.33363940786408997</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0.44784241144658543</v>
      </c>
      <c r="AV20" s="12">
        <f t="shared" si="23"/>
        <v>0.43730566049908853</v>
      </c>
      <c r="AW20" s="12">
        <f>AU20-'Surv-rate CEA'!AK18*UPD</f>
        <v>0.40196101706468457</v>
      </c>
      <c r="AX20" s="12">
        <f t="shared" si="24"/>
        <v>0.39250375482430766</v>
      </c>
      <c r="AY20" s="12">
        <f>'Surv-rate CEA'!AO18*UPFS+'Surv-rate CEA'!AN18*UPD</f>
        <v>0.40167357927289399</v>
      </c>
      <c r="AZ20" s="12">
        <f t="shared" si="25"/>
        <v>0.39222307981412863</v>
      </c>
      <c r="BA20" s="12">
        <f>AY20-'Surv-rate CEA'!AN18*UPD</f>
        <v>0.25474596652938941</v>
      </c>
      <c r="BB20" s="12">
        <f t="shared" si="26"/>
        <v>0.24875235195517059</v>
      </c>
    </row>
    <row r="21" spans="1:54">
      <c r="A21" s="12">
        <v>16</v>
      </c>
      <c r="B21" s="12">
        <f t="shared" si="27"/>
        <v>0.86301369863013699</v>
      </c>
      <c r="C21" s="12">
        <f>'Surv-rate CEA'!D19*Parameter!$D$57+'Surv-rate CEA'!E19*Parameter!$D$58</f>
        <v>0.43763341836625813</v>
      </c>
      <c r="D21" s="12">
        <f t="shared" si="1"/>
        <v>0.426610732660194</v>
      </c>
      <c r="E21" s="12">
        <f>C21-'Surv-rate CEA'!E19*Parameter!$D$58</f>
        <v>0.22396196122900267</v>
      </c>
      <c r="F21" s="12">
        <f t="shared" si="2"/>
        <v>0.21832102476222906</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0.41683024913383582</v>
      </c>
      <c r="L21" s="12">
        <f t="shared" si="5"/>
        <v>0.40633153345957385</v>
      </c>
      <c r="M21" s="12">
        <f>K21-'Surv-rate CEA'!J19*Parameter!$D$58</f>
        <v>0.27427018398047792</v>
      </c>
      <c r="N21" s="12">
        <f t="shared" si="6"/>
        <v>0.26736213283610427</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0.41683024913383582</v>
      </c>
      <c r="T21" s="12">
        <f t="shared" si="9"/>
        <v>0.40633153345957385</v>
      </c>
      <c r="U21" s="12">
        <f>S21-'Surv-rate CEA'!P19*Parameter!$D$58</f>
        <v>0.27427018398047792</v>
      </c>
      <c r="V21" s="12">
        <f t="shared" si="10"/>
        <v>0.26736213283610427</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0.4340646286491141</v>
      </c>
      <c r="AB21" s="12">
        <f t="shared" si="13"/>
        <v>0.42313183015401745</v>
      </c>
      <c r="AC21" s="12">
        <f>AA21-'Surv-rate CEA'!V19*UPD</f>
        <v>0.36158673983139139</v>
      </c>
      <c r="AD21" s="12">
        <f t="shared" si="14"/>
        <v>0.35247944404141085</v>
      </c>
      <c r="AE21" s="12">
        <f>'Surv-rate CEA'!Z19*UPFS+'Surv-rate CEA'!Y19*UPD</f>
        <v>0.41683024913383582</v>
      </c>
      <c r="AF21" s="12">
        <f t="shared" si="15"/>
        <v>0.40633153345957385</v>
      </c>
      <c r="AG21" s="12">
        <f>AE21-'Surv-rate CEA'!Y19*UPD</f>
        <v>0.27427018398047792</v>
      </c>
      <c r="AH21" s="12">
        <f t="shared" si="16"/>
        <v>0.26736213283610427</v>
      </c>
      <c r="AI21" s="12">
        <f>'Surv-rate CEA'!AC19*UPFS+'Surv-rate CEA'!AB19*UPD</f>
        <v>0.38462051026865096</v>
      </c>
      <c r="AJ21" s="12">
        <f t="shared" si="17"/>
        <v>0.37493306222909278</v>
      </c>
      <c r="AK21" s="12">
        <f>AI21-'Surv-rate CEA'!AB19*UPD</f>
        <v>0.23328936957851557</v>
      </c>
      <c r="AL21" s="12">
        <f t="shared" si="18"/>
        <v>0.22741350340488226</v>
      </c>
      <c r="AM21" s="12">
        <f>'Surv-rate CEA'!AF19*UPFS+'Surv-rate CEA'!AE19*UPD</f>
        <v>0.49715254558855743</v>
      </c>
      <c r="AN21" s="12">
        <f t="shared" si="19"/>
        <v>0.48463074988463295</v>
      </c>
      <c r="AO21" s="12">
        <f>AM21-'Surv-rate CEA'!AE19*UPD</f>
        <v>0.32556642524584378</v>
      </c>
      <c r="AP21" s="12">
        <f t="shared" si="20"/>
        <v>0.31736637417266816</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0.43172383823346233</v>
      </c>
      <c r="AV21" s="12">
        <f t="shared" si="23"/>
        <v>0.42084999729501626</v>
      </c>
      <c r="AW21" s="12">
        <f>AU21-'Surv-rate CEA'!AK19*UPD</f>
        <v>0.38175265025819721</v>
      </c>
      <c r="AX21" s="12">
        <f t="shared" si="24"/>
        <v>0.3721374350925869</v>
      </c>
      <c r="AY21" s="12">
        <f>'Surv-rate CEA'!AO19*UPFS+'Surv-rate CEA'!AN19*UPD</f>
        <v>0.38462051026865096</v>
      </c>
      <c r="AZ21" s="12">
        <f t="shared" si="25"/>
        <v>0.37493306222909278</v>
      </c>
      <c r="BA21" s="12">
        <f>AY21-'Surv-rate CEA'!AN19*UPD</f>
        <v>0.23328936957851557</v>
      </c>
      <c r="BB21" s="12">
        <f t="shared" si="26"/>
        <v>0.22741350340488226</v>
      </c>
    </row>
    <row r="22" spans="1:54">
      <c r="A22" s="12">
        <v>17</v>
      </c>
      <c r="B22" s="12">
        <f t="shared" si="27"/>
        <v>0.92054794520547945</v>
      </c>
      <c r="C22" s="12">
        <f>'Surv-rate CEA'!D20*Parameter!$D$57+'Surv-rate CEA'!E20*Parameter!$D$58</f>
        <v>0.42335389546097724</v>
      </c>
      <c r="D22" s="12">
        <f t="shared" si="1"/>
        <v>0.41198962495888547</v>
      </c>
      <c r="E22" s="12">
        <f>C22-'Surv-rate CEA'!E20*Parameter!$D$58</f>
        <v>0.21097191798161641</v>
      </c>
      <c r="F22" s="12">
        <f t="shared" si="2"/>
        <v>0.20530870814702259</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0.40264459629425775</v>
      </c>
      <c r="L22" s="12">
        <f t="shared" si="5"/>
        <v>0.39183623440706861</v>
      </c>
      <c r="M22" s="12">
        <f>K22-'Surv-rate CEA'!J20*Parameter!$D$58</f>
        <v>0.25966798277929315</v>
      </c>
      <c r="N22" s="12">
        <f t="shared" si="6"/>
        <v>0.2526976035559646</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0.40264459629425775</v>
      </c>
      <c r="T22" s="12">
        <f t="shared" si="9"/>
        <v>0.39183623440706861</v>
      </c>
      <c r="U22" s="12">
        <f>S22-'Surv-rate CEA'!P20*Parameter!$D$58</f>
        <v>0.25966798277929315</v>
      </c>
      <c r="V22" s="12">
        <f t="shared" si="10"/>
        <v>0.2526976035559646</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0.41977445027681431</v>
      </c>
      <c r="AB22" s="12">
        <f t="shared" si="13"/>
        <v>0.40850626435964393</v>
      </c>
      <c r="AC22" s="12">
        <f>AA22-'Surv-rate CEA'!V20*UPD</f>
        <v>0.34653579515749727</v>
      </c>
      <c r="AD22" s="12">
        <f t="shared" si="14"/>
        <v>0.33723358592533903</v>
      </c>
      <c r="AE22" s="12">
        <f>'Surv-rate CEA'!Z20*UPFS+'Surv-rate CEA'!Y20*UPD</f>
        <v>0.40264459629425775</v>
      </c>
      <c r="AF22" s="12">
        <f t="shared" si="15"/>
        <v>0.39183623440706861</v>
      </c>
      <c r="AG22" s="12">
        <f>AE22-'Surv-rate CEA'!Y20*UPD</f>
        <v>0.25966798277929315</v>
      </c>
      <c r="AH22" s="12">
        <f t="shared" si="16"/>
        <v>0.2526976035559646</v>
      </c>
      <c r="AI22" s="12">
        <f>'Surv-rate CEA'!AC20*UPFS+'Surv-rate CEA'!AB20*UPD</f>
        <v>0.36848582837616473</v>
      </c>
      <c r="AJ22" s="12">
        <f t="shared" si="17"/>
        <v>0.35859440497188877</v>
      </c>
      <c r="AK22" s="12">
        <f>AI22-'Surv-rate CEA'!AB20*UPD</f>
        <v>0.2136826187058764</v>
      </c>
      <c r="AL22" s="12">
        <f t="shared" si="18"/>
        <v>0.20794664436713844</v>
      </c>
      <c r="AM22" s="12">
        <f>'Surv-rate CEA'!AF20*UPFS+'Surv-rate CEA'!AE20*UPD</f>
        <v>0.48438197087516255</v>
      </c>
      <c r="AN22" s="12">
        <f t="shared" si="19"/>
        <v>0.47137949752513503</v>
      </c>
      <c r="AO22" s="12">
        <f>AM22-'Surv-rate CEA'!AE20*UPD</f>
        <v>0.31059284766993805</v>
      </c>
      <c r="AP22" s="12">
        <f t="shared" si="20"/>
        <v>0.30225547041941619</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0.41630297517398229</v>
      </c>
      <c r="AV22" s="12">
        <f t="shared" si="23"/>
        <v>0.40512797555445285</v>
      </c>
      <c r="AW22" s="12">
        <f>AU22-'Surv-rate CEA'!AK20*UPD</f>
        <v>0.36250411152467699</v>
      </c>
      <c r="AX22" s="12">
        <f t="shared" si="24"/>
        <v>0.3527732579157804</v>
      </c>
      <c r="AY22" s="12">
        <f>'Surv-rate CEA'!AO20*UPFS+'Surv-rate CEA'!AN20*UPD</f>
        <v>0.36848582837616473</v>
      </c>
      <c r="AZ22" s="12">
        <f t="shared" si="25"/>
        <v>0.35859440497188877</v>
      </c>
      <c r="BA22" s="12">
        <f>AY22-'Surv-rate CEA'!AN20*UPD</f>
        <v>0.2136826187058764</v>
      </c>
      <c r="BB22" s="12">
        <f t="shared" si="26"/>
        <v>0.20794664436713844</v>
      </c>
    </row>
    <row r="23" spans="1:54">
      <c r="A23" s="12">
        <v>18</v>
      </c>
      <c r="B23" s="12">
        <f t="shared" si="27"/>
        <v>0.9780821917808219</v>
      </c>
      <c r="C23" s="12">
        <f>'Surv-rate CEA'!D21*Parameter!$D$57+'Surv-rate CEA'!E21*Parameter!$D$58</f>
        <v>0.40970342181311908</v>
      </c>
      <c r="D23" s="12">
        <f t="shared" si="1"/>
        <v>0.39802809706444642</v>
      </c>
      <c r="E23" s="12">
        <f>C23-'Surv-rate CEA'!E21*Parameter!$D$58</f>
        <v>0.19916235471427463</v>
      </c>
      <c r="F23" s="12">
        <f t="shared" si="2"/>
        <v>0.19348682201135239</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0.38917222503200966</v>
      </c>
      <c r="L23" s="12">
        <f t="shared" si="5"/>
        <v>0.37808197811558342</v>
      </c>
      <c r="M23" s="12">
        <f>K23-'Surv-rate CEA'!J21*Parameter!$D$58</f>
        <v>0.24622453396160213</v>
      </c>
      <c r="N23" s="12">
        <f t="shared" si="6"/>
        <v>0.23920786960871429</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0.38917222503200966</v>
      </c>
      <c r="T23" s="12">
        <f t="shared" si="9"/>
        <v>0.37808197811558342</v>
      </c>
      <c r="U23" s="12">
        <f>S23-'Surv-rate CEA'!P21*Parameter!$D$58</f>
        <v>0.24622453396160213</v>
      </c>
      <c r="V23" s="12">
        <f t="shared" si="10"/>
        <v>0.23920786960871429</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0.40614193240652763</v>
      </c>
      <c r="AB23" s="12">
        <f t="shared" si="13"/>
        <v>0.39456809947656346</v>
      </c>
      <c r="AC23" s="12">
        <f>AA23-'Surv-rate CEA'!V21*UPD</f>
        <v>0.33241451777360426</v>
      </c>
      <c r="AD23" s="12">
        <f t="shared" si="14"/>
        <v>0.32294169611884505</v>
      </c>
      <c r="AE23" s="12">
        <f>'Surv-rate CEA'!Z21*UPFS+'Surv-rate CEA'!Y21*UPD</f>
        <v>0.38917222503200966</v>
      </c>
      <c r="AF23" s="12">
        <f t="shared" si="15"/>
        <v>0.37808197811558342</v>
      </c>
      <c r="AG23" s="12">
        <f>AE23-'Surv-rate CEA'!Y21*UPD</f>
        <v>0.24622453396160213</v>
      </c>
      <c r="AH23" s="12">
        <f t="shared" si="16"/>
        <v>0.23920786960871429</v>
      </c>
      <c r="AI23" s="12">
        <f>'Surv-rate CEA'!AC21*UPFS+'Surv-rate CEA'!AB21*UPD</f>
        <v>0.35321658696689451</v>
      </c>
      <c r="AJ23" s="12">
        <f t="shared" si="17"/>
        <v>0.34315096842456916</v>
      </c>
      <c r="AK23" s="12">
        <f>AI23-'Surv-rate CEA'!AB21*UPD</f>
        <v>0.1957764337453517</v>
      </c>
      <c r="AL23" s="12">
        <f t="shared" si="18"/>
        <v>0.19019738968465408</v>
      </c>
      <c r="AM23" s="12">
        <f>'Surv-rate CEA'!AF21*UPFS+'Surv-rate CEA'!AE21*UPD</f>
        <v>0.47203263719622446</v>
      </c>
      <c r="AN23" s="12">
        <f t="shared" si="19"/>
        <v>0.45858111583267547</v>
      </c>
      <c r="AO23" s="12">
        <f>AM23-'Surv-rate CEA'!AE21*UPD</f>
        <v>0.29665273037324447</v>
      </c>
      <c r="AP23" s="12">
        <f t="shared" si="20"/>
        <v>0.28819901292719419</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0.40155303198985959</v>
      </c>
      <c r="AV23" s="12">
        <f t="shared" si="23"/>
        <v>0.39010996902605</v>
      </c>
      <c r="AW23" s="12">
        <f>AU23-'Surv-rate CEA'!AK21*UPD</f>
        <v>0.34419261923737876</v>
      </c>
      <c r="AX23" s="12">
        <f t="shared" si="24"/>
        <v>0.33438415684302353</v>
      </c>
      <c r="AY23" s="12">
        <f>'Surv-rate CEA'!AO21*UPFS+'Surv-rate CEA'!AN21*UPD</f>
        <v>0.35321658696689451</v>
      </c>
      <c r="AZ23" s="12">
        <f t="shared" si="25"/>
        <v>0.34315096842456916</v>
      </c>
      <c r="BA23" s="12">
        <f>AY23-'Surv-rate CEA'!AN21*UPD</f>
        <v>0.1957764337453517</v>
      </c>
      <c r="BB23" s="12">
        <f t="shared" si="26"/>
        <v>0.19019738968465408</v>
      </c>
    </row>
    <row r="24" spans="1:54">
      <c r="A24" s="12">
        <v>19</v>
      </c>
      <c r="B24" s="12">
        <f t="shared" si="27"/>
        <v>1.0356164383561643</v>
      </c>
      <c r="C24" s="12">
        <f>'Surv-rate CEA'!D22*Parameter!$D$57+'Surv-rate CEA'!E22*Parameter!$D$58</f>
        <v>0.39664950877823174</v>
      </c>
      <c r="D24" s="12">
        <f t="shared" si="1"/>
        <v>0.38469140207543057</v>
      </c>
      <c r="E24" s="12">
        <f>C24-'Surv-rate CEA'!E22*Parameter!$D$58</f>
        <v>0.18839076319204176</v>
      </c>
      <c r="F24" s="12">
        <f t="shared" si="2"/>
        <v>0.18271119773635347</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0.37636742818122426</v>
      </c>
      <c r="L24" s="12">
        <f t="shared" si="5"/>
        <v>0.36502078141614214</v>
      </c>
      <c r="M24" s="12">
        <f>K24-'Surv-rate CEA'!J22*Parameter!$D$58</f>
        <v>0.23381942104591966</v>
      </c>
      <c r="N24" s="12">
        <f t="shared" si="6"/>
        <v>0.22677028188357276</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0.37636742818122426</v>
      </c>
      <c r="T24" s="12">
        <f t="shared" si="9"/>
        <v>0.36502078141614214</v>
      </c>
      <c r="U24" s="12">
        <f>S24-'Surv-rate CEA'!P22*Parameter!$D$58</f>
        <v>0.23381942104591966</v>
      </c>
      <c r="V24" s="12">
        <f t="shared" si="10"/>
        <v>0.22677028188357276</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0.39313118526054214</v>
      </c>
      <c r="AB24" s="12">
        <f t="shared" si="13"/>
        <v>0.38127914824170228</v>
      </c>
      <c r="AC24" s="12">
        <f>AA24-'Surv-rate CEA'!V22*UPD</f>
        <v>0.31914821003169125</v>
      </c>
      <c r="AD24" s="12">
        <f t="shared" si="14"/>
        <v>0.30952659632713292</v>
      </c>
      <c r="AE24" s="12">
        <f>'Surv-rate CEA'!Z22*UPFS+'Surv-rate CEA'!Y22*UPD</f>
        <v>0.37636742818122426</v>
      </c>
      <c r="AF24" s="12">
        <f t="shared" si="15"/>
        <v>0.36502078141614214</v>
      </c>
      <c r="AG24" s="12">
        <f>AE24-'Surv-rate CEA'!Y22*UPD</f>
        <v>0.23381942104591966</v>
      </c>
      <c r="AH24" s="12">
        <f t="shared" si="16"/>
        <v>0.22677028188357276</v>
      </c>
      <c r="AI24" s="12">
        <f>'Surv-rate CEA'!AC22*UPFS+'Surv-rate CEA'!AB22*UPD</f>
        <v>0.33876126206368762</v>
      </c>
      <c r="AJ24" s="12">
        <f t="shared" si="17"/>
        <v>0.32854835815511868</v>
      </c>
      <c r="AK24" s="12">
        <f>AI24-'Surv-rate CEA'!AB22*UPD</f>
        <v>0.17942875287586063</v>
      </c>
      <c r="AL24" s="12">
        <f t="shared" si="18"/>
        <v>0.17401937223891217</v>
      </c>
      <c r="AM24" s="12">
        <f>'Surv-rate CEA'!AF22*UPFS+'Surv-rate CEA'!AE22*UPD</f>
        <v>0.4600919815114643</v>
      </c>
      <c r="AN24" s="12">
        <f t="shared" si="19"/>
        <v>0.44622122436628553</v>
      </c>
      <c r="AO24" s="12">
        <f>AM24-'Surv-rate CEA'!AE22*UPD</f>
        <v>0.28365234719907034</v>
      </c>
      <c r="AP24" s="12">
        <f t="shared" si="20"/>
        <v>0.27510085536751755</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0.38744595085426287</v>
      </c>
      <c r="AV24" s="12">
        <f t="shared" si="23"/>
        <v>0.37576531109712674</v>
      </c>
      <c r="AW24" s="12">
        <f>AU24-'Surv-rate CEA'!AK22*UPD</f>
        <v>0.32678965735804932</v>
      </c>
      <c r="AX24" s="12">
        <f t="shared" si="24"/>
        <v>0.31693767089247615</v>
      </c>
      <c r="AY24" s="12">
        <f>'Surv-rate CEA'!AO22*UPFS+'Surv-rate CEA'!AN22*UPD</f>
        <v>0.33876126206368762</v>
      </c>
      <c r="AZ24" s="12">
        <f t="shared" si="25"/>
        <v>0.32854835815511868</v>
      </c>
      <c r="BA24" s="12">
        <f>AY24-'Surv-rate CEA'!AN22*UPD</f>
        <v>0.17942875287586063</v>
      </c>
      <c r="BB24" s="12">
        <f t="shared" si="26"/>
        <v>0.17401937223891217</v>
      </c>
    </row>
    <row r="25" spans="1:54">
      <c r="A25" s="12">
        <v>20</v>
      </c>
      <c r="B25" s="12">
        <f t="shared" si="27"/>
        <v>1.0931506849315069</v>
      </c>
      <c r="C25" s="12">
        <f>'Surv-rate CEA'!D23*Parameter!$D$57+'Surv-rate CEA'!E23*Parameter!$D$58</f>
        <v>0.38416084477345036</v>
      </c>
      <c r="D25" s="12">
        <f t="shared" si="1"/>
        <v>0.37194615775093376</v>
      </c>
      <c r="E25" s="12">
        <f>C25-'Surv-rate CEA'!E23*Parameter!$D$58</f>
        <v>0.17853557040954246</v>
      </c>
      <c r="F25" s="12">
        <f t="shared" si="2"/>
        <v>0.17285889579626923</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0.36418743758901451</v>
      </c>
      <c r="L25" s="12">
        <f t="shared" si="5"/>
        <v>0.3526078202797453</v>
      </c>
      <c r="M25" s="12">
        <f>K25-'Surv-rate CEA'!J23*Parameter!$D$58</f>
        <v>0.22234720871090363</v>
      </c>
      <c r="N25" s="12">
        <f t="shared" si="6"/>
        <v>0.21527750964686834</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0.36418743758901451</v>
      </c>
      <c r="T25" s="12">
        <f t="shared" si="9"/>
        <v>0.3526078202797453</v>
      </c>
      <c r="U25" s="12">
        <f>S25-'Surv-rate CEA'!P23*Parameter!$D$58</f>
        <v>0.22234720871090363</v>
      </c>
      <c r="V25" s="12">
        <f t="shared" si="10"/>
        <v>0.21527750964686834</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0.38070772764875516</v>
      </c>
      <c r="AB25" s="12">
        <f t="shared" si="13"/>
        <v>0.36860283511858227</v>
      </c>
      <c r="AC25" s="12">
        <f>AA25-'Surv-rate CEA'!V23*UPD</f>
        <v>0.30666897712740715</v>
      </c>
      <c r="AD25" s="12">
        <f t="shared" si="14"/>
        <v>0.29691820313237488</v>
      </c>
      <c r="AE25" s="12">
        <f>'Surv-rate CEA'!Z23*UPFS+'Surv-rate CEA'!Y23*UPD</f>
        <v>0.36418743758901451</v>
      </c>
      <c r="AF25" s="12">
        <f t="shared" si="15"/>
        <v>0.3526078202797453</v>
      </c>
      <c r="AG25" s="12">
        <f>AE25-'Surv-rate CEA'!Y23*UPD</f>
        <v>0.22234720871090363</v>
      </c>
      <c r="AH25" s="12">
        <f t="shared" si="16"/>
        <v>0.21527750964686834</v>
      </c>
      <c r="AI25" s="12">
        <f>'Surv-rate CEA'!AC23*UPFS+'Surv-rate CEA'!AB23*UPD</f>
        <v>0.32507040591283903</v>
      </c>
      <c r="AJ25" s="12">
        <f t="shared" si="17"/>
        <v>0.31473454445655408</v>
      </c>
      <c r="AK25" s="12">
        <f>AI25-'Surv-rate CEA'!AB23*UPD</f>
        <v>0.16450615557574269</v>
      </c>
      <c r="AL25" s="12">
        <f t="shared" si="18"/>
        <v>0.1592755569060107</v>
      </c>
      <c r="AM25" s="12">
        <f>'Surv-rate CEA'!AF23*UPFS+'Surv-rate CEA'!AE23*UPD</f>
        <v>0.44854663041085702</v>
      </c>
      <c r="AN25" s="12">
        <f t="shared" si="19"/>
        <v>0.43428474823308305</v>
      </c>
      <c r="AO25" s="12">
        <f>AM25-'Surv-rate CEA'!AE23*UPD</f>
        <v>0.27150798480672139</v>
      </c>
      <c r="AP25" s="12">
        <f t="shared" si="20"/>
        <v>0.26287518137647053</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0.37395325592258732</v>
      </c>
      <c r="AV25" s="12">
        <f t="shared" si="23"/>
        <v>0.36206312697194121</v>
      </c>
      <c r="AW25" s="12">
        <f>AU25-'Surv-rate CEA'!AK23*UPD</f>
        <v>0.31026295412273919</v>
      </c>
      <c r="AX25" s="12">
        <f t="shared" si="24"/>
        <v>0.30039790688835588</v>
      </c>
      <c r="AY25" s="12">
        <f>'Surv-rate CEA'!AO23*UPFS+'Surv-rate CEA'!AN23*UPD</f>
        <v>0.32507040591283903</v>
      </c>
      <c r="AZ25" s="12">
        <f t="shared" si="25"/>
        <v>0.31473454445655408</v>
      </c>
      <c r="BA25" s="12">
        <f>AY25-'Surv-rate CEA'!AN23*UPD</f>
        <v>0.16450615557574269</v>
      </c>
      <c r="BB25" s="12">
        <f t="shared" si="26"/>
        <v>0.1592755569060107</v>
      </c>
    </row>
    <row r="26" spans="1:54">
      <c r="A26" s="12">
        <v>21</v>
      </c>
      <c r="B26" s="12">
        <f t="shared" si="27"/>
        <v>1.1506849315068493</v>
      </c>
      <c r="C26" s="12">
        <f>'Surv-rate CEA'!D24*Parameter!$D$57+'Surv-rate CEA'!E24*Parameter!$D$58</f>
        <v>0.37220750576030681</v>
      </c>
      <c r="D26" s="12">
        <f t="shared" si="1"/>
        <v>0.35976053933200053</v>
      </c>
      <c r="E26" s="12">
        <f>C26-'Surv-rate CEA'!E24*Parameter!$D$58</f>
        <v>0.16949260945580916</v>
      </c>
      <c r="F26" s="12">
        <f t="shared" si="2"/>
        <v>0.16382461838337478</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0.35259240923113155</v>
      </c>
      <c r="L26" s="12">
        <f t="shared" si="5"/>
        <v>0.34080138994039821</v>
      </c>
      <c r="M26" s="12">
        <f>K26-'Surv-rate CEA'!J24*Parameter!$D$58</f>
        <v>0.21171538337754461</v>
      </c>
      <c r="N26" s="12">
        <f t="shared" si="6"/>
        <v>0.20463542333247955</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0.35259240923113155</v>
      </c>
      <c r="T26" s="12">
        <f t="shared" si="9"/>
        <v>0.34080138994039821</v>
      </c>
      <c r="U26" s="12">
        <f>S26-'Surv-rate CEA'!P24*Parameter!$D$58</f>
        <v>0.21171538337754461</v>
      </c>
      <c r="V26" s="12">
        <f t="shared" si="10"/>
        <v>0.20463542333247955</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0.36883871933407375</v>
      </c>
      <c r="AB26" s="12">
        <f t="shared" si="13"/>
        <v>0.3565044082684416</v>
      </c>
      <c r="AC26" s="12">
        <f>AA26-'Surv-rate CEA'!V24*UPD</f>
        <v>0.29491519032499119</v>
      </c>
      <c r="AD26" s="12">
        <f t="shared" si="14"/>
        <v>0.28505295107305995</v>
      </c>
      <c r="AE26" s="12">
        <f>'Surv-rate CEA'!Z24*UPFS+'Surv-rate CEA'!Y24*UPD</f>
        <v>0.35259240923113155</v>
      </c>
      <c r="AF26" s="12">
        <f t="shared" si="15"/>
        <v>0.34080138994039821</v>
      </c>
      <c r="AG26" s="12">
        <f>AE26-'Surv-rate CEA'!Y24*UPD</f>
        <v>0.21171538337754461</v>
      </c>
      <c r="AH26" s="12">
        <f t="shared" si="16"/>
        <v>0.20463542333247955</v>
      </c>
      <c r="AI26" s="12">
        <f>'Surv-rate CEA'!AC24*UPFS+'Surv-rate CEA'!AB24*UPD</f>
        <v>0.31209701236657333</v>
      </c>
      <c r="AJ26" s="12">
        <f t="shared" si="17"/>
        <v>0.30166019694726509</v>
      </c>
      <c r="AK26" s="12">
        <f>AI26-'Surv-rate CEA'!AB24*UPD</f>
        <v>0.15088450445127721</v>
      </c>
      <c r="AL26" s="12">
        <f t="shared" si="18"/>
        <v>0.14583878577985929</v>
      </c>
      <c r="AM26" s="12">
        <f>'Surv-rate CEA'!AF24*UPFS+'Surv-rate CEA'!AE24*UPD</f>
        <v>0.43738281361669828</v>
      </c>
      <c r="AN26" s="12">
        <f t="shared" si="19"/>
        <v>0.42275632405603086</v>
      </c>
      <c r="AO26" s="12">
        <f>AM26-'Surv-rate CEA'!AE24*UPD</f>
        <v>0.26014484019012885</v>
      </c>
      <c r="AP26" s="12">
        <f t="shared" si="20"/>
        <v>0.25144535390295858</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0.36104663278319576</v>
      </c>
      <c r="AV26" s="12">
        <f t="shared" si="23"/>
        <v>0.34897289636531853</v>
      </c>
      <c r="AW26" s="12">
        <f>AU26-'Surv-rate CEA'!AK24*UPD</f>
        <v>0.29457793702800955</v>
      </c>
      <c r="AX26" s="12">
        <f t="shared" si="24"/>
        <v>0.28472697584113715</v>
      </c>
      <c r="AY26" s="12">
        <f>'Surv-rate CEA'!AO24*UPFS+'Surv-rate CEA'!AN24*UPD</f>
        <v>0.31209701236657333</v>
      </c>
      <c r="AZ26" s="12">
        <f t="shared" si="25"/>
        <v>0.30166019694726509</v>
      </c>
      <c r="BA26" s="12">
        <f>AY26-'Surv-rate CEA'!AN24*UPD</f>
        <v>0.15088450445127721</v>
      </c>
      <c r="BB26" s="12">
        <f t="shared" si="26"/>
        <v>0.14583878577985929</v>
      </c>
    </row>
    <row r="27" spans="1:54">
      <c r="A27" s="12">
        <v>22</v>
      </c>
      <c r="B27" s="12">
        <f t="shared" si="27"/>
        <v>1.2082191780821918</v>
      </c>
      <c r="C27" s="12">
        <f>'Surv-rate CEA'!D25*Parameter!$D$57+'Surv-rate CEA'!E25*Parameter!$D$58</f>
        <v>0.36076105891914934</v>
      </c>
      <c r="D27" s="12">
        <f t="shared" si="1"/>
        <v>0.34810436728020921</v>
      </c>
      <c r="E27" s="12">
        <f>C27-'Surv-rate CEA'!E25*Parameter!$D$58</f>
        <v>0.16117224059980678</v>
      </c>
      <c r="F27" s="12">
        <f t="shared" si="2"/>
        <v>0.15551778511023581</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0.34154532622299194</v>
      </c>
      <c r="L27" s="12">
        <f t="shared" si="5"/>
        <v>0.32956278606836176</v>
      </c>
      <c r="M27" s="12">
        <f>K27-'Surv-rate CEA'!J25*Parameter!$D$58</f>
        <v>0.20184257348086748</v>
      </c>
      <c r="N27" s="12">
        <f t="shared" si="6"/>
        <v>0.19476126814317032</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0.34154532622299194</v>
      </c>
      <c r="T27" s="12">
        <f t="shared" si="9"/>
        <v>0.32956278606836176</v>
      </c>
      <c r="U27" s="12">
        <f>S27-'Surv-rate CEA'!P25*Parameter!$D$58</f>
        <v>0.20184257348086748</v>
      </c>
      <c r="V27" s="12">
        <f t="shared" si="10"/>
        <v>0.19476126814317032</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0.35749306961590654</v>
      </c>
      <c r="AB27" s="12">
        <f t="shared" si="13"/>
        <v>0.34495102985490034</v>
      </c>
      <c r="AC27" s="12">
        <f>AA27-'Surv-rate CEA'!V25*UPD</f>
        <v>0.2838309309794157</v>
      </c>
      <c r="AD27" s="12">
        <f t="shared" si="14"/>
        <v>0.27387320277625937</v>
      </c>
      <c r="AE27" s="12">
        <f>'Surv-rate CEA'!Z25*UPFS+'Surv-rate CEA'!Y25*UPD</f>
        <v>0.34154532622299194</v>
      </c>
      <c r="AF27" s="12">
        <f t="shared" si="15"/>
        <v>0.32956278606836176</v>
      </c>
      <c r="AG27" s="12">
        <f>AE27-'Surv-rate CEA'!Y25*UPD</f>
        <v>0.20184257348086748</v>
      </c>
      <c r="AH27" s="12">
        <f t="shared" si="16"/>
        <v>0.19476126814317032</v>
      </c>
      <c r="AI27" s="12">
        <f>'Surv-rate CEA'!AC25*UPFS+'Surv-rate CEA'!AB25*UPD</f>
        <v>0.2997966920049624</v>
      </c>
      <c r="AJ27" s="12">
        <f t="shared" si="17"/>
        <v>0.28927883207726024</v>
      </c>
      <c r="AK27" s="12">
        <f>AI27-'Surv-rate CEA'!AB25*UPD</f>
        <v>0.13844908091351818</v>
      </c>
      <c r="AL27" s="12">
        <f t="shared" si="18"/>
        <v>0.13359182905250239</v>
      </c>
      <c r="AM27" s="12">
        <f>'Surv-rate CEA'!AF25*UPFS+'Surv-rate CEA'!AE25*UPD</f>
        <v>0.42658665450614203</v>
      </c>
      <c r="AN27" s="12">
        <f t="shared" si="19"/>
        <v>0.41162058316920946</v>
      </c>
      <c r="AO27" s="12">
        <f>AM27-'Surv-rate CEA'!AE25*UPD</f>
        <v>0.24949600360412408</v>
      </c>
      <c r="AP27" s="12">
        <f t="shared" si="20"/>
        <v>0.24074285826125882</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0.34869831897941328</v>
      </c>
      <c r="AV27" s="12">
        <f t="shared" si="23"/>
        <v>0.33646482817094914</v>
      </c>
      <c r="AW27" s="12">
        <f>AU27-'Surv-rate CEA'!AK25*UPD</f>
        <v>0.27969880370308831</v>
      </c>
      <c r="AX27" s="12">
        <f t="shared" si="24"/>
        <v>0.26988604419723544</v>
      </c>
      <c r="AY27" s="12">
        <f>'Surv-rate CEA'!AO25*UPFS+'Surv-rate CEA'!AN25*UPD</f>
        <v>0.2997966920049624</v>
      </c>
      <c r="AZ27" s="12">
        <f t="shared" si="25"/>
        <v>0.28927883207726024</v>
      </c>
      <c r="BA27" s="12">
        <f>AY27-'Surv-rate CEA'!AN25*UPD</f>
        <v>0.13844908091351818</v>
      </c>
      <c r="BB27" s="12">
        <f t="shared" si="26"/>
        <v>0.13359182905250239</v>
      </c>
    </row>
    <row r="28" spans="1:54">
      <c r="A28" s="12">
        <v>23</v>
      </c>
      <c r="B28" s="12">
        <f t="shared" si="27"/>
        <v>1.2657534246575342</v>
      </c>
      <c r="C28" s="12">
        <f>'Surv-rate CEA'!D26*Parameter!$D$57+'Surv-rate CEA'!E26*Parameter!$D$58</f>
        <v>0.34979459661461448</v>
      </c>
      <c r="D28" s="12">
        <f t="shared" si="1"/>
        <v>0.33694912690845591</v>
      </c>
      <c r="E28" s="12">
        <f>C28-'Surv-rate CEA'!E26*Parameter!$D$58</f>
        <v>0.15349699854858861</v>
      </c>
      <c r="F28" s="12">
        <f t="shared" si="2"/>
        <v>0.14786014462367073</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0.33101185624922191</v>
      </c>
      <c r="L28" s="12">
        <f t="shared" si="5"/>
        <v>0.31885614311648497</v>
      </c>
      <c r="M28" s="12">
        <f>K28-'Surv-rate CEA'!J26*Parameter!$D$58</f>
        <v>0.19265702285196096</v>
      </c>
      <c r="N28" s="12">
        <f t="shared" si="6"/>
        <v>0.18558209952645821</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0.33101185624922191</v>
      </c>
      <c r="T28" s="12">
        <f t="shared" si="9"/>
        <v>0.31885614311648497</v>
      </c>
      <c r="U28" s="12">
        <f>S28-'Surv-rate CEA'!P26*Parameter!$D$58</f>
        <v>0.19265702285196096</v>
      </c>
      <c r="V28" s="12">
        <f t="shared" si="10"/>
        <v>0.18558209952645821</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0.3466414656373451</v>
      </c>
      <c r="AB28" s="12">
        <f t="shared" si="13"/>
        <v>0.33391178802414645</v>
      </c>
      <c r="AC28" s="12">
        <f>AA28-'Surv-rate CEA'!V26*UPD</f>
        <v>0.27336544932630102</v>
      </c>
      <c r="AD28" s="12">
        <f t="shared" si="14"/>
        <v>0.26332667905364238</v>
      </c>
      <c r="AE28" s="12">
        <f>'Surv-rate CEA'!Z26*UPFS+'Surv-rate CEA'!Y26*UPD</f>
        <v>0.33101185624922191</v>
      </c>
      <c r="AF28" s="12">
        <f t="shared" si="15"/>
        <v>0.31885614311648497</v>
      </c>
      <c r="AG28" s="12">
        <f>AE28-'Surv-rate CEA'!Y26*UPD</f>
        <v>0.19265702285196096</v>
      </c>
      <c r="AH28" s="12">
        <f t="shared" si="16"/>
        <v>0.18558209952645821</v>
      </c>
      <c r="AI28" s="12">
        <f>'Surv-rate CEA'!AC26*UPFS+'Surv-rate CEA'!AB26*UPD</f>
        <v>0.28812772241831652</v>
      </c>
      <c r="AJ28" s="12">
        <f t="shared" si="17"/>
        <v>0.27754683876359654</v>
      </c>
      <c r="AK28" s="12">
        <f>AI28-'Surv-rate CEA'!AB26*UPD</f>
        <v>0.12709439925041194</v>
      </c>
      <c r="AL28" s="12">
        <f t="shared" si="18"/>
        <v>0.12242712516672366</v>
      </c>
      <c r="AM28" s="12">
        <f>'Surv-rate CEA'!AF26*UPFS+'Surv-rate CEA'!AE26*UPD</f>
        <v>0.41614437333398152</v>
      </c>
      <c r="AN28" s="12">
        <f t="shared" si="19"/>
        <v>0.40086234784592212</v>
      </c>
      <c r="AO28" s="12">
        <f>AM28-'Surv-rate CEA'!AE26*UPD</f>
        <v>0.23950154125448189</v>
      </c>
      <c r="AP28" s="12">
        <f t="shared" si="20"/>
        <v>0.2307063516702578</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0.33688136152544795</v>
      </c>
      <c r="AV28" s="12">
        <f t="shared" si="23"/>
        <v>0.32451010317575912</v>
      </c>
      <c r="AW28" s="12">
        <f>AU28-'Surv-rate CEA'!AK26*UPD</f>
        <v>0.26558930867048242</v>
      </c>
      <c r="AX28" s="12">
        <f t="shared" si="24"/>
        <v>0.25583610078269731</v>
      </c>
      <c r="AY28" s="12">
        <f>'Surv-rate CEA'!AO26*UPFS+'Surv-rate CEA'!AN26*UPD</f>
        <v>0.28812772241831652</v>
      </c>
      <c r="AZ28" s="12">
        <f t="shared" si="25"/>
        <v>0.27754683876359654</v>
      </c>
      <c r="BA28" s="12">
        <f>AY28-'Surv-rate CEA'!AN26*UPD</f>
        <v>0.12709439925041194</v>
      </c>
      <c r="BB28" s="12">
        <f t="shared" si="26"/>
        <v>0.12242712516672366</v>
      </c>
    </row>
    <row r="29" spans="1:54">
      <c r="A29" s="12">
        <v>24</v>
      </c>
      <c r="B29" s="12">
        <f t="shared" si="27"/>
        <v>1.3232876712328767</v>
      </c>
      <c r="C29" s="12">
        <f>'Surv-rate CEA'!D27*Parameter!$D$57+'Surv-rate CEA'!E27*Parameter!$D$58</f>
        <v>0.33928272528878123</v>
      </c>
      <c r="D29" s="12">
        <f t="shared" si="1"/>
        <v>0.32626794440003887</v>
      </c>
      <c r="E29" s="12">
        <f>C29-'Surv-rate CEA'!E27*Parameter!$D$58</f>
        <v>0.1463996641808207</v>
      </c>
      <c r="F29" s="12">
        <f t="shared" si="2"/>
        <v>0.14078381813420252</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0.32096018632791712</v>
      </c>
      <c r="L29" s="12">
        <f t="shared" si="5"/>
        <v>0.30864825239284188</v>
      </c>
      <c r="M29" s="12">
        <f>K29-'Surv-rate CEA'!J27*Parameter!$D$58</f>
        <v>0.18409528623886556</v>
      </c>
      <c r="N29" s="12">
        <f t="shared" si="6"/>
        <v>0.17703344773527002</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0.32096018632791712</v>
      </c>
      <c r="T29" s="12">
        <f t="shared" si="9"/>
        <v>0.30864825239284188</v>
      </c>
      <c r="U29" s="12">
        <f>S29-'Surv-rate CEA'!P27*Parameter!$D$58</f>
        <v>0.18409528623886556</v>
      </c>
      <c r="V29" s="12">
        <f t="shared" si="10"/>
        <v>0.17703344773527002</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0.33625634931537313</v>
      </c>
      <c r="AB29" s="12">
        <f t="shared" si="13"/>
        <v>0.32335765927725496</v>
      </c>
      <c r="AC29" s="12">
        <f>AA29-'Surv-rate CEA'!V27*UPD</f>
        <v>0.26347265558603278</v>
      </c>
      <c r="AD29" s="12">
        <f t="shared" si="14"/>
        <v>0.25336592563180754</v>
      </c>
      <c r="AE29" s="12">
        <f>'Surv-rate CEA'!Z27*UPFS+'Surv-rate CEA'!Y27*UPD</f>
        <v>0.32096018632791712</v>
      </c>
      <c r="AF29" s="12">
        <f t="shared" si="15"/>
        <v>0.30864825239284188</v>
      </c>
      <c r="AG29" s="12">
        <f>AE29-'Surv-rate CEA'!Y27*UPD</f>
        <v>0.18409528623886556</v>
      </c>
      <c r="AH29" s="12">
        <f t="shared" si="16"/>
        <v>0.17703344773527002</v>
      </c>
      <c r="AI29" s="12">
        <f>'Surv-rate CEA'!AC27*UPFS+'Surv-rate CEA'!AB27*UPD</f>
        <v>0.27705101767210305</v>
      </c>
      <c r="AJ29" s="12">
        <f t="shared" si="17"/>
        <v>0.266423425928561</v>
      </c>
      <c r="AK29" s="12">
        <f>AI29-'Surv-rate CEA'!AB27*UPD</f>
        <v>0.11672382324564304</v>
      </c>
      <c r="AL29" s="12">
        <f t="shared" si="18"/>
        <v>0.11224633332114034</v>
      </c>
      <c r="AM29" s="12">
        <f>'Surv-rate CEA'!AF27*UPFS+'Surv-rate CEA'!AE27*UPD</f>
        <v>0.40604242798766382</v>
      </c>
      <c r="AN29" s="12">
        <f t="shared" si="19"/>
        <v>0.39046676545637982</v>
      </c>
      <c r="AO29" s="12">
        <f>AM29-'Surv-rate CEA'!AE27*UPD</f>
        <v>0.23010767910153324</v>
      </c>
      <c r="AP29" s="12">
        <f t="shared" si="20"/>
        <v>0.22128081937333913</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0.3255697803969998</v>
      </c>
      <c r="AV29" s="12">
        <f t="shared" si="23"/>
        <v>0.31308102385256803</v>
      </c>
      <c r="AW29" s="12">
        <f>AU29-'Surv-rate CEA'!AK27*UPD</f>
        <v>0.25221333849104344</v>
      </c>
      <c r="AX29" s="12">
        <f t="shared" si="24"/>
        <v>0.24253851247423039</v>
      </c>
      <c r="AY29" s="12">
        <f>'Surv-rate CEA'!AO27*UPFS+'Surv-rate CEA'!AN27*UPD</f>
        <v>0.27705101767210305</v>
      </c>
      <c r="AZ29" s="12">
        <f t="shared" si="25"/>
        <v>0.266423425928561</v>
      </c>
      <c r="BA29" s="12">
        <f>AY29-'Surv-rate CEA'!AN27*UPD</f>
        <v>0.11672382324564304</v>
      </c>
      <c r="BB29" s="12">
        <f t="shared" si="26"/>
        <v>0.11224633332114034</v>
      </c>
    </row>
    <row r="30" spans="1:54">
      <c r="A30" s="12">
        <v>25</v>
      </c>
      <c r="B30" s="12">
        <f t="shared" si="27"/>
        <v>1.3808219178082193</v>
      </c>
      <c r="C30" s="12">
        <f>'Surv-rate CEA'!D28*Parameter!$D$57+'Surv-rate CEA'!E28*Parameter!$D$58</f>
        <v>0.32920152576777428</v>
      </c>
      <c r="D30" s="12">
        <f t="shared" si="1"/>
        <v>0.31603553555975339</v>
      </c>
      <c r="E30" s="12">
        <f>C30-'Surv-rate CEA'!E28*Parameter!$D$58</f>
        <v>0.13982167861733477</v>
      </c>
      <c r="F30" s="12">
        <f t="shared" si="2"/>
        <v>0.13422969101262519</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0.3113608491990667</v>
      </c>
      <c r="L30" s="12">
        <f t="shared" si="5"/>
        <v>0.29890837382807534</v>
      </c>
      <c r="M30" s="12">
        <f>K30-'Surv-rate CEA'!J28*Parameter!$D$58</f>
        <v>0.1761011163972549</v>
      </c>
      <c r="N30" s="12">
        <f t="shared" si="6"/>
        <v>0.16905817949500201</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0.3113608491990667</v>
      </c>
      <c r="T30" s="12">
        <f t="shared" si="9"/>
        <v>0.29890837382807534</v>
      </c>
      <c r="U30" s="12">
        <f>S30-'Surv-rate CEA'!P28*Parameter!$D$58</f>
        <v>0.1761011163972549</v>
      </c>
      <c r="V30" s="12">
        <f t="shared" si="10"/>
        <v>0.16905817949500201</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0.32631186219925135</v>
      </c>
      <c r="AB30" s="12">
        <f t="shared" si="13"/>
        <v>0.31326144035671394</v>
      </c>
      <c r="AC30" s="12">
        <f>AA30-'Surv-rate CEA'!V28*UPD</f>
        <v>0.25411065135001354</v>
      </c>
      <c r="AD30" s="12">
        <f t="shared" si="14"/>
        <v>0.24394782376400725</v>
      </c>
      <c r="AE30" s="12">
        <f>'Surv-rate CEA'!Z28*UPFS+'Surv-rate CEA'!Y28*UPD</f>
        <v>0.3113608491990667</v>
      </c>
      <c r="AF30" s="12">
        <f t="shared" si="15"/>
        <v>0.29890837382807534</v>
      </c>
      <c r="AG30" s="12">
        <f>AE30-'Surv-rate CEA'!Y28*UPD</f>
        <v>0.1761011163972549</v>
      </c>
      <c r="AH30" s="12">
        <f t="shared" si="16"/>
        <v>0.16905817949500201</v>
      </c>
      <c r="AI30" s="12">
        <f>'Surv-rate CEA'!AC28*UPFS+'Surv-rate CEA'!AB28*UPD</f>
        <v>0.26653004671874564</v>
      </c>
      <c r="AJ30" s="12">
        <f t="shared" si="17"/>
        <v>0.25587052144146072</v>
      </c>
      <c r="AK30" s="12">
        <f>AI30-'Surv-rate CEA'!AB28*UPD</f>
        <v>0.1072490688016933</v>
      </c>
      <c r="AL30" s="12">
        <f t="shared" si="18"/>
        <v>0.10295978069353751</v>
      </c>
      <c r="AM30" s="12">
        <f>'Surv-rate CEA'!AF28*UPFS+'Surv-rate CEA'!AE28*UPD</f>
        <v>0.39626760976457998</v>
      </c>
      <c r="AN30" s="12">
        <f t="shared" si="19"/>
        <v>0.38041939807191405</v>
      </c>
      <c r="AO30" s="12">
        <f>AM30-'Surv-rate CEA'!AE28*UPD</f>
        <v>0.22126608257225669</v>
      </c>
      <c r="AP30" s="12">
        <f t="shared" si="20"/>
        <v>0.21241683113054707</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0.31473866543710116</v>
      </c>
      <c r="AV30" s="12">
        <f t="shared" si="23"/>
        <v>0.30215109866454132</v>
      </c>
      <c r="AW30" s="12">
        <f>AU30-'Surv-rate CEA'!AK28*UPD</f>
        <v>0.23953532840337574</v>
      </c>
      <c r="AX30" s="12">
        <f t="shared" si="24"/>
        <v>0.2299554220500297</v>
      </c>
      <c r="AY30" s="12">
        <f>'Surv-rate CEA'!AO28*UPFS+'Surv-rate CEA'!AN28*UPD</f>
        <v>0.26653004671874564</v>
      </c>
      <c r="AZ30" s="12">
        <f t="shared" si="25"/>
        <v>0.25587052144146072</v>
      </c>
      <c r="BA30" s="12">
        <f>AY30-'Surv-rate CEA'!AN28*UPD</f>
        <v>0.1072490688016933</v>
      </c>
      <c r="BB30" s="12">
        <f t="shared" si="26"/>
        <v>0.10295978069353751</v>
      </c>
    </row>
    <row r="31" spans="1:54">
      <c r="A31" s="12">
        <v>26</v>
      </c>
      <c r="B31" s="12">
        <f t="shared" si="27"/>
        <v>1.4383561643835616</v>
      </c>
      <c r="C31" s="12">
        <f>'Surv-rate CEA'!D29*Parameter!$D$57+'Surv-rate CEA'!E29*Parameter!$D$58</f>
        <v>0.31952849606716588</v>
      </c>
      <c r="D31" s="12">
        <f t="shared" si="1"/>
        <v>0.30622813824643197</v>
      </c>
      <c r="E31" s="12">
        <f>C31-'Surv-rate CEA'!E29*Parameter!$D$58</f>
        <v>0.13371183378576479</v>
      </c>
      <c r="F31" s="12">
        <f t="shared" si="2"/>
        <v>0.12814608532793917</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0.30218655011602613</v>
      </c>
      <c r="L31" s="12">
        <f t="shared" si="5"/>
        <v>0.28960804993646333</v>
      </c>
      <c r="M31" s="12">
        <f>K31-'Surv-rate CEA'!J29*Parameter!$D$58</f>
        <v>0.16862451471513804</v>
      </c>
      <c r="N31" s="12">
        <f t="shared" si="6"/>
        <v>0.16160552764305069</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0.30218655011602613</v>
      </c>
      <c r="T31" s="12">
        <f t="shared" si="9"/>
        <v>0.28960804993646333</v>
      </c>
      <c r="U31" s="12">
        <f>S31-'Surv-rate CEA'!P29*Parameter!$D$58</f>
        <v>0.16862451471513804</v>
      </c>
      <c r="V31" s="12">
        <f t="shared" si="10"/>
        <v>0.16160552764305069</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0.31678377118922513</v>
      </c>
      <c r="AB31" s="12">
        <f t="shared" si="13"/>
        <v>0.30359766240557368</v>
      </c>
      <c r="AC31" s="12">
        <f>AA31-'Surv-rate CEA'!V29*UPD</f>
        <v>0.2452413036992111</v>
      </c>
      <c r="AD31" s="12">
        <f t="shared" si="14"/>
        <v>0.23503314658092661</v>
      </c>
      <c r="AE31" s="12">
        <f>'Surv-rate CEA'!Z29*UPFS+'Surv-rate CEA'!Y29*UPD</f>
        <v>0.30218655011602613</v>
      </c>
      <c r="AF31" s="12">
        <f t="shared" si="15"/>
        <v>0.28960804993646333</v>
      </c>
      <c r="AG31" s="12">
        <f>AE31-'Surv-rate CEA'!Y29*UPD</f>
        <v>0.16862451471513804</v>
      </c>
      <c r="AH31" s="12">
        <f t="shared" si="16"/>
        <v>0.16160552764305069</v>
      </c>
      <c r="AI31" s="12">
        <f>'Surv-rate CEA'!AC29*UPFS+'Surv-rate CEA'!AB29*UPD</f>
        <v>0.25653072092274959</v>
      </c>
      <c r="AJ31" s="12">
        <f t="shared" si="17"/>
        <v>0.24585264237176427</v>
      </c>
      <c r="AK31" s="12">
        <f>AI31-'Surv-rate CEA'!AB29*UPD</f>
        <v>9.8589648413446251E-2</v>
      </c>
      <c r="AL31" s="12">
        <f t="shared" si="18"/>
        <v>9.4485859181941995E-2</v>
      </c>
      <c r="AM31" s="12">
        <f>'Surv-rate CEA'!AF29*UPFS+'Surv-rate CEA'!AE29*UPD</f>
        <v>0.38680710662099216</v>
      </c>
      <c r="AN31" s="12">
        <f t="shared" si="19"/>
        <v>0.37070627996864708</v>
      </c>
      <c r="AO31" s="12">
        <f>AM31-'Surv-rate CEA'!AE29*UPD</f>
        <v>0.21293322400393536</v>
      </c>
      <c r="AP31" s="12">
        <f t="shared" si="20"/>
        <v>0.20406988910256396</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0.30436422615635206</v>
      </c>
      <c r="AV31" s="12">
        <f t="shared" si="23"/>
        <v>0.29169508031948332</v>
      </c>
      <c r="AW31" s="12">
        <f>AU31-'Surv-rate CEA'!AK29*UPD</f>
        <v>0.22752055972896643</v>
      </c>
      <c r="AX31" s="12">
        <f t="shared" si="24"/>
        <v>0.21805002770063422</v>
      </c>
      <c r="AY31" s="12">
        <f>'Surv-rate CEA'!AO29*UPFS+'Surv-rate CEA'!AN29*UPD</f>
        <v>0.25653072092274959</v>
      </c>
      <c r="AZ31" s="12">
        <f t="shared" si="25"/>
        <v>0.24585264237176427</v>
      </c>
      <c r="BA31" s="12">
        <f>AY31-'Surv-rate CEA'!AN29*UPD</f>
        <v>9.8589648413446251E-2</v>
      </c>
      <c r="BB31" s="12">
        <f t="shared" si="26"/>
        <v>9.4485859181941995E-2</v>
      </c>
    </row>
    <row r="32" spans="1:54">
      <c r="A32" s="12">
        <v>27</v>
      </c>
      <c r="B32" s="12">
        <f t="shared" si="27"/>
        <v>1.4958904109589042</v>
      </c>
      <c r="C32" s="12">
        <f>'Surv-rate CEA'!D30*Parameter!$D$57+'Surv-rate CEA'!E30*Parameter!$D$58</f>
        <v>0.31024248416368105</v>
      </c>
      <c r="D32" s="12">
        <f t="shared" si="1"/>
        <v>0.29682343582837312</v>
      </c>
      <c r="E32" s="12">
        <f>C32-'Surv-rate CEA'!E30*Parameter!$D$58</f>
        <v>0.1280251868672255</v>
      </c>
      <c r="F32" s="12">
        <f t="shared" si="2"/>
        <v>0.12248765974440326</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0.2934119992829628</v>
      </c>
      <c r="L32" s="12">
        <f t="shared" si="5"/>
        <v>0.28072092697173112</v>
      </c>
      <c r="M32" s="12">
        <f>K32-'Surv-rate CEA'!J30*Parameter!$D$58</f>
        <v>0.16162092063654013</v>
      </c>
      <c r="N32" s="12">
        <f t="shared" si="6"/>
        <v>0.15463026314530348</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0.2934119992829628</v>
      </c>
      <c r="T32" s="12">
        <f t="shared" si="9"/>
        <v>0.28072092697173112</v>
      </c>
      <c r="U32" s="12">
        <f>S32-'Surv-rate CEA'!P30*Parameter!$D$58</f>
        <v>0.16162092063654013</v>
      </c>
      <c r="V32" s="12">
        <f t="shared" si="10"/>
        <v>0.15463026314530348</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0.3076493837744147</v>
      </c>
      <c r="AB32" s="12">
        <f t="shared" si="13"/>
        <v>0.29434249589822525</v>
      </c>
      <c r="AC32" s="12">
        <f>AA32-'Surv-rate CEA'!V30*UPD</f>
        <v>0.23682986140899875</v>
      </c>
      <c r="AD32" s="12">
        <f t="shared" si="14"/>
        <v>0.22658616004727636</v>
      </c>
      <c r="AE32" s="12">
        <f>'Surv-rate CEA'!Z30*UPFS+'Surv-rate CEA'!Y30*UPD</f>
        <v>0.2934119992829628</v>
      </c>
      <c r="AF32" s="12">
        <f t="shared" si="15"/>
        <v>0.28072092697173112</v>
      </c>
      <c r="AG32" s="12">
        <f>AE32-'Surv-rate CEA'!Y30*UPD</f>
        <v>0.16162092063654013</v>
      </c>
      <c r="AH32" s="12">
        <f t="shared" si="16"/>
        <v>0.15463026314530348</v>
      </c>
      <c r="AI32" s="12">
        <f>'Surv-rate CEA'!AC30*UPFS+'Surv-rate CEA'!AB30*UPD</f>
        <v>0.24702126434886129</v>
      </c>
      <c r="AJ32" s="12">
        <f t="shared" si="17"/>
        <v>0.23633674995979587</v>
      </c>
      <c r="AK32" s="12">
        <f>AI32-'Surv-rate CEA'!AB30*UPD</f>
        <v>9.0672294507605389E-2</v>
      </c>
      <c r="AL32" s="12">
        <f t="shared" si="18"/>
        <v>8.6750407710087046E-2</v>
      </c>
      <c r="AM32" s="12">
        <f>'Surv-rate CEA'!AF30*UPFS+'Surv-rate CEA'!AE30*UPD</f>
        <v>0.37764854283630767</v>
      </c>
      <c r="AN32" s="12">
        <f t="shared" si="19"/>
        <v>0.3613139519638166</v>
      </c>
      <c r="AO32" s="12">
        <f>AM32-'Surv-rate CEA'!AE30*UPD</f>
        <v>0.20506982863403392</v>
      </c>
      <c r="AP32" s="12">
        <f t="shared" si="20"/>
        <v>0.19619985729541617</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0.29442380835158388</v>
      </c>
      <c r="AV32" s="12">
        <f t="shared" si="23"/>
        <v>0.28168897183818459</v>
      </c>
      <c r="AW32" s="12">
        <f>AU32-'Surv-rate CEA'!AK30*UPD</f>
        <v>0.21613536732078636</v>
      </c>
      <c r="AX32" s="12">
        <f t="shared" si="24"/>
        <v>0.20678677359460609</v>
      </c>
      <c r="AY32" s="12">
        <f>'Surv-rate CEA'!AO30*UPFS+'Surv-rate CEA'!AN30*UPD</f>
        <v>0.24702126434886129</v>
      </c>
      <c r="AZ32" s="12">
        <f t="shared" si="25"/>
        <v>0.23633674995979587</v>
      </c>
      <c r="BA32" s="12">
        <f>AY32-'Surv-rate CEA'!AN30*UPD</f>
        <v>9.0672294507605389E-2</v>
      </c>
      <c r="BB32" s="12">
        <f t="shared" si="26"/>
        <v>8.6750407710087046E-2</v>
      </c>
    </row>
    <row r="33" spans="1:54">
      <c r="A33" s="12">
        <v>28</v>
      </c>
      <c r="B33" s="12">
        <f t="shared" si="27"/>
        <v>1.5534246575342465</v>
      </c>
      <c r="C33" s="12">
        <f>'Surv-rate CEA'!D31*Parameter!$D$57+'Surv-rate CEA'!E31*Parameter!$D$58</f>
        <v>0.30132361575449262</v>
      </c>
      <c r="D33" s="12">
        <f t="shared" si="1"/>
        <v>0.28780047656820185</v>
      </c>
      <c r="E33" s="12">
        <f>C33-'Surv-rate CEA'!E31*Parameter!$D$58</f>
        <v>0.12272215660753194</v>
      </c>
      <c r="F33" s="12">
        <f t="shared" si="2"/>
        <v>0.11721449402061541</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0.28501375290969533</v>
      </c>
      <c r="L33" s="12">
        <f t="shared" si="5"/>
        <v>0.272222586040965</v>
      </c>
      <c r="M33" s="12">
        <f>K33-'Surv-rate CEA'!J31*Parameter!$D$58</f>
        <v>0.15505051854109123</v>
      </c>
      <c r="N33" s="12">
        <f t="shared" si="6"/>
        <v>0.14809198746848487</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0.28501375290969533</v>
      </c>
      <c r="T33" s="12">
        <f t="shared" si="9"/>
        <v>0.272222586040965</v>
      </c>
      <c r="U33" s="12">
        <f>S33-'Surv-rate CEA'!P31*Parameter!$D$58</f>
        <v>0.15505051854109123</v>
      </c>
      <c r="V33" s="12">
        <f t="shared" si="10"/>
        <v>0.14809198746848487</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0.29888745856134247</v>
      </c>
      <c r="AB33" s="12">
        <f t="shared" si="13"/>
        <v>0.28547365196991042</v>
      </c>
      <c r="AC33" s="12">
        <f>AA33-'Surv-rate CEA'!V31*UPD</f>
        <v>0.22884461094404929</v>
      </c>
      <c r="AD33" s="12">
        <f t="shared" si="14"/>
        <v>0.21857426582662448</v>
      </c>
      <c r="AE33" s="12">
        <f>'Surv-rate CEA'!Z31*UPFS+'Surv-rate CEA'!Y31*UPD</f>
        <v>0.28501375290969533</v>
      </c>
      <c r="AF33" s="12">
        <f t="shared" si="15"/>
        <v>0.272222586040965</v>
      </c>
      <c r="AG33" s="12">
        <f>AE33-'Surv-rate CEA'!Y31*UPD</f>
        <v>0.15505051854109123</v>
      </c>
      <c r="AH33" s="12">
        <f t="shared" si="16"/>
        <v>0.14809198746848487</v>
      </c>
      <c r="AI33" s="12">
        <f>'Surv-rate CEA'!AC31*UPFS+'Surv-rate CEA'!AB31*UPD</f>
        <v>0.23797207600754722</v>
      </c>
      <c r="AJ33" s="12">
        <f t="shared" si="17"/>
        <v>0.22729209827582292</v>
      </c>
      <c r="AK33" s="12">
        <f>AI33-'Surv-rate CEA'!AB31*UPD</f>
        <v>8.3430385779252103E-2</v>
      </c>
      <c r="AL33" s="12">
        <f t="shared" si="18"/>
        <v>7.9686103352420976E-2</v>
      </c>
      <c r="AM33" s="12">
        <f>'Surv-rate CEA'!AF31*UPFS+'Surv-rate CEA'!AE31*UPD</f>
        <v>0.36878000156966206</v>
      </c>
      <c r="AN33" s="12">
        <f t="shared" si="19"/>
        <v>0.35222947904304286</v>
      </c>
      <c r="AO33" s="12">
        <f>AM33-'Surv-rate CEA'!AE31*UPD</f>
        <v>0.19764038998764386</v>
      </c>
      <c r="AP33" s="12">
        <f t="shared" si="20"/>
        <v>0.18877046289632243</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0.28489588755131678</v>
      </c>
      <c r="AV33" s="12">
        <f t="shared" si="23"/>
        <v>0.27211001037633514</v>
      </c>
      <c r="AW33" s="12">
        <f>AU33-'Surv-rate CEA'!AK31*UPD</f>
        <v>0.20534727904024952</v>
      </c>
      <c r="AX33" s="12">
        <f t="shared" si="24"/>
        <v>0.19613147353813468</v>
      </c>
      <c r="AY33" s="12">
        <f>'Surv-rate CEA'!AO31*UPFS+'Surv-rate CEA'!AN31*UPD</f>
        <v>0.23797207600754722</v>
      </c>
      <c r="AZ33" s="12">
        <f t="shared" si="25"/>
        <v>0.22729209827582292</v>
      </c>
      <c r="BA33" s="12">
        <f>AY33-'Surv-rate CEA'!AN31*UPD</f>
        <v>8.3430385779252103E-2</v>
      </c>
      <c r="BB33" s="12">
        <f t="shared" si="26"/>
        <v>7.9686103352420976E-2</v>
      </c>
    </row>
    <row r="34" spans="1:54">
      <c r="A34" s="12">
        <v>29</v>
      </c>
      <c r="B34" s="12">
        <f t="shared" si="27"/>
        <v>1.6109589041095891</v>
      </c>
      <c r="C34" s="12">
        <f>'Surv-rate CEA'!D32*Parameter!$D$57+'Surv-rate CEA'!E32*Parameter!$D$58</f>
        <v>0.29275322035913748</v>
      </c>
      <c r="D34" s="12">
        <f t="shared" si="1"/>
        <v>0.27913959218898293</v>
      </c>
      <c r="E34" s="12">
        <f>C34-'Surv-rate CEA'!E32*Parameter!$D$58</f>
        <v>0.11776776789760843</v>
      </c>
      <c r="F34" s="12">
        <f t="shared" si="2"/>
        <v>0.11229132394723854</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0.27697006440066374</v>
      </c>
      <c r="L34" s="12">
        <f t="shared" si="5"/>
        <v>0.26409038551484715</v>
      </c>
      <c r="M34" s="12">
        <f>K34-'Surv-rate CEA'!J32*Parameter!$D$58</f>
        <v>0.14887764390485073</v>
      </c>
      <c r="N34" s="12">
        <f t="shared" si="6"/>
        <v>0.14195452659641272</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0.27697006440066374</v>
      </c>
      <c r="T34" s="12">
        <f t="shared" si="9"/>
        <v>0.26409038551484715</v>
      </c>
      <c r="U34" s="12">
        <f>S34-'Surv-rate CEA'!P32*Parameter!$D$58</f>
        <v>0.14887764390485073</v>
      </c>
      <c r="V34" s="12">
        <f t="shared" si="10"/>
        <v>0.14195452659641272</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0.29047811490221848</v>
      </c>
      <c r="AB34" s="12">
        <f t="shared" si="13"/>
        <v>0.27697028382526206</v>
      </c>
      <c r="AC34" s="12">
        <f>AA34-'Surv-rate CEA'!V32*UPD</f>
        <v>0.22125656915585701</v>
      </c>
      <c r="AD34" s="12">
        <f t="shared" si="14"/>
        <v>0.21096768263567869</v>
      </c>
      <c r="AE34" s="12">
        <f>'Surv-rate CEA'!Z32*UPFS+'Surv-rate CEA'!Y32*UPD</f>
        <v>0.27697006440066374</v>
      </c>
      <c r="AF34" s="12">
        <f t="shared" si="15"/>
        <v>0.26409038551484715</v>
      </c>
      <c r="AG34" s="12">
        <f>AE34-'Surv-rate CEA'!Y32*UPD</f>
        <v>0.14887764390485073</v>
      </c>
      <c r="AH34" s="12">
        <f t="shared" si="16"/>
        <v>0.14195452659641272</v>
      </c>
      <c r="AI34" s="12">
        <f>'Surv-rate CEA'!AC32*UPFS+'Surv-rate CEA'!AB32*UPD</f>
        <v>0.22935559019016211</v>
      </c>
      <c r="AJ34" s="12">
        <f t="shared" si="17"/>
        <v>0.21869008249817215</v>
      </c>
      <c r="AK34" s="12">
        <f>AI34-'Surv-rate CEA'!AB32*UPD</f>
        <v>7.6803391832325957E-2</v>
      </c>
      <c r="AL34" s="12">
        <f t="shared" si="18"/>
        <v>7.3231875804835964E-2</v>
      </c>
      <c r="AM34" s="12">
        <f>'Surv-rate CEA'!AF32*UPFS+'Surv-rate CEA'!AE32*UPD</f>
        <v>0.36019003503173108</v>
      </c>
      <c r="AN34" s="12">
        <f t="shared" si="19"/>
        <v>0.34344045597841949</v>
      </c>
      <c r="AO34" s="12">
        <f>AM34-'Surv-rate CEA'!AE32*UPD</f>
        <v>0.1906127460746937</v>
      </c>
      <c r="AP34" s="12">
        <f t="shared" si="20"/>
        <v>0.1817488604908917</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0.2757600465115061</v>
      </c>
      <c r="AV34" s="12">
        <f t="shared" si="23"/>
        <v>0.26293663595162636</v>
      </c>
      <c r="AW34" s="12">
        <f>AU34-'Surv-rate CEA'!AK32*UPD</f>
        <v>0.19512510387449358</v>
      </c>
      <c r="AX34" s="12">
        <f t="shared" si="24"/>
        <v>0.18605138435212104</v>
      </c>
      <c r="AY34" s="12">
        <f>'Surv-rate CEA'!AO32*UPFS+'Surv-rate CEA'!AN32*UPD</f>
        <v>0.22935559019016211</v>
      </c>
      <c r="AZ34" s="12">
        <f t="shared" si="25"/>
        <v>0.21869008249817215</v>
      </c>
      <c r="BA34" s="12">
        <f>AY34-'Surv-rate CEA'!AN32*UPD</f>
        <v>7.6803391832325957E-2</v>
      </c>
      <c r="BB34" s="12">
        <f t="shared" si="26"/>
        <v>7.3231875804835964E-2</v>
      </c>
    </row>
    <row r="35" spans="1:54">
      <c r="A35" s="12">
        <v>30</v>
      </c>
      <c r="B35" s="12">
        <f t="shared" si="27"/>
        <v>1.6684931506849314</v>
      </c>
      <c r="C35" s="12">
        <f>'Surv-rate CEA'!D33*Parameter!$D$57+'Surv-rate CEA'!E33*Parameter!$D$58</f>
        <v>0.28451375797769951</v>
      </c>
      <c r="D35" s="12">
        <f t="shared" si="1"/>
        <v>0.27082231774309057</v>
      </c>
      <c r="E35" s="12">
        <f>C35-'Surv-rate CEA'!E33*Parameter!$D$58</f>
        <v>0.113131017701496</v>
      </c>
      <c r="F35" s="12">
        <f t="shared" si="2"/>
        <v>0.10768689936236836</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0.26926074627105651</v>
      </c>
      <c r="L35" s="12">
        <f t="shared" si="5"/>
        <v>0.25630331517422594</v>
      </c>
      <c r="M35" s="12">
        <f>K35-'Surv-rate CEA'!J33*Parameter!$D$58</f>
        <v>0.14307027338684669</v>
      </c>
      <c r="N35" s="12">
        <f t="shared" si="6"/>
        <v>0.13618541090656303</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0.26926074627105651</v>
      </c>
      <c r="T35" s="12">
        <f t="shared" si="9"/>
        <v>0.25630331517422594</v>
      </c>
      <c r="U35" s="12">
        <f>S35-'Surv-rate CEA'!P33*Parameter!$D$58</f>
        <v>0.14307027338684669</v>
      </c>
      <c r="V35" s="12">
        <f t="shared" si="10"/>
        <v>0.13618541090656303</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0.28240274409312727</v>
      </c>
      <c r="AB35" s="12">
        <f t="shared" si="13"/>
        <v>0.26881289058191793</v>
      </c>
      <c r="AC35" s="12">
        <f>AA35-'Surv-rate CEA'!V33*UPD</f>
        <v>0.21403920930859355</v>
      </c>
      <c r="AD35" s="12">
        <f t="shared" si="14"/>
        <v>0.20373916243936183</v>
      </c>
      <c r="AE35" s="12">
        <f>'Surv-rate CEA'!Z33*UPFS+'Surv-rate CEA'!Y33*UPD</f>
        <v>0.26926074627105651</v>
      </c>
      <c r="AF35" s="12">
        <f t="shared" si="15"/>
        <v>0.25630331517422594</v>
      </c>
      <c r="AG35" s="12">
        <f>AE35-'Surv-rate CEA'!Y33*UPD</f>
        <v>0.14307027338684669</v>
      </c>
      <c r="AH35" s="12">
        <f t="shared" si="16"/>
        <v>0.13618541090656303</v>
      </c>
      <c r="AI35" s="12">
        <f>'Surv-rate CEA'!AC33*UPFS+'Surv-rate CEA'!AB33*UPD</f>
        <v>0.22114613891468754</v>
      </c>
      <c r="AJ35" s="12">
        <f t="shared" si="17"/>
        <v>0.21050409065105916</v>
      </c>
      <c r="AK35" s="12">
        <f>AI35-'Surv-rate CEA'!AB33*UPD</f>
        <v>7.0736345395233879E-2</v>
      </c>
      <c r="AL35" s="12">
        <f t="shared" si="18"/>
        <v>6.7332353784151894E-2</v>
      </c>
      <c r="AM35" s="12">
        <f>'Surv-rate CEA'!AF33*UPFS+'Surv-rate CEA'!AE33*UPD</f>
        <v>0.35186766573544598</v>
      </c>
      <c r="AN35" s="12">
        <f t="shared" si="19"/>
        <v>0.3349350043761109</v>
      </c>
      <c r="AO35" s="12">
        <f>AM35-'Surv-rate CEA'!AE33*UPD</f>
        <v>0.18395770860142166</v>
      </c>
      <c r="AP35" s="12">
        <f t="shared" si="20"/>
        <v>0.17510525102286975</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0.26699694198860674</v>
      </c>
      <c r="AV35" s="12">
        <f t="shared" si="23"/>
        <v>0.25414845023185001</v>
      </c>
      <c r="AW35" s="12">
        <f>AU35-'Surv-rate CEA'!AK33*UPD</f>
        <v>0.18543898131342168</v>
      </c>
      <c r="AX35" s="12">
        <f t="shared" si="24"/>
        <v>0.17651524156928433</v>
      </c>
      <c r="AY35" s="12">
        <f>'Surv-rate CEA'!AO33*UPFS+'Surv-rate CEA'!AN33*UPD</f>
        <v>0.22114613891468754</v>
      </c>
      <c r="AZ35" s="12">
        <f t="shared" si="25"/>
        <v>0.21050409065105916</v>
      </c>
      <c r="BA35" s="12">
        <f>AY35-'Surv-rate CEA'!AN33*UPD</f>
        <v>7.0736345395233879E-2</v>
      </c>
      <c r="BB35" s="12">
        <f t="shared" si="26"/>
        <v>6.7332353784151894E-2</v>
      </c>
    </row>
    <row r="36" spans="1:54">
      <c r="A36" s="12">
        <v>31</v>
      </c>
      <c r="B36" s="12">
        <f t="shared" si="27"/>
        <v>1.726027397260274</v>
      </c>
      <c r="C36" s="12">
        <f>'Surv-rate CEA'!D34*Parameter!$D$57+'Surv-rate CEA'!E34*Parameter!$D$58</f>
        <v>0.27658874773429887</v>
      </c>
      <c r="D36" s="12">
        <f t="shared" si="1"/>
        <v>0.2628313141310088</v>
      </c>
      <c r="E36" s="12">
        <f>C36-'Surv-rate CEA'!E34*Parameter!$D$58</f>
        <v>0.10878434069488255</v>
      </c>
      <c r="F36" s="12">
        <f t="shared" si="2"/>
        <v>0.10337344326522567</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0.26186704280620027</v>
      </c>
      <c r="L36" s="12">
        <f t="shared" si="5"/>
        <v>0.24884186197795841</v>
      </c>
      <c r="M36" s="12">
        <f>K36-'Surv-rate CEA'!J34*Parameter!$D$58</f>
        <v>0.13759958592565258</v>
      </c>
      <c r="N36" s="12">
        <f t="shared" si="6"/>
        <v>0.13075542764835754</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0.26186704280620027</v>
      </c>
      <c r="T36" s="12">
        <f t="shared" si="9"/>
        <v>0.24884186197795841</v>
      </c>
      <c r="U36" s="12">
        <f>S36-'Surv-rate CEA'!P34*Parameter!$D$58</f>
        <v>0.13759958592565258</v>
      </c>
      <c r="V36" s="12">
        <f t="shared" si="10"/>
        <v>0.13075542764835754</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0.27464392369700646</v>
      </c>
      <c r="AB36" s="12">
        <f t="shared" si="13"/>
        <v>0.26098322500351412</v>
      </c>
      <c r="AC36" s="12">
        <f>AA36-'Surv-rate CEA'!V34*UPD</f>
        <v>0.20716821706091448</v>
      </c>
      <c r="AD36" s="12">
        <f t="shared" si="14"/>
        <v>0.19686373788642028</v>
      </c>
      <c r="AE36" s="12">
        <f>'Surv-rate CEA'!Z34*UPFS+'Surv-rate CEA'!Y34*UPD</f>
        <v>0.26186704280620027</v>
      </c>
      <c r="AF36" s="12">
        <f t="shared" si="15"/>
        <v>0.24884186197795841</v>
      </c>
      <c r="AG36" s="12">
        <f>AE36-'Surv-rate CEA'!Y34*UPD</f>
        <v>0.13759958592565258</v>
      </c>
      <c r="AH36" s="12">
        <f t="shared" si="16"/>
        <v>0.13075542764835754</v>
      </c>
      <c r="AI36" s="12">
        <f>'Surv-rate CEA'!AC34*UPFS+'Surv-rate CEA'!AB34*UPD</f>
        <v>0.21331981904488012</v>
      </c>
      <c r="AJ36" s="12">
        <f t="shared" si="17"/>
        <v>0.20270936120515989</v>
      </c>
      <c r="AK36" s="12">
        <f>AI36-'Surv-rate CEA'!AB34*UPD</f>
        <v>6.5179347272933619E-2</v>
      </c>
      <c r="AL36" s="12">
        <f t="shared" si="18"/>
        <v>6.1937347915553498E-2</v>
      </c>
      <c r="AM36" s="12">
        <f>'Surv-rate CEA'!AF34*UPFS+'Surv-rate CEA'!AE34*UPD</f>
        <v>0.34380238137756641</v>
      </c>
      <c r="AN36" s="12">
        <f t="shared" si="19"/>
        <v>0.32670176367999282</v>
      </c>
      <c r="AO36" s="12">
        <f>AM36-'Surv-rate CEA'!AE34*UPD</f>
        <v>0.17764873826254479</v>
      </c>
      <c r="AP36" s="12">
        <f t="shared" si="20"/>
        <v>0.16881254828238335</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0.25858826457589323</v>
      </c>
      <c r="AV36" s="12">
        <f t="shared" si="23"/>
        <v>0.24572616910153097</v>
      </c>
      <c r="AW36" s="12">
        <f>AU36-'Surv-rate CEA'!AK34*UPD</f>
        <v>0.17626040161599754</v>
      </c>
      <c r="AX36" s="12">
        <f t="shared" si="24"/>
        <v>0.16749326704532164</v>
      </c>
      <c r="AY36" s="12">
        <f>'Surv-rate CEA'!AO34*UPFS+'Surv-rate CEA'!AN34*UPD</f>
        <v>0.21331981904488012</v>
      </c>
      <c r="AZ36" s="12">
        <f t="shared" si="25"/>
        <v>0.20270936120515989</v>
      </c>
      <c r="BA36" s="12">
        <f>AY36-'Surv-rate CEA'!AN34*UPD</f>
        <v>6.5179347272933619E-2</v>
      </c>
      <c r="BB36" s="12">
        <f t="shared" si="26"/>
        <v>6.1937347915553498E-2</v>
      </c>
    </row>
    <row r="37" spans="1:54">
      <c r="A37" s="12">
        <v>32</v>
      </c>
      <c r="B37" s="12">
        <f t="shared" si="27"/>
        <v>1.7835616438356163</v>
      </c>
      <c r="C37" s="12">
        <f>'Surv-rate CEA'!D35*Parameter!$D$57+'Surv-rate CEA'!E35*Parameter!$D$58</f>
        <v>0.2689626993947416</v>
      </c>
      <c r="D37" s="12">
        <f t="shared" si="1"/>
        <v>0.25515029408639467</v>
      </c>
      <c r="E37" s="12">
        <f>C37-'Surv-rate CEA'!E35*Parameter!$D$58</f>
        <v>0.10470315716542575</v>
      </c>
      <c r="F37" s="12">
        <f t="shared" si="2"/>
        <v>9.9326194311145713E-2</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0.25477151313015478</v>
      </c>
      <c r="L37" s="12">
        <f t="shared" si="5"/>
        <v>0.24168788700544117</v>
      </c>
      <c r="M37" s="12">
        <f>K37-'Surv-rate CEA'!J35*Parameter!$D$58</f>
        <v>0.13243958400716255</v>
      </c>
      <c r="N37" s="12">
        <f t="shared" si="6"/>
        <v>0.12563823490822665</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0.25477151313015478</v>
      </c>
      <c r="T37" s="12">
        <f t="shared" si="9"/>
        <v>0.24168788700544117</v>
      </c>
      <c r="U37" s="12">
        <f>S37-'Surv-rate CEA'!P35*Parameter!$D$58</f>
        <v>0.13243958400716255</v>
      </c>
      <c r="V37" s="12">
        <f t="shared" si="10"/>
        <v>0.12563823490822665</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0.26718533592099103</v>
      </c>
      <c r="AB37" s="12">
        <f t="shared" si="13"/>
        <v>0.25346420596322222</v>
      </c>
      <c r="AC37" s="12">
        <f>AA37-'Surv-rate CEA'!V35*UPD</f>
        <v>0.20062127319136103</v>
      </c>
      <c r="AD37" s="12">
        <f t="shared" si="14"/>
        <v>0.19031849758332497</v>
      </c>
      <c r="AE37" s="12">
        <f>'Surv-rate CEA'!Z35*UPFS+'Surv-rate CEA'!Y35*UPD</f>
        <v>0.25477151313015478</v>
      </c>
      <c r="AF37" s="12">
        <f t="shared" si="15"/>
        <v>0.24168788700544117</v>
      </c>
      <c r="AG37" s="12">
        <f>AE37-'Surv-rate CEA'!Y35*UPD</f>
        <v>0.13243958400716255</v>
      </c>
      <c r="AH37" s="12">
        <f t="shared" si="16"/>
        <v>0.12563823490822665</v>
      </c>
      <c r="AI37" s="12">
        <f>'Surv-rate CEA'!AC35*UPFS+'Surv-rate CEA'!AB35*UPD</f>
        <v>0.20585436563965362</v>
      </c>
      <c r="AJ37" s="12">
        <f t="shared" si="17"/>
        <v>0.19528284795669593</v>
      </c>
      <c r="AK37" s="12">
        <f>AI37-'Surv-rate CEA'!AB35*UPD</f>
        <v>6.0087106421521846E-2</v>
      </c>
      <c r="AL37" s="12">
        <f t="shared" si="18"/>
        <v>5.7001371969988217E-2</v>
      </c>
      <c r="AM37" s="12">
        <f>'Surv-rate CEA'!AF35*UPFS+'Surv-rate CEA'!AE35*UPD</f>
        <v>0.33598412523779514</v>
      </c>
      <c r="AN37" s="12">
        <f t="shared" si="19"/>
        <v>0.31872987799310987</v>
      </c>
      <c r="AO37" s="12">
        <f>AM37-'Surv-rate CEA'!AE35*UPD</f>
        <v>0.171661660025999</v>
      </c>
      <c r="AP37" s="12">
        <f t="shared" si="20"/>
        <v>0.16284608660441133</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0.25051669434249069</v>
      </c>
      <c r="AV37" s="12">
        <f t="shared" si="23"/>
        <v>0.23765157168216464</v>
      </c>
      <c r="AW37" s="12">
        <f>AU37-'Surv-rate CEA'!AK35*UPD</f>
        <v>0.16756220434040064</v>
      </c>
      <c r="AX37" s="12">
        <f t="shared" si="24"/>
        <v>0.15895715581167177</v>
      </c>
      <c r="AY37" s="12">
        <f>'Surv-rate CEA'!AO35*UPFS+'Surv-rate CEA'!AN35*UPD</f>
        <v>0.20585436563965362</v>
      </c>
      <c r="AZ37" s="12">
        <f t="shared" si="25"/>
        <v>0.19528284795669593</v>
      </c>
      <c r="BA37" s="12">
        <f>AY37-'Surv-rate CEA'!AN35*UPD</f>
        <v>6.0087106421521846E-2</v>
      </c>
      <c r="BB37" s="12">
        <f t="shared" si="26"/>
        <v>5.7001371969988217E-2</v>
      </c>
    </row>
    <row r="38" spans="1:54">
      <c r="A38" s="12">
        <v>33</v>
      </c>
      <c r="B38" s="12">
        <f t="shared" si="27"/>
        <v>1.8410958904109589</v>
      </c>
      <c r="C38" s="12">
        <f>'Surv-rate CEA'!D36*Parameter!$D$57+'Surv-rate CEA'!E36*Parameter!$D$58</f>
        <v>0.26162104827577848</v>
      </c>
      <c r="D38" s="12">
        <f t="shared" si="1"/>
        <v>0.24776395208071395</v>
      </c>
      <c r="E38" s="12">
        <f>C38-'Surv-rate CEA'!E36*Parameter!$D$58</f>
        <v>0.10086548905226494</v>
      </c>
      <c r="F38" s="12">
        <f t="shared" si="2"/>
        <v>9.5523018353630154E-2</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0.24795792414754947</v>
      </c>
      <c r="L38" s="12">
        <f t="shared" si="5"/>
        <v>0.23482451294120341</v>
      </c>
      <c r="M38" s="12">
        <f>K38-'Surv-rate CEA'!J36*Parameter!$D$58</f>
        <v>0.12756676601470063</v>
      </c>
      <c r="N38" s="12">
        <f t="shared" si="6"/>
        <v>0.1208100277491478</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0.24795792414754947</v>
      </c>
      <c r="T38" s="12">
        <f t="shared" si="9"/>
        <v>0.23482451294120341</v>
      </c>
      <c r="U38" s="12">
        <f>S38-'Surv-rate CEA'!P36*Parameter!$D$58</f>
        <v>0.12756676601470063</v>
      </c>
      <c r="V38" s="12">
        <f t="shared" si="10"/>
        <v>0.1208100277491478</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0.26001169055205725</v>
      </c>
      <c r="AB38" s="12">
        <f t="shared" si="13"/>
        <v>0.2462398360641751</v>
      </c>
      <c r="AC38" s="12">
        <f>AA38-'Surv-rate CEA'!V36*UPD</f>
        <v>0.19437786009422298</v>
      </c>
      <c r="AD38" s="12">
        <f t="shared" si="14"/>
        <v>0.18408238607457461</v>
      </c>
      <c r="AE38" s="12">
        <f>'Surv-rate CEA'!Z36*UPFS+'Surv-rate CEA'!Y36*UPD</f>
        <v>0.24795792414754947</v>
      </c>
      <c r="AF38" s="12">
        <f t="shared" si="15"/>
        <v>0.23482451294120341</v>
      </c>
      <c r="AG38" s="12">
        <f>AE38-'Surv-rate CEA'!Y36*UPD</f>
        <v>0.12756676601470063</v>
      </c>
      <c r="AH38" s="12">
        <f t="shared" si="16"/>
        <v>0.1208100277491478</v>
      </c>
      <c r="AI38" s="12">
        <f>'Surv-rate CEA'!AC36*UPFS+'Surv-rate CEA'!AB36*UPD</f>
        <v>0.19872903239803849</v>
      </c>
      <c r="AJ38" s="12">
        <f t="shared" si="17"/>
        <v>0.18820309292626905</v>
      </c>
      <c r="AK38" s="12">
        <f>AI38-'Surv-rate CEA'!AB36*UPD</f>
        <v>5.5418515682832153E-2</v>
      </c>
      <c r="AL38" s="12">
        <f t="shared" si="18"/>
        <v>5.2483202534804395E-2</v>
      </c>
      <c r="AM38" s="12">
        <f>'Surv-rate CEA'!AF36*UPFS+'Surv-rate CEA'!AE36*UPD</f>
        <v>0.32840328349341413</v>
      </c>
      <c r="AN38" s="12">
        <f t="shared" si="19"/>
        <v>0.31100898009108879</v>
      </c>
      <c r="AO38" s="12">
        <f>AM38-'Surv-rate CEA'!AE36*UPD</f>
        <v>0.16597441310825345</v>
      </c>
      <c r="AP38" s="12">
        <f t="shared" si="20"/>
        <v>0.15718336428585111</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0.24276585425096608</v>
      </c>
      <c r="AV38" s="12">
        <f t="shared" si="23"/>
        <v>0.22990744772212066</v>
      </c>
      <c r="AW38" s="12">
        <f>AU38-'Surv-rate CEA'!AK36*UPD</f>
        <v>0.1593185608013768</v>
      </c>
      <c r="AX38" s="12">
        <f t="shared" si="24"/>
        <v>0.15088004777945527</v>
      </c>
      <c r="AY38" s="12">
        <f>'Surv-rate CEA'!AO36*UPFS+'Surv-rate CEA'!AN36*UPD</f>
        <v>0.19872903239803849</v>
      </c>
      <c r="AZ38" s="12">
        <f t="shared" si="25"/>
        <v>0.18820309292626905</v>
      </c>
      <c r="BA38" s="12">
        <f>AY38-'Surv-rate CEA'!AN36*UPD</f>
        <v>5.5418515682832153E-2</v>
      </c>
      <c r="BB38" s="12">
        <f t="shared" si="26"/>
        <v>5.2483202534804395E-2</v>
      </c>
    </row>
    <row r="39" spans="1:54">
      <c r="A39" s="12">
        <v>34</v>
      </c>
      <c r="B39" s="12">
        <f t="shared" si="27"/>
        <v>1.8986301369863015</v>
      </c>
      <c r="C39" s="12">
        <f>'Surv-rate CEA'!D37*Parameter!$D$57+'Surv-rate CEA'!E37*Parameter!$D$58</f>
        <v>0.25455009380909988</v>
      </c>
      <c r="D39" s="12">
        <f t="shared" si="1"/>
        <v>0.24065789835389442</v>
      </c>
      <c r="E39" s="12">
        <f>C39-'Surv-rate CEA'!E37*Parameter!$D$58</f>
        <v>9.7251632650654646E-2</v>
      </c>
      <c r="F39" s="12">
        <f t="shared" si="2"/>
        <v>9.194407739147667E-2</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0.24141115271713212</v>
      </c>
      <c r="L39" s="12">
        <f t="shared" si="5"/>
        <v>0.22823602137686247</v>
      </c>
      <c r="M39" s="12">
        <f>K39-'Surv-rate CEA'!J37*Parameter!$D$58</f>
        <v>0.12295984203818713</v>
      </c>
      <c r="N39" s="12">
        <f t="shared" si="6"/>
        <v>0.11624924871969974</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0.24141115271713212</v>
      </c>
      <c r="T39" s="12">
        <f t="shared" si="9"/>
        <v>0.22823602137686247</v>
      </c>
      <c r="U39" s="12">
        <f>S39-'Surv-rate CEA'!P37*Parameter!$D$58</f>
        <v>0.12295984203818713</v>
      </c>
      <c r="V39" s="12">
        <f t="shared" si="10"/>
        <v>0.11624924871969974</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0.25310865266727856</v>
      </c>
      <c r="AB39" s="12">
        <f t="shared" si="13"/>
        <v>0.23929512456504753</v>
      </c>
      <c r="AC39" s="12">
        <f>AA39-'Surv-rate CEA'!V37*UPD</f>
        <v>0.18841908934414126</v>
      </c>
      <c r="AD39" s="12">
        <f t="shared" si="14"/>
        <v>0.17813602569450196</v>
      </c>
      <c r="AE39" s="12">
        <f>'Surv-rate CEA'!Z37*UPFS+'Surv-rate CEA'!Y37*UPD</f>
        <v>0.24141115271713212</v>
      </c>
      <c r="AF39" s="12">
        <f t="shared" si="15"/>
        <v>0.22823602137686247</v>
      </c>
      <c r="AG39" s="12">
        <f>AE39-'Surv-rate CEA'!Y37*UPD</f>
        <v>0.12295984203818713</v>
      </c>
      <c r="AH39" s="12">
        <f t="shared" si="16"/>
        <v>0.11624924871969974</v>
      </c>
      <c r="AI39" s="12">
        <f>'Surv-rate CEA'!AC37*UPFS+'Surv-rate CEA'!AB37*UPD</f>
        <v>0.19192447959316025</v>
      </c>
      <c r="AJ39" s="12">
        <f t="shared" si="17"/>
        <v>0.1814501075619076</v>
      </c>
      <c r="AK39" s="12">
        <f>AI39-'Surv-rate CEA'!AB37*UPD</f>
        <v>5.1136262511903424E-2</v>
      </c>
      <c r="AL39" s="12">
        <f t="shared" si="18"/>
        <v>4.8345476057914456E-2</v>
      </c>
      <c r="AM39" s="12">
        <f>'Surv-rate CEA'!AF37*UPFS+'Surv-rate CEA'!AE37*UPD</f>
        <v>0.32105067048621144</v>
      </c>
      <c r="AN39" s="12">
        <f t="shared" si="19"/>
        <v>0.30352917364180615</v>
      </c>
      <c r="AO39" s="12">
        <f>AM39-'Surv-rate CEA'!AE37*UPD</f>
        <v>0.16056683104681918</v>
      </c>
      <c r="AP39" s="12">
        <f t="shared" si="20"/>
        <v>0.15180381797090092</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0.23532026276984735</v>
      </c>
      <c r="AV39" s="12">
        <f t="shared" si="23"/>
        <v>0.22247754471757783</v>
      </c>
      <c r="AW39" s="12">
        <f>AU39-'Surv-rate CEA'!AK37*UPD</f>
        <v>0.15150494481206556</v>
      </c>
      <c r="AX39" s="12">
        <f t="shared" si="24"/>
        <v>0.14323648859480806</v>
      </c>
      <c r="AY39" s="12">
        <f>'Surv-rate CEA'!AO37*UPFS+'Surv-rate CEA'!AN37*UPD</f>
        <v>0.19192447959316025</v>
      </c>
      <c r="AZ39" s="12">
        <f t="shared" si="25"/>
        <v>0.1814501075619076</v>
      </c>
      <c r="BA39" s="12">
        <f>AY39-'Surv-rate CEA'!AN37*UPD</f>
        <v>5.1136262511903424E-2</v>
      </c>
      <c r="BB39" s="12">
        <f t="shared" si="26"/>
        <v>4.8345476057914456E-2</v>
      </c>
    </row>
    <row r="40" spans="1:54">
      <c r="A40" s="12">
        <v>35</v>
      </c>
      <c r="B40" s="12">
        <f t="shared" si="27"/>
        <v>1.9561643835616438</v>
      </c>
      <c r="C40" s="12">
        <f>'Surv-rate CEA'!D38*Parameter!$D$57+'Surv-rate CEA'!E38*Parameter!$D$58</f>
        <v>0.24773694185053163</v>
      </c>
      <c r="D40" s="12">
        <f t="shared" si="1"/>
        <v>0.23381859711137717</v>
      </c>
      <c r="E40" s="12">
        <f>C40-'Surv-rate CEA'!E38*Parameter!$D$58</f>
        <v>9.3843878623278087E-2</v>
      </c>
      <c r="F40" s="12">
        <f t="shared" si="2"/>
        <v>8.8571546428565684E-2</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0.2351170963719714</v>
      </c>
      <c r="L40" s="12">
        <f t="shared" si="5"/>
        <v>0.22190775917369243</v>
      </c>
      <c r="M40" s="12">
        <f>K40-'Surv-rate CEA'!J38*Parameter!$D$58</f>
        <v>0.11859948674221135</v>
      </c>
      <c r="N40" s="12">
        <f t="shared" si="6"/>
        <v>0.11193633618406486</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0.2351170963719714</v>
      </c>
      <c r="T40" s="12">
        <f t="shared" si="9"/>
        <v>0.22190775917369243</v>
      </c>
      <c r="U40" s="12">
        <f>S40-'Surv-rate CEA'!P38*Parameter!$D$58</f>
        <v>0.11859948674221135</v>
      </c>
      <c r="V40" s="12">
        <f t="shared" si="10"/>
        <v>0.11193633618406486</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0.24646277514311854</v>
      </c>
      <c r="AB40" s="12">
        <f t="shared" si="13"/>
        <v>0.23261601557554348</v>
      </c>
      <c r="AC40" s="12">
        <f>AA40-'Surv-rate CEA'!V38*UPD</f>
        <v>0.18272754790389778</v>
      </c>
      <c r="AD40" s="12">
        <f t="shared" si="14"/>
        <v>0.17246155775293656</v>
      </c>
      <c r="AE40" s="12">
        <f>'Surv-rate CEA'!Z38*UPFS+'Surv-rate CEA'!Y38*UPD</f>
        <v>0.2351170963719714</v>
      </c>
      <c r="AF40" s="12">
        <f t="shared" si="15"/>
        <v>0.22190775917369243</v>
      </c>
      <c r="AG40" s="12">
        <f>AE40-'Surv-rate CEA'!Y38*UPD</f>
        <v>0.11859948674221135</v>
      </c>
      <c r="AH40" s="12">
        <f t="shared" si="16"/>
        <v>0.11193633618406486</v>
      </c>
      <c r="AI40" s="12">
        <f>'Surv-rate CEA'!AC38*UPFS+'Surv-rate CEA'!AB38*UPD</f>
        <v>0.18542266957056802</v>
      </c>
      <c r="AJ40" s="12">
        <f t="shared" si="17"/>
        <v>0.17500526222606885</v>
      </c>
      <c r="AK40" s="12">
        <f>AI40-'Surv-rate CEA'!AB38*UPD</f>
        <v>4.7206473272148053E-2</v>
      </c>
      <c r="AL40" s="12">
        <f t="shared" si="18"/>
        <v>4.4554321501751815E-2</v>
      </c>
      <c r="AM40" s="12">
        <f>'Surv-rate CEA'!AF38*UPFS+'Surv-rate CEA'!AE38*UPD</f>
        <v>0.31391751271008228</v>
      </c>
      <c r="AN40" s="12">
        <f t="shared" si="19"/>
        <v>0.29628101437874771</v>
      </c>
      <c r="AO40" s="12">
        <f>AM40-'Surv-rate CEA'!AE38*UPD</f>
        <v>0.15542044790309667</v>
      </c>
      <c r="AP40" s="12">
        <f t="shared" si="20"/>
        <v>0.14668862390756907</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0.22816528668633307</v>
      </c>
      <c r="AV40" s="12">
        <f t="shared" si="23"/>
        <v>0.21534651571948876</v>
      </c>
      <c r="AW40" s="12">
        <f>AU40-'Surv-rate CEA'!AK38*UPD</f>
        <v>0.14409809506580634</v>
      </c>
      <c r="AX40" s="12">
        <f t="shared" si="24"/>
        <v>0.1360023829431008</v>
      </c>
      <c r="AY40" s="12">
        <f>'Surv-rate CEA'!AO38*UPFS+'Surv-rate CEA'!AN38*UPD</f>
        <v>0.18542266957056802</v>
      </c>
      <c r="AZ40" s="12">
        <f t="shared" si="25"/>
        <v>0.17500526222606885</v>
      </c>
      <c r="BA40" s="12">
        <f>AY40-'Surv-rate CEA'!AN38*UPD</f>
        <v>4.7206473272148053E-2</v>
      </c>
      <c r="BB40" s="12">
        <f t="shared" si="26"/>
        <v>4.4554321501751815E-2</v>
      </c>
    </row>
    <row r="41" spans="1:54">
      <c r="A41" s="12">
        <v>36</v>
      </c>
      <c r="B41" s="12">
        <f t="shared" si="27"/>
        <v>2.0136986301369864</v>
      </c>
      <c r="C41" s="12">
        <f>'Surv-rate CEA'!D39*Parameter!$D$57+'Surv-rate CEA'!E39*Parameter!$D$58</f>
        <v>0.24116945070932549</v>
      </c>
      <c r="D41" s="12">
        <f t="shared" si="1"/>
        <v>0.22723330881818959</v>
      </c>
      <c r="E41" s="12">
        <f>C41-'Surv-rate CEA'!E39*Parameter!$D$58</f>
        <v>9.0626271655571716E-2</v>
      </c>
      <c r="F41" s="12">
        <f t="shared" si="2"/>
        <v>8.5389370476164433E-2</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0.22906259189700268</v>
      </c>
      <c r="L41" s="12">
        <f t="shared" si="5"/>
        <v>0.21582605313457248</v>
      </c>
      <c r="M41" s="12">
        <f>K41-'Surv-rate CEA'!J39*Parameter!$D$58</f>
        <v>0.11446812391189808</v>
      </c>
      <c r="N41" s="12">
        <f t="shared" si="6"/>
        <v>0.10785350497008592</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0.22906259189700268</v>
      </c>
      <c r="T41" s="12">
        <f t="shared" si="9"/>
        <v>0.21582605313457248</v>
      </c>
      <c r="U41" s="12">
        <f>S41-'Surv-rate CEA'!P39*Parameter!$D$58</f>
        <v>0.11446812391189808</v>
      </c>
      <c r="V41" s="12">
        <f t="shared" si="10"/>
        <v>0.10785350497008592</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0.24006143586279627</v>
      </c>
      <c r="AB41" s="12">
        <f t="shared" si="13"/>
        <v>0.22618932136846914</v>
      </c>
      <c r="AC41" s="12">
        <f>AA41-'Surv-rate CEA'!V39*UPD</f>
        <v>0.17728716081541912</v>
      </c>
      <c r="AD41" s="12">
        <f t="shared" si="14"/>
        <v>0.1670425008000917</v>
      </c>
      <c r="AE41" s="12">
        <f>'Surv-rate CEA'!Z39*UPFS+'Surv-rate CEA'!Y39*UPD</f>
        <v>0.22906259189700268</v>
      </c>
      <c r="AF41" s="12">
        <f t="shared" si="15"/>
        <v>0.21582605313457248</v>
      </c>
      <c r="AG41" s="12">
        <f>AE41-'Surv-rate CEA'!Y39*UPD</f>
        <v>0.11446812391189808</v>
      </c>
      <c r="AH41" s="12">
        <f t="shared" si="16"/>
        <v>0.10785350497008592</v>
      </c>
      <c r="AI41" s="12">
        <f>'Surv-rate CEA'!AC39*UPFS+'Surv-rate CEA'!AB39*UPD</f>
        <v>0.17920676967592541</v>
      </c>
      <c r="AJ41" s="12">
        <f t="shared" si="17"/>
        <v>0.16885118374781419</v>
      </c>
      <c r="AK41" s="12">
        <f>AI41-'Surv-rate CEA'!AB39*UPD</f>
        <v>4.3598389223552636E-2</v>
      </c>
      <c r="AL41" s="12">
        <f t="shared" si="18"/>
        <v>4.1079026440839689E-2</v>
      </c>
      <c r="AM41" s="12">
        <f>'Surv-rate CEA'!AF39*UPFS+'Surv-rate CEA'!AE39*UPD</f>
        <v>0.30699543208738661</v>
      </c>
      <c r="AN41" s="12">
        <f t="shared" si="19"/>
        <v>0.28925549077675627</v>
      </c>
      <c r="AO41" s="12">
        <f>AM41-'Surv-rate CEA'!AE39*UPD</f>
        <v>0.15051832717579505</v>
      </c>
      <c r="AP41" s="12">
        <f t="shared" si="20"/>
        <v>0.14182052254685584</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0.22128709482181591</v>
      </c>
      <c r="AV41" s="12">
        <f t="shared" si="23"/>
        <v>0.20849986848347263</v>
      </c>
      <c r="AW41" s="12">
        <f>AU41-'Surv-rate CEA'!AK39*UPD</f>
        <v>0.13707597174163916</v>
      </c>
      <c r="AX41" s="12">
        <f t="shared" si="24"/>
        <v>0.12915494282840728</v>
      </c>
      <c r="AY41" s="12">
        <f>'Surv-rate CEA'!AO39*UPFS+'Surv-rate CEA'!AN39*UPD</f>
        <v>0.17920676967592541</v>
      </c>
      <c r="AZ41" s="12">
        <f t="shared" si="25"/>
        <v>0.16885118374781419</v>
      </c>
      <c r="BA41" s="12">
        <f>AY41-'Surv-rate CEA'!AN39*UPD</f>
        <v>4.3598389223552636E-2</v>
      </c>
      <c r="BB41" s="12">
        <f t="shared" si="26"/>
        <v>4.1079026440839689E-2</v>
      </c>
    </row>
    <row r="42" spans="1:54">
      <c r="A42" s="12">
        <v>37</v>
      </c>
      <c r="B42" s="12">
        <f t="shared" si="27"/>
        <v>2.0712328767123287</v>
      </c>
      <c r="C42" s="12">
        <f>'Surv-rate CEA'!D40*Parameter!$D$57+'Surv-rate CEA'!E40*Parameter!$D$58</f>
        <v>0.23483618079686044</v>
      </c>
      <c r="D42" s="12">
        <f t="shared" si="1"/>
        <v>0.22089003645019864</v>
      </c>
      <c r="E42" s="12">
        <f>C42-'Surv-rate CEA'!E40*Parameter!$D$58</f>
        <v>8.7584403456567095E-2</v>
      </c>
      <c r="F42" s="12">
        <f t="shared" si="2"/>
        <v>8.238305531261074E-2</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0.22323534109451973</v>
      </c>
      <c r="L42" s="12">
        <f t="shared" si="5"/>
        <v>0.20997813226231887</v>
      </c>
      <c r="M42" s="12">
        <f>K42-'Surv-rate CEA'!J40*Parameter!$D$58</f>
        <v>0.110549738144057</v>
      </c>
      <c r="N42" s="12">
        <f t="shared" si="6"/>
        <v>0.10398455470251426</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0.22323534109451973</v>
      </c>
      <c r="T42" s="12">
        <f t="shared" si="9"/>
        <v>0.20997813226231887</v>
      </c>
      <c r="U42" s="12">
        <f>S42-'Surv-rate CEA'!P40*Parameter!$D$58</f>
        <v>0.110549738144057</v>
      </c>
      <c r="V42" s="12">
        <f t="shared" si="10"/>
        <v>0.10398455470251426</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0.23389277944154163</v>
      </c>
      <c r="AB42" s="12">
        <f t="shared" si="13"/>
        <v>0.22000266058223644</v>
      </c>
      <c r="AC42" s="12">
        <f>AA42-'Surv-rate CEA'!V40*UPD</f>
        <v>0.17208306846102855</v>
      </c>
      <c r="AD42" s="12">
        <f t="shared" si="14"/>
        <v>0.16186362397751447</v>
      </c>
      <c r="AE42" s="12">
        <f>'Surv-rate CEA'!Z40*UPFS+'Surv-rate CEA'!Y40*UPD</f>
        <v>0.22323534109451973</v>
      </c>
      <c r="AF42" s="12">
        <f t="shared" si="15"/>
        <v>0.20997813226231887</v>
      </c>
      <c r="AG42" s="12">
        <f>AE42-'Surv-rate CEA'!Y40*UPD</f>
        <v>0.110549738144057</v>
      </c>
      <c r="AH42" s="12">
        <f t="shared" si="16"/>
        <v>0.10398455470251426</v>
      </c>
      <c r="AI42" s="12">
        <f>'Surv-rate CEA'!AC40*UPFS+'Surv-rate CEA'!AB40*UPD</f>
        <v>0.17326106234230376</v>
      </c>
      <c r="AJ42" s="12">
        <f t="shared" si="17"/>
        <v>0.16297166069694177</v>
      </c>
      <c r="AK42" s="12">
        <f>AI42-'Surv-rate CEA'!AB40*UPD</f>
        <v>4.0284072091384293E-2</v>
      </c>
      <c r="AL42" s="12">
        <f t="shared" si="18"/>
        <v>3.7891734239732064E-2</v>
      </c>
      <c r="AM42" s="12">
        <f>'Surv-rate CEA'!AF40*UPFS+'Surv-rate CEA'!AE40*UPD</f>
        <v>0.30027642895211604</v>
      </c>
      <c r="AN42" s="12">
        <f t="shared" si="19"/>
        <v>0.28244400463037656</v>
      </c>
      <c r="AO42" s="12">
        <f>AM42-'Surv-rate CEA'!AE40*UPD</f>
        <v>0.14584491047902232</v>
      </c>
      <c r="AP42" s="12">
        <f t="shared" si="20"/>
        <v>0.13718366344773178</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0.21467261312992691</v>
      </c>
      <c r="AV42" s="12">
        <f t="shared" si="23"/>
        <v>0.20192391640088747</v>
      </c>
      <c r="AW42" s="12">
        <f>AU42-'Surv-rate CEA'!AK40*UPD</f>
        <v>0.13041770932037772</v>
      </c>
      <c r="AX42" s="12">
        <f t="shared" si="24"/>
        <v>0.12267263275946949</v>
      </c>
      <c r="AY42" s="12">
        <f>'Surv-rate CEA'!AO40*UPFS+'Surv-rate CEA'!AN40*UPD</f>
        <v>0.17326106234230376</v>
      </c>
      <c r="AZ42" s="12">
        <f t="shared" si="25"/>
        <v>0.16297166069694177</v>
      </c>
      <c r="BA42" s="12">
        <f>AY42-'Surv-rate CEA'!AN40*UPD</f>
        <v>4.0284072091384293E-2</v>
      </c>
      <c r="BB42" s="12">
        <f t="shared" si="26"/>
        <v>3.7891734239732064E-2</v>
      </c>
    </row>
    <row r="43" spans="1:54">
      <c r="A43" s="12">
        <v>38</v>
      </c>
      <c r="B43" s="12">
        <f t="shared" si="27"/>
        <v>2.128767123287671</v>
      </c>
      <c r="C43" s="12">
        <f>'Surv-rate CEA'!D41*Parameter!$D$57+'Surv-rate CEA'!E41*Parameter!$D$58</f>
        <v>0.22872634774639714</v>
      </c>
      <c r="D43" s="12">
        <f t="shared" si="1"/>
        <v>0.21477747551952178</v>
      </c>
      <c r="E43" s="12">
        <f>C43-'Surv-rate CEA'!E41*Parameter!$D$58</f>
        <v>8.4705233908266314E-2</v>
      </c>
      <c r="F43" s="12">
        <f t="shared" si="2"/>
        <v>7.953948673320084E-2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0.21762384310220376</v>
      </c>
      <c r="L43" s="12">
        <f t="shared" si="5"/>
        <v>0.20435205692250236</v>
      </c>
      <c r="M43" s="12">
        <f>K43-'Surv-rate CEA'!J41*Parameter!$D$58</f>
        <v>0.10682970985803332</v>
      </c>
      <c r="N43" s="12">
        <f t="shared" si="6"/>
        <v>0.10031470191283544</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0.21762384310220376</v>
      </c>
      <c r="T43" s="12">
        <f t="shared" si="9"/>
        <v>0.20435205692250236</v>
      </c>
      <c r="U43" s="12">
        <f>S43-'Surv-rate CEA'!P41*Parameter!$D$58</f>
        <v>0.10682970985803332</v>
      </c>
      <c r="V43" s="12">
        <f t="shared" si="10"/>
        <v>0.10031470191283544</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0.22794566324222562</v>
      </c>
      <c r="AB43" s="12">
        <f t="shared" si="13"/>
        <v>0.21404440104587577</v>
      </c>
      <c r="AC43" s="12">
        <f>AA43-'Surv-rate CEA'!V41*UPD</f>
        <v>0.16710151670689963</v>
      </c>
      <c r="AD43" s="12">
        <f t="shared" si="14"/>
        <v>0.15691083369889738</v>
      </c>
      <c r="AE43" s="12">
        <f>'Surv-rate CEA'!Z41*UPFS+'Surv-rate CEA'!Y41*UPD</f>
        <v>0.21762384310220376</v>
      </c>
      <c r="AF43" s="12">
        <f t="shared" si="15"/>
        <v>0.20435205692250236</v>
      </c>
      <c r="AG43" s="12">
        <f>AE43-'Surv-rate CEA'!Y41*UPD</f>
        <v>0.10682970985803332</v>
      </c>
      <c r="AH43" s="12">
        <f t="shared" si="16"/>
        <v>0.10031470191283544</v>
      </c>
      <c r="AI43" s="12">
        <f>'Surv-rate CEA'!AC41*UPFS+'Surv-rate CEA'!AB41*UPD</f>
        <v>0.16757086198522372</v>
      </c>
      <c r="AJ43" s="12">
        <f t="shared" si="17"/>
        <v>0.15735155596381645</v>
      </c>
      <c r="AK43" s="12">
        <f>AI43-'Surv-rate CEA'!AB41*UPD</f>
        <v>3.7238137008535621E-2</v>
      </c>
      <c r="AL43" s="12">
        <f t="shared" si="18"/>
        <v>3.49671698890201E-2</v>
      </c>
      <c r="AM43" s="12">
        <f>'Surv-rate CEA'!AF41*UPFS+'Surv-rate CEA'!AE41*UPD</f>
        <v>0.29375286504515263</v>
      </c>
      <c r="AN43" s="12">
        <f t="shared" si="19"/>
        <v>0.27583835182371752</v>
      </c>
      <c r="AO43" s="12">
        <f>AM43-'Surv-rate CEA'!AE41*UPD</f>
        <v>0.14138588344743849</v>
      </c>
      <c r="AP43" s="12">
        <f t="shared" si="20"/>
        <v>0.13276346787387772</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0.20830948149265813</v>
      </c>
      <c r="AV43" s="12">
        <f t="shared" si="23"/>
        <v>0.19560573148914104</v>
      </c>
      <c r="AW43" s="12">
        <f>AU43-'Surv-rate CEA'!AK41*UPD</f>
        <v>0.12410356713507673</v>
      </c>
      <c r="AX43" s="12">
        <f t="shared" si="24"/>
        <v>0.11653511331275621</v>
      </c>
      <c r="AY43" s="12">
        <f>'Surv-rate CEA'!AO41*UPFS+'Surv-rate CEA'!AN41*UPD</f>
        <v>0.16757086198522372</v>
      </c>
      <c r="AZ43" s="12">
        <f t="shared" si="25"/>
        <v>0.15735155596381645</v>
      </c>
      <c r="BA43" s="12">
        <f>AY43-'Surv-rate CEA'!AN41*UPD</f>
        <v>3.7238137008535621E-2</v>
      </c>
      <c r="BB43" s="12">
        <f t="shared" si="26"/>
        <v>3.49671698890201E-2</v>
      </c>
    </row>
    <row r="44" spans="1:54">
      <c r="A44" s="12">
        <v>39</v>
      </c>
      <c r="B44" s="12">
        <f t="shared" si="27"/>
        <v>2.1863013698630138</v>
      </c>
      <c r="C44" s="12">
        <f>'Surv-rate CEA'!D42*Parameter!$D$57+'Surv-rate CEA'!E42*Parameter!$D$58</f>
        <v>0.22282977882745519</v>
      </c>
      <c r="D44" s="12">
        <f t="shared" si="1"/>
        <v>0.20888496766694206</v>
      </c>
      <c r="E44" s="12">
        <f>C44-'Surv-rate CEA'!E42*Parameter!$D$58</f>
        <v>8.1976936059337341E-2</v>
      </c>
      <c r="F44" s="12">
        <f t="shared" si="2"/>
        <v>7.6846773928942277E-2</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0.21221733266992143</v>
      </c>
      <c r="L44" s="12">
        <f t="shared" si="5"/>
        <v>0.19893665427656648</v>
      </c>
      <c r="M44" s="12">
        <f>K44-'Surv-rate CEA'!J42*Parameter!$D$58</f>
        <v>0.10329467039019483</v>
      </c>
      <c r="N44" s="12">
        <f t="shared" si="6"/>
        <v>9.6830432620636731E-2</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0.21221733266992143</v>
      </c>
      <c r="T44" s="12">
        <f t="shared" si="9"/>
        <v>0.19893665427656648</v>
      </c>
      <c r="U44" s="12">
        <f>S44-'Surv-rate CEA'!P42*Parameter!$D$58</f>
        <v>0.10329467039019483</v>
      </c>
      <c r="V44" s="12">
        <f t="shared" si="10"/>
        <v>9.6830432620636731E-2</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0.22220960742860035</v>
      </c>
      <c r="AB44" s="12">
        <f t="shared" si="13"/>
        <v>0.20830360693823055</v>
      </c>
      <c r="AC44" s="12">
        <f>AA44-'Surv-rate CEA'!V42*UPD</f>
        <v>0.16232975844260647</v>
      </c>
      <c r="AD44" s="12">
        <f t="shared" si="14"/>
        <v>0.1521710721165446</v>
      </c>
      <c r="AE44" s="12">
        <f>'Surv-rate CEA'!Z42*UPFS+'Surv-rate CEA'!Y42*UPD</f>
        <v>0.21221733266992143</v>
      </c>
      <c r="AF44" s="12">
        <f t="shared" si="15"/>
        <v>0.19893665427656648</v>
      </c>
      <c r="AG44" s="12">
        <f>AE44-'Surv-rate CEA'!Y42*UPD</f>
        <v>0.10329467039019483</v>
      </c>
      <c r="AH44" s="12">
        <f t="shared" si="16"/>
        <v>9.6830432620636731E-2</v>
      </c>
      <c r="AI44" s="12">
        <f>'Surv-rate CEA'!AC42*UPFS+'Surv-rate CEA'!AB42*UPD</f>
        <v>0.16212243830825415</v>
      </c>
      <c r="AJ44" s="12">
        <f t="shared" si="17"/>
        <v>0.15197672619119851</v>
      </c>
      <c r="AK44" s="12">
        <f>AI44-'Surv-rate CEA'!AB42*UPD</f>
        <v>3.4437510625951767E-2</v>
      </c>
      <c r="AL44" s="12">
        <f t="shared" si="18"/>
        <v>3.2282392108830604E-2</v>
      </c>
      <c r="AM44" s="12">
        <f>'Surv-rate CEA'!AF42*UPFS+'Surv-rate CEA'!AE42*UPD</f>
        <v>0.28741744674207698</v>
      </c>
      <c r="AN44" s="12">
        <f t="shared" si="19"/>
        <v>0.2694307034973214</v>
      </c>
      <c r="AO44" s="12">
        <f>AM44-'Surv-rate CEA'!AE42*UPD</f>
        <v>0.13712805668148467</v>
      </c>
      <c r="AP44" s="12">
        <f t="shared" si="20"/>
        <v>0.1285465068307704</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0.20218601240966277</v>
      </c>
      <c r="AV44" s="12">
        <f t="shared" si="23"/>
        <v>0.18953309960246967</v>
      </c>
      <c r="AW44" s="12">
        <f>AU44-'Surv-rate CEA'!AK42*UPD</f>
        <v>0.11811487881953685</v>
      </c>
      <c r="AX44" s="12">
        <f t="shared" si="24"/>
        <v>0.11072318418584638</v>
      </c>
      <c r="AY44" s="12">
        <f>'Surv-rate CEA'!AO42*UPFS+'Surv-rate CEA'!AN42*UPD</f>
        <v>0.16212243830825415</v>
      </c>
      <c r="AZ44" s="12">
        <f t="shared" si="25"/>
        <v>0.15197672619119851</v>
      </c>
      <c r="BA44" s="12">
        <f>AY44-'Surv-rate CEA'!AN42*UPD</f>
        <v>3.4437510625951767E-2</v>
      </c>
      <c r="BB44" s="12">
        <f t="shared" si="26"/>
        <v>3.2282392108830604E-2</v>
      </c>
    </row>
    <row r="45" spans="1:54">
      <c r="A45" s="12">
        <v>40</v>
      </c>
      <c r="B45" s="12">
        <f t="shared" si="27"/>
        <v>2.2438356164383562</v>
      </c>
      <c r="C45" s="12">
        <f>'Surv-rate CEA'!D43*Parameter!$D$57+'Surv-rate CEA'!E43*Parameter!$D$58</f>
        <v>0.21713687246374591</v>
      </c>
      <c r="D45" s="12">
        <f t="shared" si="1"/>
        <v>0.2032024576029994</v>
      </c>
      <c r="E45" s="12">
        <f>C45-'Surv-rate CEA'!E43*Parameter!$D$58</f>
        <v>7.9388761385220885E-2</v>
      </c>
      <c r="F45" s="12">
        <f t="shared" si="2"/>
        <v>7.4294113369568079E-2</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0.20700572384632684</v>
      </c>
      <c r="L45" s="12">
        <f t="shared" si="5"/>
        <v>0.1937214594010726</v>
      </c>
      <c r="M45" s="12">
        <f>K45-'Surv-rate CEA'!J43*Parameter!$D$58</f>
        <v>9.9932374428277543E-2</v>
      </c>
      <c r="N45" s="12">
        <f t="shared" si="6"/>
        <v>9.3519372585232324E-2</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0.20700572384632684</v>
      </c>
      <c r="T45" s="12">
        <f t="shared" si="9"/>
        <v>0.1937214594010726</v>
      </c>
      <c r="U45" s="12">
        <f>S45-'Surv-rate CEA'!P43*Parameter!$D$58</f>
        <v>9.9932374428277543E-2</v>
      </c>
      <c r="V45" s="12">
        <f t="shared" si="10"/>
        <v>9.3519372585232324E-2</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0.21667474879302989</v>
      </c>
      <c r="AB45" s="12">
        <f t="shared" si="13"/>
        <v>0.20276998998688001</v>
      </c>
      <c r="AC45" s="12">
        <f>AA45-'Surv-rate CEA'!V43*UPD</f>
        <v>0.15775596521024851</v>
      </c>
      <c r="AD45" s="12">
        <f t="shared" si="14"/>
        <v>0.14763222601729259</v>
      </c>
      <c r="AE45" s="12">
        <f>'Surv-rate CEA'!Z43*UPFS+'Surv-rate CEA'!Y43*UPD</f>
        <v>0.20700572384632684</v>
      </c>
      <c r="AF45" s="12">
        <f t="shared" si="15"/>
        <v>0.1937214594010726</v>
      </c>
      <c r="AG45" s="12">
        <f>AE45-'Surv-rate CEA'!Y43*UPD</f>
        <v>9.9932374428277543E-2</v>
      </c>
      <c r="AH45" s="12">
        <f t="shared" si="16"/>
        <v>9.3519372585232324E-2</v>
      </c>
      <c r="AI45" s="12">
        <f>'Surv-rate CEA'!AC43*UPFS+'Surv-rate CEA'!AB43*UPD</f>
        <v>0.15690294560177093</v>
      </c>
      <c r="AJ45" s="12">
        <f t="shared" si="17"/>
        <v>0.14683394759106566</v>
      </c>
      <c r="AK45" s="12">
        <f>AI45-'Surv-rate CEA'!AB43*UPD</f>
        <v>3.1861212248936011E-2</v>
      </c>
      <c r="AL45" s="12">
        <f t="shared" si="18"/>
        <v>2.9816569418791631E-2</v>
      </c>
      <c r="AM45" s="12">
        <f>'Surv-rate CEA'!AF43*UPFS+'Surv-rate CEA'!AE43*UPD</f>
        <v>0.28126320866996457</v>
      </c>
      <c r="AN45" s="12">
        <f t="shared" si="19"/>
        <v>0.26321358775481402</v>
      </c>
      <c r="AO45" s="12">
        <f>AM45-'Surv-rate CEA'!AE43*UPD</f>
        <v>0.13305925984621594</v>
      </c>
      <c r="AP45" s="12">
        <f t="shared" si="20"/>
        <v>0.12452039260214337</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0.19629115168766176</v>
      </c>
      <c r="AV45" s="12">
        <f t="shared" si="23"/>
        <v>0.18369447793955718</v>
      </c>
      <c r="AW45" s="12">
        <f>AU45-'Surv-rate CEA'!AK43*UPD</f>
        <v>0.11243400153773334</v>
      </c>
      <c r="AX45" s="12">
        <f t="shared" si="24"/>
        <v>0.10521872757664148</v>
      </c>
      <c r="AY45" s="12">
        <f>'Surv-rate CEA'!AO43*UPFS+'Surv-rate CEA'!AN43*UPD</f>
        <v>0.15690294560177093</v>
      </c>
      <c r="AZ45" s="12">
        <f t="shared" si="25"/>
        <v>0.14683394759106566</v>
      </c>
      <c r="BA45" s="12">
        <f>AY45-'Surv-rate CEA'!AN43*UPD</f>
        <v>3.1861212248936011E-2</v>
      </c>
      <c r="BB45" s="12">
        <f t="shared" si="26"/>
        <v>2.9816569418791631E-2</v>
      </c>
    </row>
    <row r="46" spans="1:54">
      <c r="A46" s="12">
        <v>41</v>
      </c>
      <c r="B46" s="12">
        <f t="shared" si="27"/>
        <v>2.3013698630136985</v>
      </c>
      <c r="C46" s="12">
        <f>'Surv-rate CEA'!D44*Parameter!$D$57+'Surv-rate CEA'!E44*Parameter!$D$58</f>
        <v>0.21163856065834372</v>
      </c>
      <c r="D46" s="12">
        <f t="shared" si="1"/>
        <v>0.19772045317722042</v>
      </c>
      <c r="E46" s="12">
        <f>C46-'Surv-rate CEA'!E44*Parameter!$D$58</f>
        <v>7.6930922329846163E-2</v>
      </c>
      <c r="F46" s="12">
        <f t="shared" si="2"/>
        <v>7.1871670167678647E-2</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0.2019795585717247</v>
      </c>
      <c r="L46" s="12">
        <f t="shared" si="5"/>
        <v>0.18869666155878723</v>
      </c>
      <c r="M46" s="12">
        <f>K46-'Surv-rate CEA'!J44*Parameter!$D$58</f>
        <v>9.6731587453662227E-2</v>
      </c>
      <c r="N46" s="12">
        <f t="shared" si="6"/>
        <v>9.0370172847497113E-2</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0.2019795585717247</v>
      </c>
      <c r="T46" s="12">
        <f t="shared" si="9"/>
        <v>0.18869666155878723</v>
      </c>
      <c r="U46" s="12">
        <f>S46-'Surv-rate CEA'!P44*Parameter!$D$58</f>
        <v>9.6731587453662227E-2</v>
      </c>
      <c r="V46" s="12">
        <f t="shared" si="10"/>
        <v>9.0370172847497113E-2</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0.21133179809539676</v>
      </c>
      <c r="AB46" s="12">
        <f t="shared" si="13"/>
        <v>0.19743386441581984</v>
      </c>
      <c r="AC46" s="12">
        <f>AA46-'Surv-rate CEA'!V44*UPD</f>
        <v>0.15336914777530322</v>
      </c>
      <c r="AD46" s="12">
        <f t="shared" si="14"/>
        <v>0.14328304495743852</v>
      </c>
      <c r="AE46" s="12">
        <f>'Surv-rate CEA'!Z44*UPFS+'Surv-rate CEA'!Y44*UPD</f>
        <v>0.2019795585717247</v>
      </c>
      <c r="AF46" s="12">
        <f t="shared" si="15"/>
        <v>0.18869666155878723</v>
      </c>
      <c r="AG46" s="12">
        <f>AE46-'Surv-rate CEA'!Y44*UPD</f>
        <v>9.6731587453662227E-2</v>
      </c>
      <c r="AH46" s="12">
        <f t="shared" si="16"/>
        <v>9.0370172847497113E-2</v>
      </c>
      <c r="AI46" s="12">
        <f>'Surv-rate CEA'!AC44*UPFS+'Surv-rate CEA'!AB44*UPD</f>
        <v>0.15190035761451101</v>
      </c>
      <c r="AJ46" s="12">
        <f t="shared" si="17"/>
        <v>0.14191084768246792</v>
      </c>
      <c r="AK46" s="12">
        <f>AI46-'Surv-rate CEA'!AB44*UPD</f>
        <v>2.9490155959046832E-2</v>
      </c>
      <c r="AL46" s="12">
        <f t="shared" si="18"/>
        <v>2.7550777997883587E-2</v>
      </c>
      <c r="AM46" s="12">
        <f>'Surv-rate CEA'!AF44*UPFS+'Surv-rate CEA'!AE44*UPD</f>
        <v>0.27528349782143113</v>
      </c>
      <c r="AN46" s="12">
        <f t="shared" si="19"/>
        <v>0.25717987200513454</v>
      </c>
      <c r="AO46" s="12">
        <f>AM46-'Surv-rate CEA'!AE44*UPD</f>
        <v>0.12916824729460588</v>
      </c>
      <c r="AP46" s="12">
        <f t="shared" si="20"/>
        <v>0.12067368211044334</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0.19061444117294932</v>
      </c>
      <c r="AV46" s="12">
        <f t="shared" si="23"/>
        <v>0.17807895486342848</v>
      </c>
      <c r="AW46" s="12">
        <f>AU46-'Surv-rate CEA'!AK44*UPD</f>
        <v>0.10704426565794639</v>
      </c>
      <c r="AX46" s="12">
        <f t="shared" si="24"/>
        <v>0.10000465250791019</v>
      </c>
      <c r="AY46" s="12">
        <f>'Surv-rate CEA'!AO44*UPFS+'Surv-rate CEA'!AN44*UPD</f>
        <v>0.15190035761451101</v>
      </c>
      <c r="AZ46" s="12">
        <f t="shared" si="25"/>
        <v>0.14191084768246792</v>
      </c>
      <c r="BA46" s="12">
        <f>AY46-'Surv-rate CEA'!AN44*UPD</f>
        <v>2.9490155959046832E-2</v>
      </c>
      <c r="BB46" s="12">
        <f t="shared" si="26"/>
        <v>2.7550777997883587E-2</v>
      </c>
    </row>
    <row r="47" spans="1:54">
      <c r="A47" s="12">
        <v>42</v>
      </c>
      <c r="B47" s="12">
        <f t="shared" si="27"/>
        <v>2.3589041095890413</v>
      </c>
      <c r="C47" s="12">
        <f>'Surv-rate CEA'!D45*Parameter!$D$57+'Surv-rate CEA'!E45*Parameter!$D$58</f>
        <v>0.20632627413075483</v>
      </c>
      <c r="D47" s="12">
        <f t="shared" si="1"/>
        <v>0.19242998835859709</v>
      </c>
      <c r="E47" s="12">
        <f>C47-'Surv-rate CEA'!E45*Parameter!$D$58</f>
        <v>7.4594489630240235E-2</v>
      </c>
      <c r="F47" s="12">
        <f t="shared" si="2"/>
        <v>6.9570474393706852E-2</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0.19712995971782277</v>
      </c>
      <c r="L47" s="12">
        <f t="shared" si="5"/>
        <v>0.18385305513534198</v>
      </c>
      <c r="M47" s="12">
        <f>K47-'Surv-rate CEA'!J45*Parameter!$D$58</f>
        <v>9.3681986204848897E-2</v>
      </c>
      <c r="N47" s="12">
        <f t="shared" si="6"/>
        <v>8.7372408534770338E-2</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0.19712995971782277</v>
      </c>
      <c r="T47" s="12">
        <f t="shared" si="9"/>
        <v>0.18385305513534198</v>
      </c>
      <c r="U47" s="12">
        <f>S47-'Surv-rate CEA'!P45*Parameter!$D$58</f>
        <v>9.3681986204848897E-2</v>
      </c>
      <c r="V47" s="12">
        <f t="shared" si="10"/>
        <v>8.7372408534770338E-2</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0.2061720006562231</v>
      </c>
      <c r="AB47" s="12">
        <f t="shared" si="13"/>
        <v>0.19228610536049978</v>
      </c>
      <c r="AC47" s="12">
        <f>AA47-'Surv-rate CEA'!V45*UPD</f>
        <v>0.14915908463089866</v>
      </c>
      <c r="AD47" s="12">
        <f t="shared" si="14"/>
        <v>0.13911306759173639</v>
      </c>
      <c r="AE47" s="12">
        <f>'Surv-rate CEA'!Z45*UPFS+'Surv-rate CEA'!Y45*UPD</f>
        <v>0.19712995971782277</v>
      </c>
      <c r="AF47" s="12">
        <f t="shared" si="15"/>
        <v>0.18385305513534198</v>
      </c>
      <c r="AG47" s="12">
        <f>AE47-'Surv-rate CEA'!Y45*UPD</f>
        <v>9.3681986204848897E-2</v>
      </c>
      <c r="AH47" s="12">
        <f t="shared" si="16"/>
        <v>8.7372408534770338E-2</v>
      </c>
      <c r="AI47" s="12">
        <f>'Surv-rate CEA'!AC45*UPFS+'Surv-rate CEA'!AB45*UPD</f>
        <v>0.14710340758591825</v>
      </c>
      <c r="AJ47" s="12">
        <f t="shared" si="17"/>
        <v>0.1371958425000647</v>
      </c>
      <c r="AK47" s="12">
        <f>AI47-'Surv-rate CEA'!AB45*UPD</f>
        <v>2.7306971805425309E-2</v>
      </c>
      <c r="AL47" s="12">
        <f t="shared" si="18"/>
        <v>2.5467819301076947E-2</v>
      </c>
      <c r="AM47" s="12">
        <f>'Surv-rate CEA'!AF45*UPFS+'Surv-rate CEA'!AE45*UPD</f>
        <v>0.2694719582378412</v>
      </c>
      <c r="AN47" s="12">
        <f t="shared" si="19"/>
        <v>0.25132274600090188</v>
      </c>
      <c r="AO47" s="12">
        <f>AM47-'Surv-rate CEA'!AE45*UPD</f>
        <v>0.12544461380647995</v>
      </c>
      <c r="AP47" s="12">
        <f t="shared" si="20"/>
        <v>0.11699579065306961</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0.18514598352398601</v>
      </c>
      <c r="AV47" s="12">
        <f t="shared" si="23"/>
        <v>0.17267621200576416</v>
      </c>
      <c r="AW47" s="12">
        <f>AU47-'Surv-rate CEA'!AK45*UPD</f>
        <v>0.10192992536419961</v>
      </c>
      <c r="AX47" s="12">
        <f t="shared" si="24"/>
        <v>9.5064840548593502E-2</v>
      </c>
      <c r="AY47" s="12">
        <f>'Surv-rate CEA'!AO45*UPFS+'Surv-rate CEA'!AN45*UPD</f>
        <v>0.14710340758591825</v>
      </c>
      <c r="AZ47" s="12">
        <f t="shared" si="25"/>
        <v>0.1371958425000647</v>
      </c>
      <c r="BA47" s="12">
        <f>AY47-'Surv-rate CEA'!AN45*UPD</f>
        <v>2.7306971805425309E-2</v>
      </c>
      <c r="BB47" s="12">
        <f t="shared" si="26"/>
        <v>2.5467819301076947E-2</v>
      </c>
    </row>
    <row r="48" spans="1:54">
      <c r="A48" s="12">
        <v>43</v>
      </c>
      <c r="B48" s="12">
        <f t="shared" si="27"/>
        <v>2.4164383561643836</v>
      </c>
      <c r="C48" s="12">
        <f>'Surv-rate CEA'!D46*Parameter!$D$57+'Surv-rate CEA'!E46*Parameter!$D$58</f>
        <v>0.20119190997572711</v>
      </c>
      <c r="D48" s="12">
        <f t="shared" si="1"/>
        <v>0.18732258891796</v>
      </c>
      <c r="E48" s="12">
        <f>C48-'Surv-rate CEA'!E46*Parameter!$D$58</f>
        <v>7.2371302325174663E-2</v>
      </c>
      <c r="F48" s="12">
        <f t="shared" si="2"/>
        <v>6.7382330216715275E-2</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0.19244858815703159</v>
      </c>
      <c r="L48" s="12">
        <f t="shared" si="5"/>
        <v>0.17918199480053984</v>
      </c>
      <c r="M48" s="12">
        <f>K48-'Surv-rate CEA'!J46*Parameter!$D$58</f>
        <v>9.0774070465385173E-2</v>
      </c>
      <c r="N48" s="12">
        <f t="shared" si="6"/>
        <v>8.4516489198043498E-2</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0.19244858815703159</v>
      </c>
      <c r="T48" s="12">
        <f t="shared" si="9"/>
        <v>0.17918199480053984</v>
      </c>
      <c r="U48" s="12">
        <f>S48-'Surv-rate CEA'!P46*Parameter!$D$58</f>
        <v>9.0774070465385173E-2</v>
      </c>
      <c r="V48" s="12">
        <f t="shared" si="10"/>
        <v>8.4516489198043498E-2</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0.20118709995762599</v>
      </c>
      <c r="AB48" s="12">
        <f t="shared" si="13"/>
        <v>0.18731811048220404</v>
      </c>
      <c r="AC48" s="12">
        <f>AA48-'Surv-rate CEA'!V46*UPD</f>
        <v>0.14511625754958238</v>
      </c>
      <c r="AD48" s="12">
        <f t="shared" si="14"/>
        <v>0.13511255527895133</v>
      </c>
      <c r="AE48" s="12">
        <f>'Surv-rate CEA'!Z46*UPFS+'Surv-rate CEA'!Y46*UPD</f>
        <v>0.19244858815703159</v>
      </c>
      <c r="AF48" s="12">
        <f t="shared" si="15"/>
        <v>0.17918199480053984</v>
      </c>
      <c r="AG48" s="12">
        <f>AE48-'Surv-rate CEA'!Y46*UPD</f>
        <v>9.0774070465385173E-2</v>
      </c>
      <c r="AH48" s="12">
        <f t="shared" si="16"/>
        <v>8.4516489198043498E-2</v>
      </c>
      <c r="AI48" s="12">
        <f>'Surv-rate CEA'!AC46*UPFS+'Surv-rate CEA'!AB46*UPD</f>
        <v>0.14250153304301941</v>
      </c>
      <c r="AJ48" s="12">
        <f t="shared" si="17"/>
        <v>0.13267807884331481</v>
      </c>
      <c r="AK48" s="12">
        <f>AI48-'Surv-rate CEA'!AB46*UPD</f>
        <v>2.5295844284505972E-2</v>
      </c>
      <c r="AL48" s="12">
        <f t="shared" si="18"/>
        <v>2.3552055551393277E-2</v>
      </c>
      <c r="AM48" s="12">
        <f>'Surv-rate CEA'!AF46*UPFS+'Surv-rate CEA'!AE46*UPD</f>
        <v>0.26382251630634318</v>
      </c>
      <c r="AN48" s="12">
        <f t="shared" si="19"/>
        <v>0.24563570560723444</v>
      </c>
      <c r="AO48" s="12">
        <f>AM48-'Surv-rate CEA'!AE46*UPD</f>
        <v>0.1218787192229005</v>
      </c>
      <c r="AP48" s="12">
        <f t="shared" si="20"/>
        <v>0.1134769147606048</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0.17987640898855206</v>
      </c>
      <c r="AV48" s="12">
        <f t="shared" si="23"/>
        <v>0.16747648859771011</v>
      </c>
      <c r="AW48" s="12">
        <f>AU48-'Surv-rate CEA'!AK46*UPD</f>
        <v>9.7076110563944398E-2</v>
      </c>
      <c r="AX48" s="12">
        <f t="shared" si="24"/>
        <v>9.0384093252646555E-2</v>
      </c>
      <c r="AY48" s="12">
        <f>'Surv-rate CEA'!AO46*UPFS+'Surv-rate CEA'!AN46*UPD</f>
        <v>0.14250153304301941</v>
      </c>
      <c r="AZ48" s="12">
        <f t="shared" si="25"/>
        <v>0.13267807884331481</v>
      </c>
      <c r="BA48" s="12">
        <f>AY48-'Surv-rate CEA'!AN46*UPD</f>
        <v>2.5295844284505972E-2</v>
      </c>
      <c r="BB48" s="12">
        <f t="shared" si="26"/>
        <v>2.3552055551393277E-2</v>
      </c>
    </row>
    <row r="49" spans="1:54">
      <c r="A49" s="12">
        <v>44</v>
      </c>
      <c r="B49" s="12">
        <f t="shared" si="27"/>
        <v>2.473972602739726</v>
      </c>
      <c r="C49" s="12">
        <f>'Surv-rate CEA'!D47*Parameter!$D$57+'Surv-rate CEA'!E47*Parameter!$D$58</f>
        <v>0.19622780166143622</v>
      </c>
      <c r="D49" s="12">
        <f t="shared" si="1"/>
        <v>0.18239024061275477</v>
      </c>
      <c r="E49" s="12">
        <f>C49-'Surv-rate CEA'!E47*Parameter!$D$58</f>
        <v>7.0253888679050358E-2</v>
      </c>
      <c r="F49" s="12">
        <f t="shared" si="2"/>
        <v>6.5299736080526485E-2</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0.18792760348320231</v>
      </c>
      <c r="L49" s="12">
        <f t="shared" si="5"/>
        <v>0.17467535449547761</v>
      </c>
      <c r="M49" s="12">
        <f>K49-'Surv-rate CEA'!J47*Parameter!$D$58</f>
        <v>8.7999084723624665E-2</v>
      </c>
      <c r="N49" s="12">
        <f t="shared" si="6"/>
        <v>8.1793579200038324E-2</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0.18792760348320231</v>
      </c>
      <c r="T49" s="12">
        <f t="shared" si="9"/>
        <v>0.17467535449547761</v>
      </c>
      <c r="U49" s="12">
        <f>S49-'Surv-rate CEA'!P47*Parameter!$D$58</f>
        <v>8.7999084723624665E-2</v>
      </c>
      <c r="V49" s="12">
        <f t="shared" si="10"/>
        <v>8.1793579200038324E-2</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0.19636930401875294</v>
      </c>
      <c r="AB49" s="12">
        <f t="shared" si="13"/>
        <v>0.18252176452924238</v>
      </c>
      <c r="AC49" s="12">
        <f>AA49-'Surv-rate CEA'!V47*UPD</f>
        <v>0.14123179340375414</v>
      </c>
      <c r="AD49" s="12">
        <f t="shared" si="14"/>
        <v>0.13127243215783296</v>
      </c>
      <c r="AE49" s="12">
        <f>'Surv-rate CEA'!Z47*UPFS+'Surv-rate CEA'!Y47*UPD</f>
        <v>0.18792760348320231</v>
      </c>
      <c r="AF49" s="12">
        <f t="shared" si="15"/>
        <v>0.17467535449547761</v>
      </c>
      <c r="AG49" s="12">
        <f>AE49-'Surv-rate CEA'!Y47*UPD</f>
        <v>8.7999084723624665E-2</v>
      </c>
      <c r="AH49" s="12">
        <f t="shared" si="16"/>
        <v>8.1793579200038324E-2</v>
      </c>
      <c r="AI49" s="12">
        <f>'Surv-rate CEA'!AC47*UPFS+'Surv-rate CEA'!AB47*UPD</f>
        <v>0.1380848249857374</v>
      </c>
      <c r="AJ49" s="12">
        <f t="shared" si="17"/>
        <v>0.1283473811604563</v>
      </c>
      <c r="AK49" s="12">
        <f>AI49-'Surv-rate CEA'!AB47*UPD</f>
        <v>2.3442366465512385E-2</v>
      </c>
      <c r="AL49" s="12">
        <f t="shared" si="18"/>
        <v>2.178926137874302E-2</v>
      </c>
      <c r="AM49" s="12">
        <f>'Surv-rate CEA'!AF47*UPFS+'Surv-rate CEA'!AE47*UPD</f>
        <v>0.25832936669496026</v>
      </c>
      <c r="AN49" s="12">
        <f t="shared" si="19"/>
        <v>0.2401125373158273</v>
      </c>
      <c r="AO49" s="12">
        <f>AM49-'Surv-rate CEA'!AE47*UPD</f>
        <v>0.11846162091749526</v>
      </c>
      <c r="AP49" s="12">
        <f t="shared" si="20"/>
        <v>0.11010796308974338</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0.17479684412740315</v>
      </c>
      <c r="AV49" s="12">
        <f t="shared" si="23"/>
        <v>0.16247054794892873</v>
      </c>
      <c r="AW49" s="12">
        <f>AU49-'Surv-rate CEA'!AK47*UPD</f>
        <v>9.2468780346596668E-2</v>
      </c>
      <c r="AX49" s="12">
        <f t="shared" si="24"/>
        <v>8.5948081534759496E-2</v>
      </c>
      <c r="AY49" s="12">
        <f>'Surv-rate CEA'!AO47*UPFS+'Surv-rate CEA'!AN47*UPD</f>
        <v>0.1380848249857374</v>
      </c>
      <c r="AZ49" s="12">
        <f t="shared" si="25"/>
        <v>0.1283473811604563</v>
      </c>
      <c r="BA49" s="12">
        <f>AY49-'Surv-rate CEA'!AN47*UPD</f>
        <v>2.3442366465512385E-2</v>
      </c>
      <c r="BB49" s="12">
        <f t="shared" si="26"/>
        <v>2.178926137874302E-2</v>
      </c>
    </row>
    <row r="50" spans="1:54">
      <c r="A50" s="12">
        <v>45</v>
      </c>
      <c r="B50" s="12">
        <f t="shared" si="27"/>
        <v>2.5315068493150683</v>
      </c>
      <c r="C50" s="12">
        <f>'Surv-rate CEA'!D48*Parameter!$D$57+'Surv-rate CEA'!E48*Parameter!$D$58</f>
        <v>0.19142669119411748</v>
      </c>
      <c r="D50" s="12">
        <f t="shared" si="1"/>
        <v>0.17762535968598736</v>
      </c>
      <c r="E50" s="12">
        <f>C50-'Surv-rate CEA'!E48*Parameter!$D$58</f>
        <v>6.8235396525627753E-2</v>
      </c>
      <c r="F50" s="12">
        <f t="shared" si="2"/>
        <v>6.331581440171212E-2</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0.18355962804200071</v>
      </c>
      <c r="L50" s="12">
        <f t="shared" si="5"/>
        <v>0.1703254898854375</v>
      </c>
      <c r="M50" s="12">
        <f>K50-'Surv-rate CEA'!J48*Parameter!$D$58</f>
        <v>8.5348948457694057E-2</v>
      </c>
      <c r="N50" s="12">
        <f t="shared" si="6"/>
        <v>7.9195526883163156E-2</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0.18355962804200071</v>
      </c>
      <c r="T50" s="12">
        <f t="shared" si="9"/>
        <v>0.1703254898854375</v>
      </c>
      <c r="U50" s="12">
        <f>S50-'Surv-rate CEA'!P48*Parameter!$D$58</f>
        <v>8.5348948457694057E-2</v>
      </c>
      <c r="V50" s="12">
        <f t="shared" si="10"/>
        <v>7.9195526883163156E-2</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0.19171125432673602</v>
      </c>
      <c r="AB50" s="12">
        <f t="shared" si="13"/>
        <v>0.17788940660896052</v>
      </c>
      <c r="AC50" s="12">
        <f>AA50-'Surv-rate CEA'!V48*UPD</f>
        <v>0.1374974115695568</v>
      </c>
      <c r="AD50" s="12">
        <f t="shared" si="14"/>
        <v>0.12758423098463545</v>
      </c>
      <c r="AE50" s="12">
        <f>'Surv-rate CEA'!Z48*UPFS+'Surv-rate CEA'!Y48*UPD</f>
        <v>0.18355962804200071</v>
      </c>
      <c r="AF50" s="12">
        <f t="shared" si="15"/>
        <v>0.1703254898854375</v>
      </c>
      <c r="AG50" s="12">
        <f>AE50-'Surv-rate CEA'!Y48*UPD</f>
        <v>8.5348948457694057E-2</v>
      </c>
      <c r="AH50" s="12">
        <f t="shared" si="16"/>
        <v>7.9195526883163156E-2</v>
      </c>
      <c r="AI50" s="12">
        <f>'Surv-rate CEA'!AC48*UPFS+'Surv-rate CEA'!AB48*UPD</f>
        <v>0.13384398110723253</v>
      </c>
      <c r="AJ50" s="12">
        <f t="shared" si="17"/>
        <v>0.12419420268758867</v>
      </c>
      <c r="AK50" s="12">
        <f>AI50-'Surv-rate CEA'!AB48*UPD</f>
        <v>2.1733408255854084E-2</v>
      </c>
      <c r="AL50" s="12">
        <f t="shared" si="18"/>
        <v>2.0166490025854442E-2</v>
      </c>
      <c r="AM50" s="12">
        <f>'Surv-rate CEA'!AF48*UPFS+'Surv-rate CEA'!AE48*UPD</f>
        <v>0.25298695893483231</v>
      </c>
      <c r="AN50" s="12">
        <f t="shared" si="19"/>
        <v>0.23474730350479256</v>
      </c>
      <c r="AO50" s="12">
        <f>AM50-'Surv-rate CEA'!AE48*UPD</f>
        <v>0.11518501318490851</v>
      </c>
      <c r="AP50" s="12">
        <f t="shared" si="20"/>
        <v>0.10688049440637928</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0.1698988824113648</v>
      </c>
      <c r="AV50" s="12">
        <f t="shared" si="23"/>
        <v>0.15764964598360731</v>
      </c>
      <c r="AW50" s="12">
        <f>AU50-'Surv-rate CEA'!AK48*UPD</f>
        <v>8.8094678166262944E-2</v>
      </c>
      <c r="AX50" s="12">
        <f t="shared" si="24"/>
        <v>8.1743297123784836E-2</v>
      </c>
      <c r="AY50" s="12">
        <f>'Surv-rate CEA'!AO48*UPFS+'Surv-rate CEA'!AN48*UPD</f>
        <v>0.13384398110723253</v>
      </c>
      <c r="AZ50" s="12">
        <f t="shared" si="25"/>
        <v>0.12419420268758867</v>
      </c>
      <c r="BA50" s="12">
        <f>AY50-'Surv-rate CEA'!AN48*UPD</f>
        <v>2.1733408255854084E-2</v>
      </c>
      <c r="BB50" s="12">
        <f t="shared" si="26"/>
        <v>2.0166490025854442E-2</v>
      </c>
    </row>
    <row r="51" spans="1:54">
      <c r="A51" s="12">
        <v>46</v>
      </c>
      <c r="B51" s="12">
        <f t="shared" si="27"/>
        <v>2.5890410958904111</v>
      </c>
      <c r="C51" s="12">
        <f>'Surv-rate CEA'!D49*Parameter!$D$57+'Surv-rate CEA'!E49*Parameter!$D$58</f>
        <v>0.18678170328641511</v>
      </c>
      <c r="D51" s="12">
        <f t="shared" si="1"/>
        <v>0.17302076550291998</v>
      </c>
      <c r="E51" s="12">
        <f>C51-'Surv-rate CEA'!E49*Parameter!$D$58</f>
        <v>6.6309531763445909E-2</v>
      </c>
      <c r="F51" s="12">
        <f t="shared" si="2"/>
        <v>6.1424249506166914E-2</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0.17933771396228801</v>
      </c>
      <c r="L51" s="12">
        <f t="shared" si="5"/>
        <v>0.16612520395382627</v>
      </c>
      <c r="M51" s="12">
        <f>K51-'Surv-rate CEA'!J49*Parameter!$D$58</f>
        <v>8.2816193973286559E-2</v>
      </c>
      <c r="N51" s="12">
        <f t="shared" si="6"/>
        <v>7.671480142422768E-2</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0.17933771396228801</v>
      </c>
      <c r="T51" s="12">
        <f t="shared" si="9"/>
        <v>0.16612520395382627</v>
      </c>
      <c r="U51" s="12">
        <f>S51-'Surv-rate CEA'!P49*Parameter!$D$58</f>
        <v>8.2816193973286559E-2</v>
      </c>
      <c r="V51" s="12">
        <f t="shared" si="10"/>
        <v>7.671480142422768E-2</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0.18720599711902569</v>
      </c>
      <c r="AB51" s="12">
        <f t="shared" si="13"/>
        <v>0.17341379995128819</v>
      </c>
      <c r="AC51" s="12">
        <f>AA51-'Surv-rate CEA'!V49*UPD</f>
        <v>0.13390537631082405</v>
      </c>
      <c r="AD51" s="12">
        <f t="shared" si="14"/>
        <v>0.12404004410821975</v>
      </c>
      <c r="AE51" s="12">
        <f>'Surv-rate CEA'!Z49*UPFS+'Surv-rate CEA'!Y49*UPD</f>
        <v>0.17933771396228801</v>
      </c>
      <c r="AF51" s="12">
        <f t="shared" si="15"/>
        <v>0.16612520395382627</v>
      </c>
      <c r="AG51" s="12">
        <f>AE51-'Surv-rate CEA'!Y49*UPD</f>
        <v>8.2816193973286559E-2</v>
      </c>
      <c r="AH51" s="12">
        <f t="shared" si="16"/>
        <v>7.671480142422768E-2</v>
      </c>
      <c r="AI51" s="12">
        <f>'Surv-rate CEA'!AC49*UPFS+'Surv-rate CEA'!AB49*UPD</f>
        <v>0.1297702627195422</v>
      </c>
      <c r="AJ51" s="12">
        <f t="shared" si="17"/>
        <v>0.12020958048990693</v>
      </c>
      <c r="AK51" s="12">
        <f>AI51-'Surv-rate CEA'!AB49*UPD</f>
        <v>2.0156997432256449E-2</v>
      </c>
      <c r="AL51" s="12">
        <f t="shared" si="18"/>
        <v>1.8671952683831532E-2</v>
      </c>
      <c r="AM51" s="12">
        <f>'Surv-rate CEA'!AF49*UPFS+'Surv-rate CEA'!AE49*UPD</f>
        <v>0.24778998464748869</v>
      </c>
      <c r="AN51" s="12">
        <f t="shared" si="19"/>
        <v>0.2295343284343177</v>
      </c>
      <c r="AO51" s="12">
        <f>AM51-'Surv-rate CEA'!AE49*UPD</f>
        <v>0.11204117274567282</v>
      </c>
      <c r="AP51" s="12">
        <f t="shared" si="20"/>
        <v>0.10378666183686706</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0.16517455660926922</v>
      </c>
      <c r="AV51" s="12">
        <f t="shared" si="23"/>
        <v>0.15300550173438596</v>
      </c>
      <c r="AW51" s="12">
        <f>AU51-'Surv-rate CEA'!AK49*UPD</f>
        <v>8.3941288858874405E-2</v>
      </c>
      <c r="AX51" s="12">
        <f t="shared" si="24"/>
        <v>7.7757006174172194E-2</v>
      </c>
      <c r="AY51" s="12">
        <f>'Surv-rate CEA'!AO49*UPFS+'Surv-rate CEA'!AN49*UPD</f>
        <v>0.1297702627195422</v>
      </c>
      <c r="AZ51" s="12">
        <f t="shared" si="25"/>
        <v>0.12020958048990693</v>
      </c>
      <c r="BA51" s="12">
        <f>AY51-'Surv-rate CEA'!AN49*UPD</f>
        <v>2.0156997432256449E-2</v>
      </c>
      <c r="BB51" s="12">
        <f t="shared" si="26"/>
        <v>1.8671952683831532E-2</v>
      </c>
    </row>
    <row r="52" spans="1:54">
      <c r="A52" s="12">
        <v>47</v>
      </c>
      <c r="B52" s="12">
        <f t="shared" si="27"/>
        <v>2.6465753424657534</v>
      </c>
      <c r="C52" s="12">
        <f>'Surv-rate CEA'!D50*Parameter!$D$57+'Surv-rate CEA'!E50*Parameter!$D$58</f>
        <v>0.18228632137732467</v>
      </c>
      <c r="D52" s="12">
        <f t="shared" si="1"/>
        <v>0.16856965516112624</v>
      </c>
      <c r="E52" s="12">
        <f>C52-'Surv-rate CEA'!E50*Parameter!$D$58</f>
        <v>6.4470503924251576E-2</v>
      </c>
      <c r="F52" s="12">
        <f t="shared" si="2"/>
        <v>5.9619232712910565E-2</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0.17525531291016433</v>
      </c>
      <c r="L52" s="12">
        <f t="shared" si="5"/>
        <v>0.16206771544459184</v>
      </c>
      <c r="M52" s="12">
        <f>K52-'Surv-rate CEA'!J50*Parameter!$D$58</f>
        <v>8.0393910869612173E-2</v>
      </c>
      <c r="N52" s="12">
        <f t="shared" si="6"/>
        <v>7.4344436433564601E-2</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0.17525531291016433</v>
      </c>
      <c r="T52" s="12">
        <f t="shared" si="9"/>
        <v>0.16206771544459184</v>
      </c>
      <c r="U52" s="12">
        <f>S52-'Surv-rate CEA'!P50*Parameter!$D$58</f>
        <v>8.0393910869612173E-2</v>
      </c>
      <c r="V52" s="12">
        <f t="shared" si="10"/>
        <v>7.4344436433564601E-2</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0.18284695682782337</v>
      </c>
      <c r="AB52" s="12">
        <f t="shared" si="13"/>
        <v>0.16908810396105589</v>
      </c>
      <c r="AC52" s="12">
        <f>AA52-'Surv-rate CEA'!V50*UPD</f>
        <v>0.1304484536111436</v>
      </c>
      <c r="AD52" s="12">
        <f t="shared" si="14"/>
        <v>0.12063247903288934</v>
      </c>
      <c r="AE52" s="12">
        <f>'Surv-rate CEA'!Z50*UPFS+'Surv-rate CEA'!Y50*UPD</f>
        <v>0.17525531291016433</v>
      </c>
      <c r="AF52" s="12">
        <f t="shared" si="15"/>
        <v>0.16206771544459184</v>
      </c>
      <c r="AG52" s="12">
        <f>AE52-'Surv-rate CEA'!Y50*UPD</f>
        <v>8.0393910869612173E-2</v>
      </c>
      <c r="AH52" s="12">
        <f t="shared" si="16"/>
        <v>7.4344436433564601E-2</v>
      </c>
      <c r="AI52" s="12">
        <f>'Surv-rate CEA'!AC50*UPFS+'Surv-rate CEA'!AB50*UPD</f>
        <v>0.1258554550786716</v>
      </c>
      <c r="AJ52" s="12">
        <f t="shared" si="17"/>
        <v>0.11638509407869017</v>
      </c>
      <c r="AK52" s="12">
        <f>AI52-'Surv-rate CEA'!AB50*UPD</f>
        <v>1.8702212188166631E-2</v>
      </c>
      <c r="AL52" s="12">
        <f t="shared" si="18"/>
        <v>1.7294909653608428E-2</v>
      </c>
      <c r="AM52" s="12">
        <f>'Surv-rate CEA'!AF50*UPFS+'Surv-rate CEA'!AE50*UPD</f>
        <v>0.24273336540695312</v>
      </c>
      <c r="AN52" s="12">
        <f t="shared" si="19"/>
        <v>0.22446818496080323</v>
      </c>
      <c r="AO52" s="12">
        <f>AM52-'Surv-rate CEA'!AE50*UPD</f>
        <v>0.10902290966924544</v>
      </c>
      <c r="AP52" s="12">
        <f t="shared" si="20"/>
        <v>0.10081916267082794</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0.16061631287878203</v>
      </c>
      <c r="AV52" s="12">
        <f t="shared" si="23"/>
        <v>0.14853026969140329</v>
      </c>
      <c r="AW52" s="12">
        <f>AU52-'Surv-rate CEA'!AK50*UPD</f>
        <v>7.999679755511957E-2</v>
      </c>
      <c r="AX52" s="12">
        <f t="shared" si="24"/>
        <v>7.3977205069312393E-2</v>
      </c>
      <c r="AY52" s="12">
        <f>'Surv-rate CEA'!AO50*UPFS+'Surv-rate CEA'!AN50*UPD</f>
        <v>0.1258554550786716</v>
      </c>
      <c r="AZ52" s="12">
        <f t="shared" si="25"/>
        <v>0.11638509407869017</v>
      </c>
      <c r="BA52" s="12">
        <f>AY52-'Surv-rate CEA'!AN50*UPD</f>
        <v>1.8702212188166631E-2</v>
      </c>
      <c r="BB52" s="12">
        <f t="shared" si="26"/>
        <v>1.7294909653608428E-2</v>
      </c>
    </row>
    <row r="53" spans="1:54">
      <c r="A53" s="12">
        <v>48</v>
      </c>
      <c r="B53" s="12">
        <f t="shared" si="27"/>
        <v>2.7041095890410958</v>
      </c>
      <c r="C53" s="12">
        <f>'Surv-rate CEA'!D51*Parameter!$D$57+'Surv-rate CEA'!E51*Parameter!$D$58</f>
        <v>0.17793436536209961</v>
      </c>
      <c r="D53" s="12">
        <f t="shared" si="1"/>
        <v>0.16426557992127067</v>
      </c>
      <c r="E53" s="12">
        <f>C53-'Surv-rate CEA'!E51*Parameter!$D$58</f>
        <v>6.271297789427091E-2</v>
      </c>
      <c r="F53" s="12">
        <f t="shared" si="2"/>
        <v>5.7895413634282127E-2</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0.17130624831469418</v>
      </c>
      <c r="L53" s="12">
        <f t="shared" si="5"/>
        <v>0.15814662988954159</v>
      </c>
      <c r="M53" s="12">
        <f>K53-'Surv-rate CEA'!J51*Parameter!$D$58</f>
        <v>7.8075696334371794E-2</v>
      </c>
      <c r="N53" s="12">
        <f t="shared" si="6"/>
        <v>7.2077979484307039E-2</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0.17130624831469418</v>
      </c>
      <c r="T53" s="12">
        <f t="shared" si="9"/>
        <v>0.15814662988954159</v>
      </c>
      <c r="U53" s="12">
        <f>S53-'Surv-rate CEA'!P51*Parameter!$D$58</f>
        <v>7.8075696334371794E-2</v>
      </c>
      <c r="V53" s="12">
        <f t="shared" si="10"/>
        <v>7.2077979484307039E-2</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0.17862791151171686</v>
      </c>
      <c r="AB53" s="12">
        <f t="shared" si="13"/>
        <v>0.16490584837215255</v>
      </c>
      <c r="AC53" s="12">
        <f>AA53-'Surv-rate CEA'!V51*UPD</f>
        <v>0.12711987198455305</v>
      </c>
      <c r="AD53" s="12">
        <f t="shared" si="14"/>
        <v>0.11735461808384362</v>
      </c>
      <c r="AE53" s="12">
        <f>'Surv-rate CEA'!Z51*UPFS+'Surv-rate CEA'!Y51*UPD</f>
        <v>0.17130624831469418</v>
      </c>
      <c r="AF53" s="12">
        <f t="shared" si="15"/>
        <v>0.15814662988954159</v>
      </c>
      <c r="AG53" s="12">
        <f>AE53-'Surv-rate CEA'!Y51*UPD</f>
        <v>7.8075696334371794E-2</v>
      </c>
      <c r="AH53" s="12">
        <f t="shared" si="16"/>
        <v>7.2077979484307039E-2</v>
      </c>
      <c r="AI53" s="12">
        <f>'Surv-rate CEA'!AC51*UPFS+'Surv-rate CEA'!AB51*UPD</f>
        <v>0.12209183082657285</v>
      </c>
      <c r="AJ53" s="12">
        <f t="shared" si="17"/>
        <v>0.11271282730327775</v>
      </c>
      <c r="AK53" s="12">
        <f>AI53-'Surv-rate CEA'!AB51*UPD</f>
        <v>1.7359084064583655E-2</v>
      </c>
      <c r="AL53" s="12">
        <f t="shared" si="18"/>
        <v>1.6025572153912308E-2</v>
      </c>
      <c r="AM53" s="12">
        <f>'Surv-rate CEA'!AF51*UPFS+'Surv-rate CEA'!AE51*UPD</f>
        <v>0.2378122412206484</v>
      </c>
      <c r="AN53" s="12">
        <f t="shared" si="19"/>
        <v>0.21954368194693721</v>
      </c>
      <c r="AO53" s="12">
        <f>AM53-'Surv-rate CEA'!AE51*UPD</f>
        <v>0.10612352310520268</v>
      </c>
      <c r="AP53" s="12">
        <f t="shared" si="20"/>
        <v>9.7971193089593192E-2</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0.15621698646974258</v>
      </c>
      <c r="AV53" s="12">
        <f t="shared" si="23"/>
        <v>0.14421651390266751</v>
      </c>
      <c r="AW53" s="12">
        <f>AU53-'Surv-rate CEA'!AK51*UPD</f>
        <v>7.6250050513042886E-2</v>
      </c>
      <c r="AX53" s="12">
        <f t="shared" si="24"/>
        <v>7.0392578415428897E-2</v>
      </c>
      <c r="AY53" s="12">
        <f>'Surv-rate CEA'!AO51*UPFS+'Surv-rate CEA'!AN51*UPD</f>
        <v>0.12209183082657285</v>
      </c>
      <c r="AZ53" s="12">
        <f t="shared" si="25"/>
        <v>0.11271282730327775</v>
      </c>
      <c r="BA53" s="12">
        <f>AY53-'Surv-rate CEA'!AN51*UPD</f>
        <v>1.7359084064583655E-2</v>
      </c>
      <c r="BB53" s="12">
        <f t="shared" si="26"/>
        <v>1.6025572153912308E-2</v>
      </c>
    </row>
    <row r="54" spans="1:54">
      <c r="A54" s="12">
        <v>49</v>
      </c>
      <c r="B54" s="12">
        <f t="shared" si="27"/>
        <v>2.7616438356164386</v>
      </c>
      <c r="C54" s="12">
        <f>'Surv-rate CEA'!D52*Parameter!$D$57+'Surv-rate CEA'!E52*Parameter!$D$58</f>
        <v>0.17371997090078911</v>
      </c>
      <c r="D54" s="12">
        <f t="shared" si="1"/>
        <v>0.160102423317392</v>
      </c>
      <c r="E54" s="12">
        <f>C54-'Surv-rate CEA'!E52*Parameter!$D$58</f>
        <v>6.1032031001159004E-2</v>
      </c>
      <c r="F54" s="12">
        <f t="shared" si="2"/>
        <v>5.6247856896361963E-2</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0.16748468983911433</v>
      </c>
      <c r="L54" s="12">
        <f t="shared" si="5"/>
        <v>0.15435591298318702</v>
      </c>
      <c r="M54" s="12">
        <f>K54-'Surv-rate CEA'!J52*Parameter!$D$58</f>
        <v>7.5855610575542701E-2</v>
      </c>
      <c r="N54" s="12">
        <f t="shared" si="6"/>
        <v>6.9909446866650432E-2</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0.16748468983911433</v>
      </c>
      <c r="T54" s="12">
        <f t="shared" si="9"/>
        <v>0.15435591298318702</v>
      </c>
      <c r="U54" s="12">
        <f>S54-'Surv-rate CEA'!P52*Parameter!$D$58</f>
        <v>7.5855610575542701E-2</v>
      </c>
      <c r="V54" s="12">
        <f t="shared" si="10"/>
        <v>6.9909446866650432E-2</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0.17454297011343592</v>
      </c>
      <c r="AB54" s="12">
        <f t="shared" si="13"/>
        <v>0.1608609093316932</v>
      </c>
      <c r="AC54" s="12">
        <f>AA54-'Surv-rate CEA'!V52*UPD</f>
        <v>0.12391328684997931</v>
      </c>
      <c r="AD54" s="12">
        <f t="shared" si="14"/>
        <v>0.11419998174668526</v>
      </c>
      <c r="AE54" s="12">
        <f>'Surv-rate CEA'!Z52*UPFS+'Surv-rate CEA'!Y52*UPD</f>
        <v>0.16748468983911433</v>
      </c>
      <c r="AF54" s="12">
        <f t="shared" si="15"/>
        <v>0.15435591298318702</v>
      </c>
      <c r="AG54" s="12">
        <f>AE54-'Surv-rate CEA'!Y52*UPD</f>
        <v>7.5855610575542701E-2</v>
      </c>
      <c r="AH54" s="12">
        <f t="shared" si="16"/>
        <v>6.9909446866650432E-2</v>
      </c>
      <c r="AI54" s="12">
        <f>'Surv-rate CEA'!AC52*UPFS+'Surv-rate CEA'!AB52*UPD</f>
        <v>0.11847211628987855</v>
      </c>
      <c r="AJ54" s="12">
        <f t="shared" si="17"/>
        <v>0.10918533324174802</v>
      </c>
      <c r="AK54" s="12">
        <f>AI54-'Surv-rate CEA'!AB52*UPD</f>
        <v>1.6118510239455736E-2</v>
      </c>
      <c r="AL54" s="12">
        <f t="shared" si="18"/>
        <v>1.4855013710984553E-2</v>
      </c>
      <c r="AM54" s="12">
        <f>'Surv-rate CEA'!AF52*UPFS+'Surv-rate CEA'!AE52*UPD</f>
        <v>0.23302195960907945</v>
      </c>
      <c r="AN54" s="12">
        <f t="shared" si="19"/>
        <v>0.214755852341739</v>
      </c>
      <c r="AO54" s="12">
        <f>AM54-'Surv-rate CEA'!AE52*UPD</f>
        <v>0.10333676128871797</v>
      </c>
      <c r="AP54" s="12">
        <f t="shared" si="20"/>
        <v>9.5236407272616327E-2</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0.1519697789494569</v>
      </c>
      <c r="AV54" s="12">
        <f t="shared" si="23"/>
        <v>0.14005718372305989</v>
      </c>
      <c r="AW54" s="12">
        <f>AU54-'Surv-rate CEA'!AK52*UPD</f>
        <v>7.2690517865550877E-2</v>
      </c>
      <c r="AX54" s="12">
        <f t="shared" si="24"/>
        <v>6.69924591981267E-2</v>
      </c>
      <c r="AY54" s="12">
        <f>'Surv-rate CEA'!AO52*UPFS+'Surv-rate CEA'!AN52*UPD</f>
        <v>0.11847211628987855</v>
      </c>
      <c r="AZ54" s="12">
        <f t="shared" si="25"/>
        <v>0.10918533324174802</v>
      </c>
      <c r="BA54" s="12">
        <f>AY54-'Surv-rate CEA'!AN52*UPD</f>
        <v>1.6118510239455736E-2</v>
      </c>
      <c r="BB54" s="12">
        <f t="shared" si="26"/>
        <v>1.4855013710984553E-2</v>
      </c>
    </row>
    <row r="55" spans="1:54">
      <c r="A55" s="12">
        <v>50</v>
      </c>
      <c r="B55" s="12">
        <f t="shared" si="27"/>
        <v>2.8191780821917809</v>
      </c>
      <c r="C55" s="12">
        <f>'Surv-rate CEA'!D53*Parameter!$D$57+'Surv-rate CEA'!E53*Parameter!$D$58</f>
        <v>0.16963757018390876</v>
      </c>
      <c r="D55" s="12">
        <f t="shared" si="1"/>
        <v>0.15607438081629452</v>
      </c>
      <c r="E55" s="12">
        <f>C55-'Surv-rate CEA'!E53*Parameter!$D$58</f>
        <v>5.9423114791414641E-2</v>
      </c>
      <c r="F55" s="12">
        <f t="shared" si="2"/>
        <v>5.4672003596791516E-2</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0.16378512989361099</v>
      </c>
      <c r="L55" s="12">
        <f t="shared" si="5"/>
        <v>0.15068986609127047</v>
      </c>
      <c r="M55" s="12">
        <f>K55-'Surv-rate CEA'!J53*Parameter!$D$58</f>
        <v>7.372813678906287E-2</v>
      </c>
      <c r="N55" s="12">
        <f t="shared" si="6"/>
        <v>6.7833282955048924E-2</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0.16378512989361099</v>
      </c>
      <c r="T55" s="12">
        <f t="shared" si="9"/>
        <v>0.15068986609127047</v>
      </c>
      <c r="U55" s="12">
        <f>S55-'Surv-rate CEA'!P53*Parameter!$D$58</f>
        <v>7.372813678906287E-2</v>
      </c>
      <c r="V55" s="12">
        <f t="shared" si="10"/>
        <v>6.7833282955048924E-2</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0.17058655139566703</v>
      </c>
      <c r="AB55" s="12">
        <f t="shared" si="13"/>
        <v>0.15694748725651822</v>
      </c>
      <c r="AC55" s="12">
        <f>AA55-'Surv-rate CEA'!V53*UPD</f>
        <v>0.12082274810232083</v>
      </c>
      <c r="AD55" s="12">
        <f t="shared" si="14"/>
        <v>0.11116249530189032</v>
      </c>
      <c r="AE55" s="12">
        <f>'Surv-rate CEA'!Z53*UPFS+'Surv-rate CEA'!Y53*UPD</f>
        <v>0.16378512989361099</v>
      </c>
      <c r="AF55" s="12">
        <f t="shared" si="15"/>
        <v>0.15068986609127047</v>
      </c>
      <c r="AG55" s="12">
        <f>AE55-'Surv-rate CEA'!Y53*UPD</f>
        <v>7.372813678906287E-2</v>
      </c>
      <c r="AH55" s="12">
        <f t="shared" si="16"/>
        <v>6.7833282955048924E-2</v>
      </c>
      <c r="AI55" s="12">
        <f>'Surv-rate CEA'!AC53*UPFS+'Surv-rate CEA'!AB53*UPD</f>
        <v>0.11498946039646762</v>
      </c>
      <c r="AJ55" s="12">
        <f t="shared" si="17"/>
        <v>0.10579560183703272</v>
      </c>
      <c r="AK55" s="12">
        <f>AI55-'Surv-rate CEA'!AB53*UPD</f>
        <v>1.4972174250093298E-2</v>
      </c>
      <c r="AL55" s="12">
        <f t="shared" si="18"/>
        <v>1.3775090170317935E-2</v>
      </c>
      <c r="AM55" s="12">
        <f>'Surv-rate CEA'!AF53*UPFS+'Surv-rate CEA'!AE53*UPD</f>
        <v>0.2283580652615958</v>
      </c>
      <c r="AN55" s="12">
        <f t="shared" si="19"/>
        <v>0.2100999419024413</v>
      </c>
      <c r="AO55" s="12">
        <f>AM55-'Surv-rate CEA'!AE53*UPD</f>
        <v>0.10065678535225026</v>
      </c>
      <c r="AP55" s="12">
        <f t="shared" si="20"/>
        <v>9.2608880401785637E-2</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0.1478682368607275</v>
      </c>
      <c r="AV55" s="12">
        <f t="shared" si="23"/>
        <v>0.1360455911117758</v>
      </c>
      <c r="AW55" s="12">
        <f>AU55-'Surv-rate CEA'!AK53*UPD</f>
        <v>6.9308258256501276E-2</v>
      </c>
      <c r="AX55" s="12">
        <f t="shared" si="24"/>
        <v>6.3766791054080757E-2</v>
      </c>
      <c r="AY55" s="12">
        <f>'Surv-rate CEA'!AO53*UPFS+'Surv-rate CEA'!AN53*UPD</f>
        <v>0.11498946039646762</v>
      </c>
      <c r="AZ55" s="12">
        <f t="shared" si="25"/>
        <v>0.10579560183703272</v>
      </c>
      <c r="BA55" s="12">
        <f>AY55-'Surv-rate CEA'!AN53*UPD</f>
        <v>1.4972174250093298E-2</v>
      </c>
      <c r="BB55" s="12">
        <f t="shared" si="26"/>
        <v>1.3775090170317935E-2</v>
      </c>
    </row>
    <row r="56" spans="1:54">
      <c r="A56" s="12">
        <v>51</v>
      </c>
      <c r="B56" s="12">
        <f t="shared" si="27"/>
        <v>2.8767123287671232</v>
      </c>
      <c r="C56" s="12">
        <f>'Surv-rate CEA'!D54*Parameter!$D$57+'Surv-rate CEA'!E54*Parameter!$D$58</f>
        <v>0.16568187404307688</v>
      </c>
      <c r="D56" s="12">
        <f t="shared" si="1"/>
        <v>0.15217594090586703</v>
      </c>
      <c r="E56" s="12">
        <f>C56-'Surv-rate CEA'!E54*Parameter!$D$58</f>
        <v>5.7882020917540272E-2</v>
      </c>
      <c r="F56" s="12">
        <f t="shared" si="2"/>
        <v>5.3163636912808239E-2</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0.16020236200580823</v>
      </c>
      <c r="L56" s="12">
        <f t="shared" si="5"/>
        <v>0.14714310370027398</v>
      </c>
      <c r="M56" s="12">
        <f>K56-'Surv-rate CEA'!J54*Parameter!$D$58</f>
        <v>7.1688145139615481E-2</v>
      </c>
      <c r="N56" s="12">
        <f t="shared" si="6"/>
        <v>6.5844323655953912E-2</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0.16020236200580823</v>
      </c>
      <c r="T56" s="12">
        <f t="shared" si="9"/>
        <v>0.14714310370027398</v>
      </c>
      <c r="U56" s="12">
        <f>S56-'Surv-rate CEA'!P54*Parameter!$D$58</f>
        <v>7.1688145139615481E-2</v>
      </c>
      <c r="V56" s="12">
        <f t="shared" si="10"/>
        <v>6.5844323655953912E-2</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0.16675336441905231</v>
      </c>
      <c r="AB56" s="12">
        <f t="shared" si="13"/>
        <v>0.15316008631753256</v>
      </c>
      <c r="AC56" s="12">
        <f>AA56-'Surv-rate CEA'!V54*UPD</f>
        <v>0.11784267055490158</v>
      </c>
      <c r="AD56" s="12">
        <f t="shared" si="14"/>
        <v>0.10823645841843732</v>
      </c>
      <c r="AE56" s="12">
        <f>'Surv-rate CEA'!Z54*UPFS+'Surv-rate CEA'!Y54*UPD</f>
        <v>0.16020236200580823</v>
      </c>
      <c r="AF56" s="12">
        <f t="shared" si="15"/>
        <v>0.14714310370027398</v>
      </c>
      <c r="AG56" s="12">
        <f>AE56-'Surv-rate CEA'!Y54*UPD</f>
        <v>7.1688145139615481E-2</v>
      </c>
      <c r="AH56" s="12">
        <f t="shared" si="16"/>
        <v>6.5844323655953912E-2</v>
      </c>
      <c r="AI56" s="12">
        <f>'Surv-rate CEA'!AC54*UPFS+'Surv-rate CEA'!AB54*UPD</f>
        <v>0.11163740599084877</v>
      </c>
      <c r="AJ56" s="12">
        <f t="shared" si="17"/>
        <v>0.10253703004669487</v>
      </c>
      <c r="AK56" s="12">
        <f>AI56-'Surv-rate CEA'!AB54*UPD</f>
        <v>1.3912474313847178E-2</v>
      </c>
      <c r="AL56" s="12">
        <f t="shared" si="18"/>
        <v>1.2778367466364781E-2</v>
      </c>
      <c r="AM56" s="12">
        <f>'Surv-rate CEA'!AF54*UPFS+'Surv-rate CEA'!AE54*UPD</f>
        <v>0.2238162902438815</v>
      </c>
      <c r="AN56" s="12">
        <f t="shared" si="19"/>
        <v>0.2055713985288935</v>
      </c>
      <c r="AO56" s="12">
        <f>AM56-'Surv-rate CEA'!AE54*UPD</f>
        <v>9.8078136532317312E-2</v>
      </c>
      <c r="AP56" s="12">
        <f t="shared" si="20"/>
        <v>9.0083075142057961E-2</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0.14390623172583797</v>
      </c>
      <c r="AV56" s="12">
        <f t="shared" si="23"/>
        <v>0.13217538938148068</v>
      </c>
      <c r="AW56" s="12">
        <f>AU56-'Surv-rate CEA'!AK54*UPD</f>
        <v>6.6093885323023155E-2</v>
      </c>
      <c r="AX56" s="12">
        <f t="shared" si="24"/>
        <v>6.0706092596106771E-2</v>
      </c>
      <c r="AY56" s="12">
        <f>'Surv-rate CEA'!AO54*UPFS+'Surv-rate CEA'!AN54*UPD</f>
        <v>0.11163740599084877</v>
      </c>
      <c r="AZ56" s="12">
        <f t="shared" si="25"/>
        <v>0.10253703004669487</v>
      </c>
      <c r="BA56" s="12">
        <f>AY56-'Surv-rate CEA'!AN54*UPD</f>
        <v>1.3912474313847178E-2</v>
      </c>
      <c r="BB56" s="12">
        <f t="shared" si="26"/>
        <v>1.2778367466364781E-2</v>
      </c>
    </row>
    <row r="57" spans="1:54">
      <c r="A57" s="12">
        <v>52</v>
      </c>
      <c r="B57" s="12">
        <f t="shared" si="27"/>
        <v>2.9342465753424656</v>
      </c>
      <c r="C57" s="12">
        <f>'Surv-rate CEA'!D55*Parameter!$D$57+'Surv-rate CEA'!E55*Parameter!$D$58</f>
        <v>0.16184785530324139</v>
      </c>
      <c r="D57" s="12">
        <f t="shared" si="1"/>
        <v>0.1484018675017246</v>
      </c>
      <c r="E57" s="12">
        <f>C57-'Surv-rate CEA'!E55*Parameter!$D$58</f>
        <v>5.6404850634225318E-2</v>
      </c>
      <c r="F57" s="12">
        <f t="shared" si="2"/>
        <v>5.171885135327605E-2</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0.15673146088314399</v>
      </c>
      <c r="L57" s="12">
        <f t="shared" si="5"/>
        <v>0.14371053263420197</v>
      </c>
      <c r="M57" s="12">
        <f>K57-'Surv-rate CEA'!J55*Parameter!$D$58</f>
        <v>6.9730860298725272E-2</v>
      </c>
      <c r="N57" s="12">
        <f t="shared" si="6"/>
        <v>6.3937763472022041E-2</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0.15673146088314399</v>
      </c>
      <c r="T57" s="12">
        <f t="shared" si="9"/>
        <v>0.14371053263420197</v>
      </c>
      <c r="U57" s="12">
        <f>S57-'Surv-rate CEA'!P55*Parameter!$D$58</f>
        <v>6.9730860298725272E-2</v>
      </c>
      <c r="V57" s="12">
        <f t="shared" si="10"/>
        <v>6.3937763472022041E-2</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0.1630383904378547</v>
      </c>
      <c r="AB57" s="12">
        <f t="shared" si="13"/>
        <v>0.14949349541963558</v>
      </c>
      <c r="AC57" s="12">
        <f>AA57-'Surv-rate CEA'!V55*UPD</f>
        <v>0.11496780696471354</v>
      </c>
      <c r="AD57" s="12">
        <f t="shared" si="14"/>
        <v>0.10541651740873934</v>
      </c>
      <c r="AE57" s="12">
        <f>'Surv-rate CEA'!Z55*UPFS+'Surv-rate CEA'!Y55*UPD</f>
        <v>0.15673146088314399</v>
      </c>
      <c r="AF57" s="12">
        <f t="shared" si="15"/>
        <v>0.14371053263420197</v>
      </c>
      <c r="AG57" s="12">
        <f>AE57-'Surv-rate CEA'!Y55*UPD</f>
        <v>6.9730860298725272E-2</v>
      </c>
      <c r="AH57" s="12">
        <f t="shared" si="16"/>
        <v>6.3937763472022041E-2</v>
      </c>
      <c r="AI57" s="12">
        <f>'Surv-rate CEA'!AC55*UPFS+'Surv-rate CEA'!AB55*UPD</f>
        <v>0.10840986334790426</v>
      </c>
      <c r="AJ57" s="12">
        <f t="shared" si="17"/>
        <v>9.9403394294552347E-2</v>
      </c>
      <c r="AK57" s="12">
        <f>AI57-'Surv-rate CEA'!AB55*UPD</f>
        <v>1.2932458494970989E-2</v>
      </c>
      <c r="AL57" s="12">
        <f t="shared" si="18"/>
        <v>1.1858056373044821E-2</v>
      </c>
      <c r="AM57" s="12">
        <f>'Surv-rate CEA'!AF55*UPFS+'Surv-rate CEA'!AE55*UPD</f>
        <v>0.21939254473196729</v>
      </c>
      <c r="AN57" s="12">
        <f t="shared" si="19"/>
        <v>0.20116586218073623</v>
      </c>
      <c r="AO57" s="12">
        <f>AM57-'Surv-rate CEA'!AE55*UPD</f>
        <v>9.5595706409625864E-2</v>
      </c>
      <c r="AP57" s="12">
        <f t="shared" si="20"/>
        <v>8.7653811227555653E-2</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0.14007794131291101</v>
      </c>
      <c r="AV57" s="12">
        <f t="shared" si="23"/>
        <v>0.12844055330658835</v>
      </c>
      <c r="AW57" s="12">
        <f>AU57-'Surv-rate CEA'!AK55*UPD</f>
        <v>6.3038535970088294E-2</v>
      </c>
      <c r="AX57" s="12">
        <f t="shared" si="24"/>
        <v>5.7801423719875435E-2</v>
      </c>
      <c r="AY57" s="12">
        <f>'Surv-rate CEA'!AO55*UPFS+'Surv-rate CEA'!AN55*UPD</f>
        <v>0.10840986334790426</v>
      </c>
      <c r="AZ57" s="12">
        <f t="shared" si="25"/>
        <v>9.9403394294552347E-2</v>
      </c>
      <c r="BA57" s="12">
        <f>AY57-'Surv-rate CEA'!AN55*UPD</f>
        <v>1.2932458494970989E-2</v>
      </c>
      <c r="BB57" s="12">
        <f t="shared" si="26"/>
        <v>1.1858056373044821E-2</v>
      </c>
    </row>
    <row r="58" spans="1:54">
      <c r="A58" s="12">
        <v>53</v>
      </c>
      <c r="B58" s="12">
        <f t="shared" si="27"/>
        <v>2.9917808219178084</v>
      </c>
      <c r="C58" s="12">
        <f>'Surv-rate CEA'!D56*Parameter!$D$57+'Surv-rate CEA'!E56*Parameter!$D$58</f>
        <v>0.1581307332813196</v>
      </c>
      <c r="D58" s="12">
        <f t="shared" si="1"/>
        <v>0.14474718357046454</v>
      </c>
      <c r="E58" s="12">
        <f>C58-'Surv-rate CEA'!E56*Parameter!$D$58</f>
        <v>5.4987987470736591E-2</v>
      </c>
      <c r="F58" s="12">
        <f t="shared" si="2"/>
        <v>5.0334025217205342E-2</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0.15336776401748947</v>
      </c>
      <c r="L58" s="12">
        <f t="shared" si="5"/>
        <v>0.14038733288194855</v>
      </c>
      <c r="M58" s="12">
        <f>K58-'Surv-rate CEA'!J56*Parameter!$D$58</f>
        <v>6.785183214197088E-2</v>
      </c>
      <c r="N58" s="12">
        <f t="shared" si="6"/>
        <v>6.210912577742677E-2</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0.15336776401748947</v>
      </c>
      <c r="T58" s="12">
        <f t="shared" si="9"/>
        <v>0.14038733288194855</v>
      </c>
      <c r="U58" s="12">
        <f>S58-'Surv-rate CEA'!P56*Parameter!$D$58</f>
        <v>6.785183214197088E-2</v>
      </c>
      <c r="V58" s="12">
        <f t="shared" si="10"/>
        <v>6.210912577742677E-2</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0.15943686609926008</v>
      </c>
      <c r="AB58" s="12">
        <f t="shared" si="13"/>
        <v>0.14594277055626251</v>
      </c>
      <c r="AC58" s="12">
        <f>AA58-'Surv-rate CEA'!V56*UPD</f>
        <v>0.11219322338405385</v>
      </c>
      <c r="AD58" s="12">
        <f t="shared" si="14"/>
        <v>0.10269763988030661</v>
      </c>
      <c r="AE58" s="12">
        <f>'Surv-rate CEA'!Z56*UPFS+'Surv-rate CEA'!Y56*UPD</f>
        <v>0.15336776401748947</v>
      </c>
      <c r="AF58" s="12">
        <f t="shared" si="15"/>
        <v>0.14038733288194855</v>
      </c>
      <c r="AG58" s="12">
        <f>AE58-'Surv-rate CEA'!Y56*UPD</f>
        <v>6.785183214197088E-2</v>
      </c>
      <c r="AH58" s="12">
        <f t="shared" si="16"/>
        <v>6.210912577742677E-2</v>
      </c>
      <c r="AI58" s="12">
        <f>'Surv-rate CEA'!AC56*UPFS+'Surv-rate CEA'!AB56*UPD</f>
        <v>0.1053010857017056</v>
      </c>
      <c r="AJ58" s="12">
        <f t="shared" si="17"/>
        <v>9.6388825030729056E-2</v>
      </c>
      <c r="AK58" s="12">
        <f>AI58-'Surv-rate CEA'!AB56*UPD</f>
        <v>1.2025766040589428E-2</v>
      </c>
      <c r="AL58" s="12">
        <f t="shared" si="18"/>
        <v>1.1007953536495042E-2</v>
      </c>
      <c r="AM58" s="12">
        <f>'Surv-rate CEA'!AF56*UPFS+'Surv-rate CEA'!AE56*UPD</f>
        <v>0.21508290824726312</v>
      </c>
      <c r="AN58" s="12">
        <f t="shared" si="19"/>
        <v>0.19687915534768316</v>
      </c>
      <c r="AO58" s="12">
        <f>AM58-'Surv-rate CEA'!AE56*UPD</f>
        <v>9.3204709863728821E-2</v>
      </c>
      <c r="AP58" s="12">
        <f t="shared" si="20"/>
        <v>8.5316237826304847E-2</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0.13637783208471815</v>
      </c>
      <c r="AV58" s="12">
        <f t="shared" si="23"/>
        <v>0.12483536050256626</v>
      </c>
      <c r="AW58" s="12">
        <f>AU58-'Surv-rate CEA'!AK56*UPD</f>
        <v>6.0133840375166295E-2</v>
      </c>
      <c r="AX58" s="12">
        <f t="shared" si="24"/>
        <v>5.504435381385446E-2</v>
      </c>
      <c r="AY58" s="12">
        <f>'Surv-rate CEA'!AO56*UPFS+'Surv-rate CEA'!AN56*UPD</f>
        <v>0.1053010857017056</v>
      </c>
      <c r="AZ58" s="12">
        <f t="shared" si="25"/>
        <v>9.6388825030729056E-2</v>
      </c>
      <c r="BA58" s="12">
        <f>AY58-'Surv-rate CEA'!AN56*UPD</f>
        <v>1.2025766040589428E-2</v>
      </c>
      <c r="BB58" s="12">
        <f t="shared" si="26"/>
        <v>1.1007953536495042E-2</v>
      </c>
    </row>
    <row r="59" spans="1:54">
      <c r="A59" s="12">
        <v>54</v>
      </c>
      <c r="B59" s="12">
        <f t="shared" si="27"/>
        <v>3.0493150684931507</v>
      </c>
      <c r="C59" s="12">
        <f>'Surv-rate CEA'!D57*Parameter!$D$57+'Surv-rate CEA'!E57*Parameter!$D$58</f>
        <v>0.15452595934366209</v>
      </c>
      <c r="D59" s="12">
        <f t="shared" si="1"/>
        <v>0.14120715587604485</v>
      </c>
      <c r="E59" s="12">
        <f>C59-'Surv-rate CEA'!E57*Parameter!$D$58</f>
        <v>5.3628072704497945E-2</v>
      </c>
      <c r="F59" s="12">
        <f t="shared" si="2"/>
        <v>4.9005795879736122E-2</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0.15010685469685944</v>
      </c>
      <c r="L59" s="12">
        <f t="shared" si="5"/>
        <v>0.13716893989379791</v>
      </c>
      <c r="M59" s="12">
        <f>K59-'Surv-rate CEA'!J57*Parameter!$D$58</f>
        <v>6.604690925673655E-2</v>
      </c>
      <c r="N59" s="12">
        <f t="shared" si="6"/>
        <v>6.0354235949479043E-2</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0.15010685469685944</v>
      </c>
      <c r="T59" s="12">
        <f t="shared" si="9"/>
        <v>0.13716893989379791</v>
      </c>
      <c r="U59" s="12">
        <f>S59-'Surv-rate CEA'!P57*Parameter!$D$58</f>
        <v>6.604690925673655E-2</v>
      </c>
      <c r="V59" s="12">
        <f t="shared" si="10"/>
        <v>6.0354235949479043E-2</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0.15594426784192511</v>
      </c>
      <c r="AB59" s="12">
        <f t="shared" si="13"/>
        <v>0.14250321842789829</v>
      </c>
      <c r="AC59" s="12">
        <f>AA59-'Surv-rate CEA'!V57*UPD</f>
        <v>0.10951427661045293</v>
      </c>
      <c r="AD59" s="12">
        <f t="shared" si="14"/>
        <v>0.10007509154880899</v>
      </c>
      <c r="AE59" s="12">
        <f>'Surv-rate CEA'!Z57*UPFS+'Surv-rate CEA'!Y57*UPD</f>
        <v>0.15010685469685944</v>
      </c>
      <c r="AF59" s="12">
        <f t="shared" si="15"/>
        <v>0.13716893989379791</v>
      </c>
      <c r="AG59" s="12">
        <f>AE59-'Surv-rate CEA'!Y57*UPD</f>
        <v>6.604690925673655E-2</v>
      </c>
      <c r="AH59" s="12">
        <f t="shared" si="16"/>
        <v>6.0354235949479043E-2</v>
      </c>
      <c r="AI59" s="12">
        <f>'Surv-rate CEA'!AC57*UPFS+'Surv-rate CEA'!AB57*UPD</f>
        <v>0.102305646621917</v>
      </c>
      <c r="AJ59" s="12">
        <f t="shared" si="17"/>
        <v>9.3487783223609622E-2</v>
      </c>
      <c r="AK59" s="12">
        <f>AI59-'Surv-rate CEA'!AB57*UPD</f>
        <v>1.1186574276559377E-2</v>
      </c>
      <c r="AL59" s="12">
        <f t="shared" si="18"/>
        <v>1.0222388162470659E-2</v>
      </c>
      <c r="AM59" s="12">
        <f>'Surv-rate CEA'!AF57*UPFS+'Surv-rate CEA'!AE57*UPD</f>
        <v>0.21088362136721645</v>
      </c>
      <c r="AN59" s="12">
        <f t="shared" si="19"/>
        <v>0.19270727404370402</v>
      </c>
      <c r="AO59" s="12">
        <f>AM59-'Surv-rate CEA'!AE57*UPD</f>
        <v>9.0900660460717611E-2</v>
      </c>
      <c r="AP59" s="12">
        <f t="shared" si="20"/>
        <v>8.3065808395115084E-2</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0.13280064275393552</v>
      </c>
      <c r="AV59" s="12">
        <f t="shared" si="23"/>
        <v>0.12135437399284493</v>
      </c>
      <c r="AW59" s="12">
        <f>AU59-'Surv-rate CEA'!AK57*UPD</f>
        <v>5.7371893655320222E-2</v>
      </c>
      <c r="AX59" s="12">
        <f t="shared" si="24"/>
        <v>5.2426931789975317E-2</v>
      </c>
      <c r="AY59" s="12">
        <f>'Surv-rate CEA'!AO57*UPFS+'Surv-rate CEA'!AN57*UPD</f>
        <v>0.102305646621917</v>
      </c>
      <c r="AZ59" s="12">
        <f t="shared" si="25"/>
        <v>9.3487783223609622E-2</v>
      </c>
      <c r="BA59" s="12">
        <f>AY59-'Surv-rate CEA'!AN57*UPD</f>
        <v>1.1186574276559377E-2</v>
      </c>
      <c r="BB59" s="12">
        <f t="shared" si="26"/>
        <v>1.0222388162470659E-2</v>
      </c>
    </row>
    <row r="60" spans="1:54">
      <c r="A60" s="12">
        <v>55</v>
      </c>
      <c r="B60" s="12">
        <f t="shared" si="27"/>
        <v>3.106849315068493</v>
      </c>
      <c r="C60" s="12">
        <f>'Surv-rate CEA'!D58*Parameter!$D$57+'Surv-rate CEA'!E58*Parameter!$D$58</f>
        <v>0.15102920344185278</v>
      </c>
      <c r="D60" s="12">
        <f t="shared" si="1"/>
        <v>0.13777728076344792</v>
      </c>
      <c r="E60" s="12">
        <f>C60-'Surv-rate CEA'!E58*Parameter!$D$58</f>
        <v>5.232198331016133E-2</v>
      </c>
      <c r="F60" s="12">
        <f t="shared" si="2"/>
        <v>4.7731037576450967E-2</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0.14694454630213533</v>
      </c>
      <c r="L60" s="12">
        <f t="shared" si="5"/>
        <v>0.13405102821933021</v>
      </c>
      <c r="M60" s="12">
        <f>K60-'Surv-rate CEA'!J58*Parameter!$D$58</f>
        <v>6.4312214954756308E-2</v>
      </c>
      <c r="N60" s="12">
        <f t="shared" si="6"/>
        <v>5.8669197045405352E-2</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0.14694454630213533</v>
      </c>
      <c r="T60" s="12">
        <f t="shared" si="9"/>
        <v>0.13405102821933021</v>
      </c>
      <c r="U60" s="12">
        <f>S60-'Surv-rate CEA'!P58*Parameter!$D$58</f>
        <v>6.4312214954756308E-2</v>
      </c>
      <c r="V60" s="12">
        <f t="shared" si="10"/>
        <v>5.8669197045405352E-2</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0.15255629739830157</v>
      </c>
      <c r="AB60" s="12">
        <f t="shared" si="13"/>
        <v>0.13917038122345804</v>
      </c>
      <c r="AC60" s="12">
        <f>AA60-'Surv-rate CEA'!V58*UPD</f>
        <v>0.10692659353166803</v>
      </c>
      <c r="AD60" s="12">
        <f t="shared" si="14"/>
        <v>9.7544415002914553E-2</v>
      </c>
      <c r="AE60" s="12">
        <f>'Surv-rate CEA'!Z58*UPFS+'Surv-rate CEA'!Y58*UPD</f>
        <v>0.14694454630213533</v>
      </c>
      <c r="AF60" s="12">
        <f t="shared" si="15"/>
        <v>0.13405102821933021</v>
      </c>
      <c r="AG60" s="12">
        <f>AE60-'Surv-rate CEA'!Y58*UPD</f>
        <v>6.4312214954756308E-2</v>
      </c>
      <c r="AH60" s="12">
        <f t="shared" si="16"/>
        <v>5.8669197045405352E-2</v>
      </c>
      <c r="AI60" s="12">
        <f>'Surv-rate CEA'!AC58*UPFS+'Surv-rate CEA'!AB58*UPD</f>
        <v>9.9418419084882526E-2</v>
      </c>
      <c r="AJ60" s="12">
        <f t="shared" si="17"/>
        <v>9.0695038622710153E-2</v>
      </c>
      <c r="AK60" s="12">
        <f>AI60-'Surv-rate CEA'!AB58*UPD</f>
        <v>1.0409550515282751E-2</v>
      </c>
      <c r="AL60" s="12">
        <f t="shared" si="18"/>
        <v>9.4961737947428255E-3</v>
      </c>
      <c r="AM60" s="12">
        <f>'Surv-rate CEA'!AF58*UPFS+'Surv-rate CEA'!AE58*UPD</f>
        <v>0.20679107788670095</v>
      </c>
      <c r="AN60" s="12">
        <f t="shared" si="19"/>
        <v>0.18864637929671188</v>
      </c>
      <c r="AO60" s="12">
        <f>AM60-'Surv-rate CEA'!AE58*UPD</f>
        <v>8.867934802499397E-2</v>
      </c>
      <c r="AP60" s="12">
        <f t="shared" si="20"/>
        <v>8.0898257769485699E-2</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0.12934136887296172</v>
      </c>
      <c r="AV60" s="12">
        <f t="shared" si="23"/>
        <v>0.11799242588470421</v>
      </c>
      <c r="AW60" s="12">
        <f>AU60-'Surv-rate CEA'!AK58*UPD</f>
        <v>5.474522912573071E-2</v>
      </c>
      <c r="AX60" s="12">
        <f t="shared" si="24"/>
        <v>4.9941657850423968E-2</v>
      </c>
      <c r="AY60" s="12">
        <f>'Surv-rate CEA'!AO58*UPFS+'Surv-rate CEA'!AN58*UPD</f>
        <v>9.9418419084882526E-2</v>
      </c>
      <c r="AZ60" s="12">
        <f t="shared" si="25"/>
        <v>9.0695038622710153E-2</v>
      </c>
      <c r="BA60" s="12">
        <f>AY60-'Surv-rate CEA'!AN58*UPD</f>
        <v>1.0409550515282751E-2</v>
      </c>
      <c r="BB60" s="12">
        <f t="shared" si="26"/>
        <v>9.4961737947428255E-3</v>
      </c>
    </row>
    <row r="61" spans="1:54">
      <c r="A61" s="12">
        <v>56</v>
      </c>
      <c r="B61" s="12">
        <f t="shared" si="27"/>
        <v>3.1643835616438358</v>
      </c>
      <c r="C61" s="12">
        <f>'Surv-rate CEA'!D59*Parameter!$D$57+'Surv-rate CEA'!E59*Parameter!$D$58</f>
        <v>0.14763634155281488</v>
      </c>
      <c r="D61" s="12">
        <f t="shared" si="1"/>
        <v>0.13445327090075326</v>
      </c>
      <c r="E61" s="12">
        <f>C61-'Surv-rate CEA'!E59*Parameter!$D$58</f>
        <v>5.1066812100675235E-2</v>
      </c>
      <c r="F61" s="12">
        <f t="shared" si="2"/>
        <v>4.6506841399573007E-2</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0.14387686777836289</v>
      </c>
      <c r="L61" s="12">
        <f t="shared" si="5"/>
        <v>0.13102949637122902</v>
      </c>
      <c r="M61" s="12">
        <f>K61-'Surv-rate CEA'!J59*Parameter!$D$58</f>
        <v>6.2644125520767743E-2</v>
      </c>
      <c r="N61" s="12">
        <f t="shared" si="6"/>
        <v>5.7050367750893283E-2</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0.14387686777836289</v>
      </c>
      <c r="T61" s="12">
        <f t="shared" si="9"/>
        <v>0.13102949637122902</v>
      </c>
      <c r="U61" s="12">
        <f>S61-'Surv-rate CEA'!P59*Parameter!$D$58</f>
        <v>6.2644125520767743E-2</v>
      </c>
      <c r="V61" s="12">
        <f t="shared" si="10"/>
        <v>5.7050367750893283E-2</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0.1492688683133562</v>
      </c>
      <c r="AB61" s="12">
        <f t="shared" si="13"/>
        <v>0.13594002247207465</v>
      </c>
      <c r="AC61" s="12">
        <f>AA61-'Surv-rate CEA'!V59*UPD</f>
        <v>0.10442605218445219</v>
      </c>
      <c r="AD61" s="12">
        <f t="shared" si="14"/>
        <v>9.5101410233940115E-2</v>
      </c>
      <c r="AE61" s="12">
        <f>'Surv-rate CEA'!Z59*UPFS+'Surv-rate CEA'!Y59*UPD</f>
        <v>0.14387686777836289</v>
      </c>
      <c r="AF61" s="12">
        <f t="shared" si="15"/>
        <v>0.13102949637122902</v>
      </c>
      <c r="AG61" s="12">
        <f>AE61-'Surv-rate CEA'!Y59*UPD</f>
        <v>6.2644125520767743E-2</v>
      </c>
      <c r="AH61" s="12">
        <f t="shared" si="16"/>
        <v>5.7050367750893283E-2</v>
      </c>
      <c r="AI61" s="12">
        <f>'Surv-rate CEA'!AC59*UPFS+'Surv-rate CEA'!AB59*UPD</f>
        <v>9.6634556099774449E-2</v>
      </c>
      <c r="AJ61" s="12">
        <f t="shared" si="17"/>
        <v>8.8005649645612513E-2</v>
      </c>
      <c r="AK61" s="12">
        <f>AI61-'Surv-rate CEA'!AB59*UPD</f>
        <v>9.6898084827634345E-3</v>
      </c>
      <c r="AL61" s="12">
        <f t="shared" si="18"/>
        <v>8.8245646783609889E-3</v>
      </c>
      <c r="AM61" s="12">
        <f>'Surv-rate CEA'!AF59*UPFS+'Surv-rate CEA'!AE59*UPD</f>
        <v>0.20280181740585618</v>
      </c>
      <c r="AN61" s="12">
        <f t="shared" si="19"/>
        <v>0.18469278910626588</v>
      </c>
      <c r="AO61" s="12">
        <f>AM61-'Surv-rate CEA'!AE59*UPD</f>
        <v>8.6536818174593202E-2</v>
      </c>
      <c r="AP61" s="12">
        <f t="shared" si="20"/>
        <v>7.8809581262588316E-2</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0.12599524839047216</v>
      </c>
      <c r="AV61" s="12">
        <f t="shared" si="23"/>
        <v>0.11474460208018381</v>
      </c>
      <c r="AW61" s="12">
        <f>AU61-'Surv-rate CEA'!AK59*UPD</f>
        <v>5.2246793076930184E-2</v>
      </c>
      <c r="AX61" s="12">
        <f t="shared" si="24"/>
        <v>4.7581456905412982E-2</v>
      </c>
      <c r="AY61" s="12">
        <f>'Surv-rate CEA'!AO59*UPFS+'Surv-rate CEA'!AN59*UPD</f>
        <v>9.6634556099774449E-2</v>
      </c>
      <c r="AZ61" s="12">
        <f t="shared" si="25"/>
        <v>8.8005649645612513E-2</v>
      </c>
      <c r="BA61" s="12">
        <f>AY61-'Surv-rate CEA'!AN59*UPD</f>
        <v>9.6898084827634345E-3</v>
      </c>
      <c r="BB61" s="12">
        <f t="shared" si="26"/>
        <v>8.8245646783609889E-3</v>
      </c>
    </row>
    <row r="62" spans="1:54">
      <c r="A62" s="12">
        <v>57</v>
      </c>
      <c r="B62" s="12">
        <f t="shared" si="27"/>
        <v>3.2219178082191782</v>
      </c>
      <c r="C62" s="12">
        <f>'Surv-rate CEA'!D60*Parameter!$D$57+'Surv-rate CEA'!E60*Parameter!$D$58</f>
        <v>0.14434344395522153</v>
      </c>
      <c r="D62" s="12">
        <f t="shared" si="1"/>
        <v>0.13123104290721774</v>
      </c>
      <c r="E62" s="12">
        <f>C62-'Surv-rate CEA'!E60*Parameter!$D$58</f>
        <v>4.9859849813037066E-2</v>
      </c>
      <c r="F62" s="12">
        <f t="shared" si="2"/>
        <v>4.5330497256196332E-2</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0.1409000501807148</v>
      </c>
      <c r="L62" s="12">
        <f t="shared" si="5"/>
        <v>0.12810045281052498</v>
      </c>
      <c r="M62" s="12">
        <f>K62-'Surv-rate CEA'!J60*Parameter!$D$58</f>
        <v>6.1039250460708808E-2</v>
      </c>
      <c r="N62" s="12">
        <f t="shared" si="6"/>
        <v>5.5494342359730858E-2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0.1409000501807148</v>
      </c>
      <c r="T62" s="12">
        <f t="shared" si="9"/>
        <v>0.12810045281052498</v>
      </c>
      <c r="U62" s="12">
        <f>S62-'Surv-rate CEA'!P60*Parameter!$D$58</f>
        <v>6.1039250460708808E-2</v>
      </c>
      <c r="V62" s="12">
        <f t="shared" si="10"/>
        <v>5.5494342359730858E-2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0.14607809339977759</v>
      </c>
      <c r="AB62" s="12">
        <f t="shared" si="13"/>
        <v>0.13280811388079194</v>
      </c>
      <c r="AC62" s="12">
        <f>AA62-'Surv-rate CEA'!V60*UPD</f>
        <v>0.10200876436512998</v>
      </c>
      <c r="AD62" s="12">
        <f t="shared" si="14"/>
        <v>9.2742116763304364E-2</v>
      </c>
      <c r="AE62" s="12">
        <f>'Surv-rate CEA'!Z60*UPFS+'Surv-rate CEA'!Y60*UPD</f>
        <v>0.1409000501807148</v>
      </c>
      <c r="AF62" s="12">
        <f t="shared" si="15"/>
        <v>0.12810045281052498</v>
      </c>
      <c r="AG62" s="12">
        <f>AE62-'Surv-rate CEA'!Y60*UPD</f>
        <v>6.1039250460708808E-2</v>
      </c>
      <c r="AH62" s="12">
        <f t="shared" si="16"/>
        <v>5.5494342359730858E-2</v>
      </c>
      <c r="AI62" s="12">
        <f>'Surv-rate CEA'!AC60*UPFS+'Surv-rate CEA'!AB60*UPD</f>
        <v>9.3949472762388367E-2</v>
      </c>
      <c r="AJ62" s="12">
        <f t="shared" si="17"/>
        <v>8.5414944755067793E-2</v>
      </c>
      <c r="AK62" s="12">
        <f>AI62-'Surv-rate CEA'!AB60*UPD</f>
        <v>9.0228688219117364E-3</v>
      </c>
      <c r="AL62" s="12">
        <f t="shared" si="18"/>
        <v>8.2032162533258075E-3</v>
      </c>
      <c r="AM62" s="12">
        <f>'Surv-rate CEA'!AF60*UPFS+'Surv-rate CEA'!AE60*UPD</f>
        <v>0.19891251832096524</v>
      </c>
      <c r="AN62" s="12">
        <f t="shared" si="19"/>
        <v>0.18084297084292372</v>
      </c>
      <c r="AO62" s="12">
        <f>AM62-'Surv-rate CEA'!AE60*UPD</f>
        <v>8.446935362437355E-2</v>
      </c>
      <c r="AP62" s="12">
        <f t="shared" si="20"/>
        <v>7.6796015572857756E-2</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0.12275774811097637</v>
      </c>
      <c r="AV62" s="12">
        <f t="shared" si="23"/>
        <v>0.11160622795270508</v>
      </c>
      <c r="AW62" s="12">
        <f>AU62-'Surv-rate CEA'!AK60*UPD</f>
        <v>4.9869920997567999E-2</v>
      </c>
      <c r="AX62" s="12">
        <f t="shared" si="24"/>
        <v>4.533965355739776E-2</v>
      </c>
      <c r="AY62" s="12">
        <f>'Surv-rate CEA'!AO60*UPFS+'Surv-rate CEA'!AN60*UPD</f>
        <v>9.3949472762388367E-2</v>
      </c>
      <c r="AZ62" s="12">
        <f t="shared" si="25"/>
        <v>8.5414944755067793E-2</v>
      </c>
      <c r="BA62" s="12">
        <f>AY62-'Surv-rate CEA'!AN60*UPD</f>
        <v>9.0228688219117364E-3</v>
      </c>
      <c r="BB62" s="12">
        <f t="shared" si="26"/>
        <v>8.2032162533258075E-3</v>
      </c>
    </row>
    <row r="63" spans="1:54">
      <c r="A63" s="12">
        <v>58</v>
      </c>
      <c r="B63" s="12">
        <f t="shared" si="27"/>
        <v>3.2794520547945205</v>
      </c>
      <c r="C63" s="12">
        <f>'Surv-rate CEA'!D61*Parameter!$D$57+'Surv-rate CEA'!E61*Parameter!$D$58</f>
        <v>0.14114676427969031</v>
      </c>
      <c r="D63" s="12">
        <f t="shared" si="1"/>
        <v>0.12810670580084565</v>
      </c>
      <c r="E63" s="12">
        <f>C63-'Surv-rate CEA'!E61*Parameter!$D$58</f>
        <v>4.8698568922536267E-2</v>
      </c>
      <c r="F63" s="12">
        <f t="shared" si="2"/>
        <v>4.4199477570165145E-2</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0.13801051420459987</v>
      </c>
      <c r="L63" s="12">
        <f t="shared" si="5"/>
        <v>0.12526020295865969</v>
      </c>
      <c r="M63" s="12">
        <f>K63-'Surv-rate CEA'!J61*Parameter!$D$58</f>
        <v>5.9494414540801885E-2</v>
      </c>
      <c r="N63" s="12">
        <f t="shared" si="6"/>
        <v>5.3997932572293073E-2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0.13801051420459987</v>
      </c>
      <c r="T63" s="12">
        <f t="shared" si="9"/>
        <v>0.12526020295865969</v>
      </c>
      <c r="U63" s="12">
        <f>S63-'Surv-rate CEA'!P61*Parameter!$D$58</f>
        <v>5.9494414540801885E-2</v>
      </c>
      <c r="V63" s="12">
        <f t="shared" si="10"/>
        <v>5.3997932572293073E-2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0.14298027305653443</v>
      </c>
      <c r="AB63" s="12">
        <f t="shared" si="13"/>
        <v>0.12977082308087767</v>
      </c>
      <c r="AC63" s="12">
        <f>AA63-'Surv-rate CEA'!V61*UPD</f>
        <v>9.9671059647103877E-2</v>
      </c>
      <c r="AD63" s="12">
        <f t="shared" si="14"/>
        <v>9.0462797218422292E-2</v>
      </c>
      <c r="AE63" s="12">
        <f>'Surv-rate CEA'!Z61*UPFS+'Surv-rate CEA'!Y61*UPD</f>
        <v>0.13801051420459987</v>
      </c>
      <c r="AF63" s="12">
        <f t="shared" si="15"/>
        <v>0.12526020295865969</v>
      </c>
      <c r="AG63" s="12">
        <f>AE63-'Surv-rate CEA'!Y61*UPD</f>
        <v>5.9494414540801885E-2</v>
      </c>
      <c r="AH63" s="12">
        <f t="shared" si="16"/>
        <v>5.3997932572293073E-2</v>
      </c>
      <c r="AI63" s="12">
        <f>'Surv-rate CEA'!AC61*UPFS+'Surv-rate CEA'!AB61*UPD</f>
        <v>9.135882962026784E-2</v>
      </c>
      <c r="AJ63" s="12">
        <f t="shared" si="17"/>
        <v>8.2918505204141513E-2</v>
      </c>
      <c r="AK63" s="12">
        <f>AI63-'Surv-rate CEA'!AB61*UPD</f>
        <v>8.4046232738113069E-3</v>
      </c>
      <c r="AL63" s="12">
        <f t="shared" si="18"/>
        <v>7.6281493706194066E-3</v>
      </c>
      <c r="AM63" s="12">
        <f>'Surv-rate CEA'!AF61*UPFS+'Surv-rate CEA'!AE61*UPD</f>
        <v>0.19511999119585827</v>
      </c>
      <c r="AN63" s="12">
        <f t="shared" si="19"/>
        <v>0.17709353406401909</v>
      </c>
      <c r="AO63" s="12">
        <f>AM63-'Surv-rate CEA'!AE61*UPD</f>
        <v>8.2473457083176924E-2</v>
      </c>
      <c r="AP63" s="12">
        <f t="shared" si="20"/>
        <v>7.4854021322070641E-2</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0.11962455099757269</v>
      </c>
      <c r="AV63" s="12">
        <f t="shared" si="23"/>
        <v>0.10857285492452046</v>
      </c>
      <c r="AW63" s="12">
        <f>AU63-'Surv-rate CEA'!AK61*UPD</f>
        <v>4.7608315170060228E-2</v>
      </c>
      <c r="AX63" s="12">
        <f t="shared" si="24"/>
        <v>4.32099485687071E-2</v>
      </c>
      <c r="AY63" s="12">
        <f>'Surv-rate CEA'!AO61*UPFS+'Surv-rate CEA'!AN61*UPD</f>
        <v>9.135882962026784E-2</v>
      </c>
      <c r="AZ63" s="12">
        <f t="shared" si="25"/>
        <v>8.2918505204141513E-2</v>
      </c>
      <c r="BA63" s="12">
        <f>AY63-'Surv-rate CEA'!AN61*UPD</f>
        <v>8.4046232738113069E-3</v>
      </c>
      <c r="BB63" s="12">
        <f t="shared" si="26"/>
        <v>7.6281493706194066E-3</v>
      </c>
    </row>
    <row r="64" spans="1:54">
      <c r="A64" s="12">
        <v>59</v>
      </c>
      <c r="B64" s="12">
        <f t="shared" si="27"/>
        <v>3.3369863013698629</v>
      </c>
      <c r="C64" s="12">
        <f>'Surv-rate CEA'!D62*Parameter!$D$57+'Surv-rate CEA'!E62*Parameter!$D$58</f>
        <v>0.13804272927532615</v>
      </c>
      <c r="D64" s="12">
        <f t="shared" si="1"/>
        <v>0.12507655020437494</v>
      </c>
      <c r="E64" s="12">
        <f>C64-'Surv-rate CEA'!E62*Parameter!$D$58</f>
        <v>4.7580608996098755E-2</v>
      </c>
      <c r="F64" s="12">
        <f t="shared" si="2"/>
        <v>4.3111422536319007E-2</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0.13520485861788908</v>
      </c>
      <c r="L64" s="12">
        <f t="shared" si="5"/>
        <v>0.12250523715064285</v>
      </c>
      <c r="M64" s="12">
        <f>K64-'Surv-rate CEA'!J62*Parameter!$D$58</f>
        <v>5.8006641433155232E-2</v>
      </c>
      <c r="N64" s="12">
        <f t="shared" si="6"/>
        <v>5.2558150925360085E-2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0.13520485861788908</v>
      </c>
      <c r="T64" s="12">
        <f t="shared" si="9"/>
        <v>0.12250523715064285</v>
      </c>
      <c r="U64" s="12">
        <f>S64-'Surv-rate CEA'!P62*Parameter!$D$58</f>
        <v>5.8006641433155232E-2</v>
      </c>
      <c r="V64" s="12">
        <f t="shared" si="10"/>
        <v>5.2558150925360085E-2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0.13997188438387728</v>
      </c>
      <c r="AB64" s="12">
        <f t="shared" si="13"/>
        <v>0.12682450221208599</v>
      </c>
      <c r="AC64" s="12">
        <f>AA64-'Surv-rate CEA'!V62*UPD</f>
        <v>9.7409470675513629E-2</v>
      </c>
      <c r="AD64" s="12">
        <f t="shared" si="14"/>
        <v>8.8259922223264675E-2</v>
      </c>
      <c r="AE64" s="12">
        <f>'Surv-rate CEA'!Z62*UPFS+'Surv-rate CEA'!Y62*UPD</f>
        <v>0.13520485861788908</v>
      </c>
      <c r="AF64" s="12">
        <f t="shared" si="15"/>
        <v>0.12250523715064285</v>
      </c>
      <c r="AG64" s="12">
        <f>AE64-'Surv-rate CEA'!Y62*UPD</f>
        <v>5.8006641433155232E-2</v>
      </c>
      <c r="AH64" s="12">
        <f t="shared" si="16"/>
        <v>5.2558150925360085E-2</v>
      </c>
      <c r="AI64" s="12">
        <f>'Surv-rate CEA'!AC62*UPFS+'Surv-rate CEA'!AB62*UPD</f>
        <v>8.8858517243000715E-2</v>
      </c>
      <c r="AJ64" s="12">
        <f t="shared" si="17"/>
        <v>8.0512149038022812E-2</v>
      </c>
      <c r="AK64" s="12">
        <f>AI64-'Surv-rate CEA'!AB62*UPD</f>
        <v>7.8313021788319198E-3</v>
      </c>
      <c r="AL64" s="12">
        <f t="shared" si="18"/>
        <v>7.0957178641597608E-3</v>
      </c>
      <c r="AM64" s="12">
        <f>'Surv-rate CEA'!AF62*UPFS+'Surv-rate CEA'!AE62*UPD</f>
        <v>0.19142117249234811</v>
      </c>
      <c r="AN64" s="12">
        <f t="shared" si="19"/>
        <v>0.17344122372187082</v>
      </c>
      <c r="AO64" s="12">
        <f>AM64-'Surv-rate CEA'!AE62*UPD</f>
        <v>8.0545835590174655E-2</v>
      </c>
      <c r="AP64" s="12">
        <f t="shared" si="20"/>
        <v>7.2980267065384033E-2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0.11659154426193573</v>
      </c>
      <c r="AV64" s="12">
        <f t="shared" si="23"/>
        <v>0.10564024788439297</v>
      </c>
      <c r="AW64" s="12">
        <f>AU64-'Surv-rate CEA'!AK62*UPD</f>
        <v>4.5456023567728113E-2</v>
      </c>
      <c r="AX64" s="12">
        <f t="shared" si="24"/>
        <v>4.1186396731699666E-2</v>
      </c>
      <c r="AY64" s="12">
        <f>'Surv-rate CEA'!AO62*UPFS+'Surv-rate CEA'!AN62*UPD</f>
        <v>8.8858517243000715E-2</v>
      </c>
      <c r="AZ64" s="12">
        <f t="shared" si="25"/>
        <v>8.0512149038022812E-2</v>
      </c>
      <c r="BA64" s="12">
        <f>AY64-'Surv-rate CEA'!AN62*UPD</f>
        <v>7.8313021788319198E-3</v>
      </c>
      <c r="BB64" s="12">
        <f t="shared" si="26"/>
        <v>7.0957178641597608E-3</v>
      </c>
    </row>
    <row r="65" spans="1:54">
      <c r="A65" s="12">
        <v>60</v>
      </c>
      <c r="B65" s="12">
        <f t="shared" si="27"/>
        <v>3.3945205479452056</v>
      </c>
      <c r="C65" s="12">
        <f>'Surv-rate CEA'!D63*Parameter!$D$57+'Surv-rate CEA'!E63*Parameter!$D$58</f>
        <v>0.13502792923977855</v>
      </c>
      <c r="D65" s="12">
        <f t="shared" si="1"/>
        <v>0.12213703825353503</v>
      </c>
      <c r="E65" s="12">
        <f>C65-'Surv-rate CEA'!E63*Parameter!$D$58</f>
        <v>4.6503763418489774E-2</v>
      </c>
      <c r="F65" s="12">
        <f t="shared" si="2"/>
        <v>4.2064126759222921E-2</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0.13247984952080255</v>
      </c>
      <c r="L65" s="12">
        <f t="shared" si="5"/>
        <v>0.11983221945151531</v>
      </c>
      <c r="M65" s="12">
        <f>K65-'Surv-rate CEA'!J63*Parameter!$D$58</f>
        <v>5.6573138804680359E-2</v>
      </c>
      <c r="N65" s="12">
        <f t="shared" si="6"/>
        <v>5.1172195687307007E-2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0.13247984952080255</v>
      </c>
      <c r="T65" s="12">
        <f t="shared" si="9"/>
        <v>0.11983221945151531</v>
      </c>
      <c r="U65" s="12">
        <f>S65-'Surv-rate CEA'!P63*Parameter!$D$58</f>
        <v>5.6573138804680359E-2</v>
      </c>
      <c r="V65" s="12">
        <f t="shared" si="10"/>
        <v>5.1172195687307007E-2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0.13704957103349996</v>
      </c>
      <c r="AB65" s="12">
        <f t="shared" si="13"/>
        <v>0.12396567728017839</v>
      </c>
      <c r="AC65" s="12">
        <f>AA65-'Surv-rate CEA'!V63*UPD</f>
        <v>9.5220719622641961E-2</v>
      </c>
      <c r="AD65" s="12">
        <f t="shared" si="14"/>
        <v>8.6130156483608597E-2</v>
      </c>
      <c r="AE65" s="12">
        <f>'Surv-rate CEA'!Z63*UPFS+'Surv-rate CEA'!Y63*UPD</f>
        <v>0.13247984952080255</v>
      </c>
      <c r="AF65" s="12">
        <f t="shared" si="15"/>
        <v>0.11983221945151531</v>
      </c>
      <c r="AG65" s="12">
        <f>AE65-'Surv-rate CEA'!Y63*UPD</f>
        <v>5.6573138804680359E-2</v>
      </c>
      <c r="AH65" s="12">
        <f t="shared" si="16"/>
        <v>5.1172195687307007E-2</v>
      </c>
      <c r="AI65" s="12">
        <f>'Surv-rate CEA'!AC63*UPFS+'Surv-rate CEA'!AB63*UPD</f>
        <v>8.6444641900735447E-2</v>
      </c>
      <c r="AJ65" s="12">
        <f t="shared" si="17"/>
        <v>7.8191916250855906E-2</v>
      </c>
      <c r="AK65" s="12">
        <f>AI65-'Surv-rate CEA'!AB63*UPD</f>
        <v>7.2994449755464375E-3</v>
      </c>
      <c r="AL65" s="12">
        <f t="shared" si="18"/>
        <v>6.6025791495678823E-3</v>
      </c>
      <c r="AM65" s="12">
        <f>'Surv-rate CEA'!AF63*UPFS+'Surv-rate CEA'!AE63*UPD</f>
        <v>0.18781311863919614</v>
      </c>
      <c r="AN65" s="12">
        <f t="shared" si="19"/>
        <v>0.16988291374162254</v>
      </c>
      <c r="AO65" s="12">
        <f>AM65-'Surv-rate CEA'!AE63*UPD</f>
        <v>7.8683386152408261E-2</v>
      </c>
      <c r="AP65" s="12">
        <f t="shared" si="20"/>
        <v>7.1171614632028674E-2</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0.11365480818919187</v>
      </c>
      <c r="AV65" s="12">
        <f t="shared" si="23"/>
        <v>0.10280437338893963</v>
      </c>
      <c r="AW65" s="12">
        <f>AU65-'Surv-rate CEA'!AK63*UPD</f>
        <v>4.3407419983823428E-2</v>
      </c>
      <c r="AX65" s="12">
        <f t="shared" si="24"/>
        <v>3.9263386063167607E-2</v>
      </c>
      <c r="AY65" s="12">
        <f>'Surv-rate CEA'!AO63*UPFS+'Surv-rate CEA'!AN63*UPD</f>
        <v>8.6444641900735447E-2</v>
      </c>
      <c r="AZ65" s="12">
        <f t="shared" si="25"/>
        <v>7.8191916250855906E-2</v>
      </c>
      <c r="BA65" s="12">
        <f>AY65-'Surv-rate CEA'!AN63*UPD</f>
        <v>7.2994449755464375E-3</v>
      </c>
      <c r="BB65" s="12">
        <f t="shared" si="26"/>
        <v>6.6025791495678823E-3</v>
      </c>
    </row>
    <row r="66" spans="1:54">
      <c r="A66" s="12">
        <v>61</v>
      </c>
      <c r="B66" s="12">
        <f t="shared" si="27"/>
        <v>3.452054794520548</v>
      </c>
      <c r="C66" s="12">
        <f>'Surv-rate CEA'!D64*Parameter!$D$57+'Surv-rate CEA'!E64*Parameter!$D$58</f>
        <v>0.13209910906426095</v>
      </c>
      <c r="D66" s="12">
        <f t="shared" si="1"/>
        <v>0.11928479415600403</v>
      </c>
      <c r="E66" s="12">
        <f>C66-'Surv-rate CEA'!E64*Parameter!$D$58</f>
        <v>4.5465967345180658E-2</v>
      </c>
      <c r="F66" s="12">
        <f t="shared" si="2"/>
        <v>4.105552712876518E-2</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0.12983241036587059</v>
      </c>
      <c r="L66" s="12">
        <f t="shared" si="5"/>
        <v>0.1172379772655158</v>
      </c>
      <c r="M66" s="12">
        <f>K66-'Surv-rate CEA'!J64*Parameter!$D$58</f>
        <v>5.5191284704641075E-2</v>
      </c>
      <c r="N66" s="12">
        <f t="shared" si="6"/>
        <v>4.9837437071554531E-2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0.12983241036587059</v>
      </c>
      <c r="T66" s="12">
        <f t="shared" si="9"/>
        <v>0.1172379772655158</v>
      </c>
      <c r="U66" s="12">
        <f>S66-'Surv-rate CEA'!P64*Parameter!$D$58</f>
        <v>5.5191284704641075E-2</v>
      </c>
      <c r="V66" s="12">
        <f t="shared" si="10"/>
        <v>4.9837437071554531E-2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0.1342101337377648</v>
      </c>
      <c r="AB66" s="12">
        <f t="shared" si="13"/>
        <v>0.12119103822851064</v>
      </c>
      <c r="AC66" s="12">
        <f>AA66-'Surv-rate CEA'!V64*UPD</f>
        <v>9.3101705699535964E-2</v>
      </c>
      <c r="AD66" s="12">
        <f t="shared" si="14"/>
        <v>8.4070345959256804E-2</v>
      </c>
      <c r="AE66" s="12">
        <f>'Surv-rate CEA'!Z64*UPFS+'Surv-rate CEA'!Y64*UPD</f>
        <v>0.12983241036587059</v>
      </c>
      <c r="AF66" s="12">
        <f t="shared" si="15"/>
        <v>0.1172379772655158</v>
      </c>
      <c r="AG66" s="12">
        <f>AE66-'Surv-rate CEA'!Y64*UPD</f>
        <v>5.5191284704641075E-2</v>
      </c>
      <c r="AH66" s="12">
        <f t="shared" si="16"/>
        <v>4.9837437071554531E-2</v>
      </c>
      <c r="AI66" s="12">
        <f>'Surv-rate CEA'!AC64*UPFS+'Surv-rate CEA'!AB64*UPD</f>
        <v>8.4113512262397813E-2</v>
      </c>
      <c r="AJ66" s="12">
        <f t="shared" si="17"/>
        <v>7.5954055004850668E-2</v>
      </c>
      <c r="AK66" s="12">
        <f>AI66-'Surv-rate CEA'!AB64*UPD</f>
        <v>6.8058734077964395E-3</v>
      </c>
      <c r="AL66" s="12">
        <f t="shared" si="18"/>
        <v>6.1456675540929916E-3</v>
      </c>
      <c r="AM66" s="12">
        <f>'Surv-rate CEA'!AF64*UPFS+'Surv-rate CEA'!AE64*UPD</f>
        <v>0.18429300042017172</v>
      </c>
      <c r="AN66" s="12">
        <f t="shared" si="19"/>
        <v>0.16641560094715341</v>
      </c>
      <c r="AO66" s="12">
        <f>AM66-'Surv-rate CEA'!AE64*UPD</f>
        <v>7.6883182560343225E-2</v>
      </c>
      <c r="AP66" s="12">
        <f t="shared" si="20"/>
        <v>6.9425105670528758E-2</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0.11081060564883784</v>
      </c>
      <c r="AV66" s="12">
        <f t="shared" si="23"/>
        <v>0.10006138859493532</v>
      </c>
      <c r="AW66" s="12">
        <f>AU66-'Surv-rate CEA'!AK64*UPD</f>
        <v>4.1457185325038809E-2</v>
      </c>
      <c r="AX66" s="12">
        <f t="shared" si="24"/>
        <v>3.7435618247651598E-2</v>
      </c>
      <c r="AY66" s="12">
        <f>'Surv-rate CEA'!AO64*UPFS+'Surv-rate CEA'!AN64*UPD</f>
        <v>8.4113512262397813E-2</v>
      </c>
      <c r="AZ66" s="12">
        <f t="shared" si="25"/>
        <v>7.5954055004850668E-2</v>
      </c>
      <c r="BA66" s="12">
        <f>AY66-'Surv-rate CEA'!AN64*UPD</f>
        <v>6.8058734077964395E-3</v>
      </c>
      <c r="BB66" s="12">
        <f t="shared" si="26"/>
        <v>6.1456675540929916E-3</v>
      </c>
    </row>
    <row r="67" spans="1:54">
      <c r="A67" s="12">
        <v>62</v>
      </c>
      <c r="B67" s="12">
        <f t="shared" si="27"/>
        <v>3.5095890410958903</v>
      </c>
      <c r="C67" s="12">
        <f>'Surv-rate CEA'!D65*Parameter!$D$57+'Surv-rate CEA'!E65*Parameter!$D$58</f>
        <v>0.12925315984884989</v>
      </c>
      <c r="D67" s="12">
        <f t="shared" si="1"/>
        <v>0.11651659535362727</v>
      </c>
      <c r="E67" s="12">
        <f>C67-'Surv-rate CEA'!E65*Parameter!$D$58</f>
        <v>4.4465286753053695E-2</v>
      </c>
      <c r="F67" s="12">
        <f t="shared" si="2"/>
        <v>4.0083691802561848E-2</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0.12725961267651711</v>
      </c>
      <c r="L67" s="12">
        <f t="shared" si="5"/>
        <v>0.11471949167377372</v>
      </c>
      <c r="M67" s="12">
        <f>K67-'Surv-rate CEA'!J65*Parameter!$D$58</f>
        <v>5.3858615122328285E-2</v>
      </c>
      <c r="N67" s="12">
        <f t="shared" si="6"/>
        <v>4.8551404637640003E-2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0.12725961267651711</v>
      </c>
      <c r="T67" s="12">
        <f t="shared" si="9"/>
        <v>0.11471949167377372</v>
      </c>
      <c r="U67" s="12">
        <f>S67-'Surv-rate CEA'!P65*Parameter!$D$58</f>
        <v>5.3858615122328285E-2</v>
      </c>
      <c r="V67" s="12">
        <f t="shared" si="10"/>
        <v>4.8551404637640003E-2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0.1314505214665728</v>
      </c>
      <c r="AB67" s="12">
        <f t="shared" si="13"/>
        <v>0.11849742966945533</v>
      </c>
      <c r="AC67" s="12">
        <f>AA67-'Surv-rate CEA'!V65*UPD</f>
        <v>9.1049493629832487E-2</v>
      </c>
      <c r="AD67" s="12">
        <f t="shared" si="14"/>
        <v>8.2077506026358507E-2</v>
      </c>
      <c r="AE67" s="12">
        <f>'Surv-rate CEA'!Z65*UPFS+'Surv-rate CEA'!Y65*UPD</f>
        <v>0.12725961267651711</v>
      </c>
      <c r="AF67" s="12">
        <f t="shared" si="15"/>
        <v>0.11471949167377372</v>
      </c>
      <c r="AG67" s="12">
        <f>AE67-'Surv-rate CEA'!Y65*UPD</f>
        <v>5.3858615122328285E-2</v>
      </c>
      <c r="AH67" s="12">
        <f t="shared" si="16"/>
        <v>4.8551404637640003E-2</v>
      </c>
      <c r="AI67" s="12">
        <f>'Surv-rate CEA'!AC65*UPFS+'Surv-rate CEA'!AB65*UPD</f>
        <v>8.1861627032719791E-2</v>
      </c>
      <c r="AJ67" s="12">
        <f t="shared" si="17"/>
        <v>7.3795008826980257E-2</v>
      </c>
      <c r="AK67" s="12">
        <f>AI67-'Surv-rate CEA'!AB65*UPD</f>
        <v>6.3476671793100542E-3</v>
      </c>
      <c r="AL67" s="12">
        <f t="shared" si="18"/>
        <v>5.722170112019519E-3</v>
      </c>
      <c r="AM67" s="12">
        <f>'Surv-rate CEA'!AF65*UPFS+'Surv-rate CEA'!AE65*UPD</f>
        <v>0.18085809766277272</v>
      </c>
      <c r="AN67" s="12">
        <f t="shared" si="19"/>
        <v>0.16303639931467098</v>
      </c>
      <c r="AO67" s="12">
        <f>AM67-'Surv-rate CEA'!AE65*UPD</f>
        <v>7.514246327128897E-2</v>
      </c>
      <c r="AP67" s="12">
        <f t="shared" si="20"/>
        <v>6.7737949285682261E-2</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0.1080553722461213</v>
      </c>
      <c r="AV67" s="12">
        <f t="shared" si="23"/>
        <v>9.7407630873473858E-2</v>
      </c>
      <c r="AW67" s="12">
        <f>AU67-'Surv-rate CEA'!AK65*UPD</f>
        <v>3.9600290004555547E-2</v>
      </c>
      <c r="AX67" s="12">
        <f t="shared" si="24"/>
        <v>3.5698090257467278E-2</v>
      </c>
      <c r="AY67" s="12">
        <f>'Surv-rate CEA'!AO65*UPFS+'Surv-rate CEA'!AN65*UPD</f>
        <v>8.1861627032719791E-2</v>
      </c>
      <c r="AZ67" s="12">
        <f t="shared" si="25"/>
        <v>7.3795008826980257E-2</v>
      </c>
      <c r="BA67" s="12">
        <f>AY67-'Surv-rate CEA'!AN65*UPD</f>
        <v>6.3476671793100542E-3</v>
      </c>
      <c r="BB67" s="12">
        <f t="shared" si="26"/>
        <v>5.722170112019519E-3</v>
      </c>
    </row>
    <row r="68" spans="1:54">
      <c r="A68" s="12">
        <v>63</v>
      </c>
      <c r="B68" s="12">
        <f t="shared" si="27"/>
        <v>3.5671232876712327</v>
      </c>
      <c r="C68" s="12">
        <f>'Surv-rate CEA'!D66*Parameter!$D$57+'Surv-rate CEA'!E66*Parameter!$D$58</f>
        <v>0.12648711104695498</v>
      </c>
      <c r="D68" s="12">
        <f t="shared" si="1"/>
        <v>0.11382936424427131</v>
      </c>
      <c r="E68" s="12">
        <f>C68-'Surv-rate CEA'!E66*Parameter!$D$58</f>
        <v>4.3499908475230123E-2</v>
      </c>
      <c r="F68" s="12">
        <f t="shared" si="2"/>
        <v>3.9146810180377169E-2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0.12475866740836981</v>
      </c>
      <c r="L68" s="12">
        <f t="shared" si="5"/>
        <v>0.11227388844216236</v>
      </c>
      <c r="M68" s="12">
        <f>K68-'Surv-rate CEA'!J66*Parameter!$D$58</f>
        <v>5.2572812600562471E-2</v>
      </c>
      <c r="N68" s="12">
        <f t="shared" si="6"/>
        <v>4.7311775763727568E-2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0.12475866740836981</v>
      </c>
      <c r="T68" s="12">
        <f t="shared" si="9"/>
        <v>0.11227388844216236</v>
      </c>
      <c r="U68" s="12">
        <f>S68-'Surv-rate CEA'!P66*Parameter!$D$58</f>
        <v>5.2572812600562471E-2</v>
      </c>
      <c r="V68" s="12">
        <f t="shared" si="10"/>
        <v>4.7311775763727568E-2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0.12876782316475197</v>
      </c>
      <c r="AB68" s="12">
        <f t="shared" si="13"/>
        <v>0.11588184222597382</v>
      </c>
      <c r="AC68" s="12">
        <f>AA68-'Surv-rate CEA'!V66*UPD</f>
        <v>8.9061303001150047E-2</v>
      </c>
      <c r="AD68" s="12">
        <f t="shared" si="14"/>
        <v>8.0148810542632565E-2</v>
      </c>
      <c r="AE68" s="12">
        <f>'Surv-rate CEA'!Z66*UPFS+'Surv-rate CEA'!Y66*UPD</f>
        <v>0.12475866740836981</v>
      </c>
      <c r="AF68" s="12">
        <f t="shared" si="15"/>
        <v>0.11227388844216236</v>
      </c>
      <c r="AG68" s="12">
        <f>AE68-'Surv-rate CEA'!Y66*UPD</f>
        <v>5.2572812600562471E-2</v>
      </c>
      <c r="AH68" s="12">
        <f t="shared" si="16"/>
        <v>4.7311775763727568E-2</v>
      </c>
      <c r="AI68" s="12">
        <f>'Surv-rate CEA'!AC66*UPFS+'Surv-rate CEA'!AB66*UPD</f>
        <v>7.9685663454158354E-2</v>
      </c>
      <c r="AJ68" s="12">
        <f t="shared" si="17"/>
        <v>7.1711404705911905E-2</v>
      </c>
      <c r="AK68" s="12">
        <f>AI68-'Surv-rate CEA'!AB66*UPD</f>
        <v>5.9221418213552118E-3</v>
      </c>
      <c r="AL68" s="12">
        <f t="shared" si="18"/>
        <v>5.329504586748194E-3</v>
      </c>
      <c r="AM68" s="12">
        <f>'Surv-rate CEA'!AF66*UPFS+'Surv-rate CEA'!AE66*UPD</f>
        <v>0.17750579421019366</v>
      </c>
      <c r="AN68" s="12">
        <f t="shared" si="19"/>
        <v>0.1597425345347645</v>
      </c>
      <c r="AO68" s="12">
        <f>AM68-'Surv-rate CEA'!AE66*UPD</f>
        <v>7.3458620262069785E-2</v>
      </c>
      <c r="AP68" s="12">
        <f t="shared" si="20"/>
        <v>6.6107510666352981E-2</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0.10538570707140935</v>
      </c>
      <c r="AV68" s="12">
        <f t="shared" si="23"/>
        <v>9.4839608060289571E-2</v>
      </c>
      <c r="AW68" s="12">
        <f>AU68-'Surv-rate CEA'!AK66*UPD</f>
        <v>3.7831977372332973E-2</v>
      </c>
      <c r="AX68" s="12">
        <f t="shared" si="24"/>
        <v>3.4046077080515241E-2</v>
      </c>
      <c r="AY68" s="12">
        <f>'Surv-rate CEA'!AO66*UPFS+'Surv-rate CEA'!AN66*UPD</f>
        <v>7.9685663454158354E-2</v>
      </c>
      <c r="AZ68" s="12">
        <f t="shared" si="25"/>
        <v>7.1711404705911905E-2</v>
      </c>
      <c r="BA68" s="12">
        <f>AY68-'Surv-rate CEA'!AN66*UPD</f>
        <v>5.9221418213552118E-3</v>
      </c>
      <c r="BB68" s="12">
        <f t="shared" si="26"/>
        <v>5.329504586748194E-3</v>
      </c>
    </row>
    <row r="69" spans="1:54">
      <c r="A69" s="12">
        <v>64</v>
      </c>
      <c r="B69" s="12">
        <f t="shared" si="27"/>
        <v>3.6246575342465754</v>
      </c>
      <c r="C69" s="12">
        <f>'Surv-rate CEA'!D67*Parameter!$D$57+'Surv-rate CEA'!E67*Parameter!$D$58</f>
        <v>0.12379812310110808</v>
      </c>
      <c r="D69" s="12">
        <f t="shared" si="1"/>
        <v>0.11122016042315976</v>
      </c>
      <c r="E69" s="12">
        <f>C69-'Surv-rate CEA'!E67*Parameter!$D$58</f>
        <v>4.2568131119458369E-2</v>
      </c>
      <c r="F69" s="12">
        <f t="shared" si="2"/>
        <v>3.8243183769058955E-2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0.12232691690239131</v>
      </c>
      <c r="L69" s="12">
        <f t="shared" si="5"/>
        <v>0.10989842964616577</v>
      </c>
      <c r="M69" s="12">
        <f>K69-'Surv-rate CEA'!J67*Parameter!$D$58</f>
        <v>5.1331695803190691E-2</v>
      </c>
      <c r="N69" s="12">
        <f t="shared" si="6"/>
        <v>4.6116365087061684E-2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0.12232691690239131</v>
      </c>
      <c r="T69" s="12">
        <f t="shared" si="9"/>
        <v>0.10989842964616577</v>
      </c>
      <c r="U69" s="12">
        <f>S69-'Surv-rate CEA'!P67*Parameter!$D$58</f>
        <v>5.1331695803190691E-2</v>
      </c>
      <c r="V69" s="12">
        <f t="shared" si="10"/>
        <v>4.6116365087061684E-2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0.12615926002673461</v>
      </c>
      <c r="AB69" s="12">
        <f t="shared" si="13"/>
        <v>0.11334140443777825</v>
      </c>
      <c r="AC69" s="12">
        <f>AA69-'Surv-rate CEA'!V67*UPD</f>
        <v>8.7134498417741554E-2</v>
      </c>
      <c r="AD69" s="12">
        <f t="shared" si="14"/>
        <v>7.8281581736888498E-2</v>
      </c>
      <c r="AE69" s="12">
        <f>'Surv-rate CEA'!Z67*UPFS+'Surv-rate CEA'!Y67*UPD</f>
        <v>0.12232691690239131</v>
      </c>
      <c r="AF69" s="12">
        <f t="shared" si="15"/>
        <v>0.10989842964616577</v>
      </c>
      <c r="AG69" s="12">
        <f>AE69-'Surv-rate CEA'!Y67*UPD</f>
        <v>5.1331695803190691E-2</v>
      </c>
      <c r="AH69" s="12">
        <f t="shared" si="16"/>
        <v>4.6116365087061684E-2</v>
      </c>
      <c r="AI69" s="12">
        <f>'Surv-rate CEA'!AC67*UPFS+'Surv-rate CEA'!AB67*UPD</f>
        <v>7.7582466606107292E-2</v>
      </c>
      <c r="AJ69" s="12">
        <f t="shared" si="17"/>
        <v>6.9700042018475919E-2</v>
      </c>
      <c r="AK69" s="12">
        <f>AI69-'Surv-rate CEA'!AB67*UPD</f>
        <v>5.5268285623094465E-3</v>
      </c>
      <c r="AL69" s="12">
        <f t="shared" si="18"/>
        <v>4.9652995048182283E-3</v>
      </c>
      <c r="AM69" s="12">
        <f>'Surv-rate CEA'!AF67*UPFS+'Surv-rate CEA'!AE67*UPD</f>
        <v>0.17423357316009799</v>
      </c>
      <c r="AN69" s="12">
        <f t="shared" si="19"/>
        <v>0.15653133886480539</v>
      </c>
      <c r="AO69" s="12">
        <f>AM69-'Surv-rate CEA'!AE67*UPD</f>
        <v>7.1829188762523782E-2</v>
      </c>
      <c r="AP69" s="12">
        <f t="shared" si="20"/>
        <v>6.453130061356975E-2</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0.10279836400797016</v>
      </c>
      <c r="AV69" s="12">
        <f t="shared" si="23"/>
        <v>9.2353989299717235E-2</v>
      </c>
      <c r="AW69" s="12">
        <f>AU69-'Surv-rate CEA'!AK67*UPD</f>
        <v>3.6147748123088658E-2</v>
      </c>
      <c r="AX69" s="12">
        <f t="shared" si="24"/>
        <v>3.2475115490259866E-2</v>
      </c>
      <c r="AY69" s="12">
        <f>'Surv-rate CEA'!AO67*UPFS+'Surv-rate CEA'!AN67*UPD</f>
        <v>7.7582466606107292E-2</v>
      </c>
      <c r="AZ69" s="12">
        <f t="shared" si="25"/>
        <v>6.9700042018475919E-2</v>
      </c>
      <c r="BA69" s="12">
        <f>AY69-'Surv-rate CEA'!AN67*UPD</f>
        <v>5.5268285623094465E-3</v>
      </c>
      <c r="BB69" s="12">
        <f t="shared" si="26"/>
        <v>4.9652995048182283E-3</v>
      </c>
    </row>
    <row r="70" spans="1:54">
      <c r="A70" s="12">
        <v>65</v>
      </c>
      <c r="B70" s="12">
        <f t="shared" si="27"/>
        <v>3.6821917808219178</v>
      </c>
      <c r="C70" s="12">
        <f>'Surv-rate CEA'!D68*Parameter!$D$57+'Surv-rate CEA'!E68*Parameter!$D$58</f>
        <v>0.12118348053521313</v>
      </c>
      <c r="D70" s="12">
        <f t="shared" ref="D70:D133" si="28">C70/(1+DISC)^($B70)</f>
        <v>0.10868617340672482</v>
      </c>
      <c r="E70" s="12">
        <f>C70-'Surv-rate CEA'!E68*Parameter!$D$58</f>
        <v>4.1668356780979562E-2</v>
      </c>
      <c r="F70" s="12">
        <f t="shared" ref="F70:F133" si="29">E70/(1+DISC)^($B70)</f>
        <v>3.7371217848086689E-2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0.11996182738344285</v>
      </c>
      <c r="L70" s="12">
        <f t="shared" ref="L70:L133" si="32">K70/(1+DISC)^($B70)</f>
        <v>0.1075905058643357</v>
      </c>
      <c r="M70" s="12">
        <f>K70-'Surv-rate CEA'!J68*Parameter!$D$58</f>
        <v>5.0133209945720861E-2</v>
      </c>
      <c r="N70" s="12">
        <f t="shared" ref="N70:N133" si="33">M70/(1+DISC)^($B70)</f>
        <v>4.4963114820035781E-2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0.11996182738344285</v>
      </c>
      <c r="T70" s="12">
        <f t="shared" ref="T70:T133" si="36">S70/(1+DISC)^($B70)</f>
        <v>0.1075905058643357</v>
      </c>
      <c r="U70" s="12">
        <f>S70-'Surv-rate CEA'!P68*Parameter!$D$58</f>
        <v>5.0133209945720861E-2</v>
      </c>
      <c r="V70" s="12">
        <f t="shared" ref="V70:V133" si="37">U70/(1+DISC)^($B70)</f>
        <v>4.4963114820035781E-2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0.12362217826885538</v>
      </c>
      <c r="AB70" s="12">
        <f t="shared" ref="AB70:AB133" si="40">AA70/(1+DISC)^($B70)</f>
        <v>0.11087337519028978</v>
      </c>
      <c r="AC70" s="12">
        <f>AA70-'Surv-rate CEA'!V68*UPD</f>
        <v>8.526658038554065E-2</v>
      </c>
      <c r="AD70" s="12">
        <f t="shared" ref="AD70:AD133" si="41">AC70/(1+DISC)^($B70)</f>
        <v>7.6473280851909908E-2</v>
      </c>
      <c r="AE70" s="12">
        <f>'Surv-rate CEA'!Z68*UPFS+'Surv-rate CEA'!Y68*UPD</f>
        <v>0.11996182738344285</v>
      </c>
      <c r="AF70" s="12">
        <f t="shared" ref="AF70:AF133" si="42">AE70/(1+DISC)^($B70)</f>
        <v>0.1075905058643357</v>
      </c>
      <c r="AG70" s="12">
        <f>AE70-'Surv-rate CEA'!Y68*UPD</f>
        <v>5.0133209945720861E-2</v>
      </c>
      <c r="AH70" s="12">
        <f t="shared" ref="AH70:AH133" si="43">AG70/(1+DISC)^($B70)</f>
        <v>4.4963114820035781E-2</v>
      </c>
      <c r="AI70" s="12">
        <f>'Surv-rate CEA'!AC68*UPFS+'Surv-rate CEA'!AB68*UPD</f>
        <v>7.5549039439566715E-2</v>
      </c>
      <c r="AJ70" s="12">
        <f t="shared" ref="AJ70:AJ133" si="44">AI70/(1+DISC)^($B70)</f>
        <v>6.77578822210365E-2</v>
      </c>
      <c r="AK70" s="12">
        <f>AI70-'Surv-rate CEA'!AB68*UPD</f>
        <v>5.1594560090231778E-3</v>
      </c>
      <c r="AL70" s="12">
        <f t="shared" ref="AL70:AL133" si="45">AK70/(1+DISC)^($B70)</f>
        <v>4.6273760087136391E-3</v>
      </c>
      <c r="AM70" s="12">
        <f>'Surv-rate CEA'!AF68*UPFS+'Surv-rate CEA'!AE68*UPD</f>
        <v>0.17103901235470362</v>
      </c>
      <c r="AN70" s="12">
        <f t="shared" ref="AN70:AN133" si="46">AM70/(1+DISC)^($B70)</f>
        <v>0.15340024625465815</v>
      </c>
      <c r="AO70" s="12">
        <f>AM70-'Surv-rate CEA'!AE68*UPD</f>
        <v>7.025183779044207E-2</v>
      </c>
      <c r="AP70" s="12">
        <f t="shared" ref="AP70:AP133" si="47">AO70/(1+DISC)^($B70)</f>
        <v>6.3006965887684813E-2</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0.10029024356132542</v>
      </c>
      <c r="AV70" s="12">
        <f t="shared" ref="AV70:AV133" si="50">AU70/(1+DISC)^($B70)</f>
        <v>8.9947596442747371E-2</v>
      </c>
      <c r="AW70" s="12">
        <f>AU70-'Surv-rate CEA'!AK68*UPD</f>
        <v>3.4543345625223293E-2</v>
      </c>
      <c r="AX70" s="12">
        <f t="shared" ref="AX70:AX133" si="51">AW70/(1+DISC)^($B70)</f>
        <v>3.098098879558514E-2</v>
      </c>
      <c r="AY70" s="12">
        <f>'Surv-rate CEA'!AO68*UPFS+'Surv-rate CEA'!AN68*UPD</f>
        <v>7.5549039439566715E-2</v>
      </c>
      <c r="AZ70" s="12">
        <f t="shared" ref="AZ70:AZ133" si="52">AY70/(1+DISC)^($B70)</f>
        <v>6.77578822210365E-2</v>
      </c>
      <c r="BA70" s="12">
        <f>AY70-'Surv-rate CEA'!AN68*UPD</f>
        <v>5.1594560090231778E-3</v>
      </c>
      <c r="BB70" s="12">
        <f t="shared" ref="BB70:BB133" si="53">BA70/(1+DISC)^($B70)</f>
        <v>4.6273760087136391E-3</v>
      </c>
    </row>
    <row r="71" spans="1:54">
      <c r="A71" s="12">
        <v>66</v>
      </c>
      <c r="B71" s="12">
        <f t="shared" ref="B71:B134" si="54">A70*21/365</f>
        <v>3.7397260273972601</v>
      </c>
      <c r="C71" s="12">
        <f>'Surv-rate CEA'!D69*Parameter!$D$57+'Surv-rate CEA'!E69*Parameter!$D$58</f>
        <v>0.11864058547112358</v>
      </c>
      <c r="D71" s="12">
        <f t="shared" si="28"/>
        <v>0.10622471580491175</v>
      </c>
      <c r="E71" s="12">
        <f>C71-'Surv-rate CEA'!E69*Parameter!$D$58</f>
        <v>4.0799083470821021E-2</v>
      </c>
      <c r="F71" s="12">
        <f t="shared" si="29"/>
        <v>3.6529413855966461E-2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0.11766098196195325</v>
      </c>
      <c r="L71" s="12">
        <f t="shared" si="32"/>
        <v>0.10534762889616213</v>
      </c>
      <c r="M71" s="12">
        <f>K71-'Surv-rate CEA'!J69*Parameter!$D$58</f>
        <v>4.8975418007902422E-2</v>
      </c>
      <c r="N71" s="12">
        <f t="shared" si="33"/>
        <v>4.3850085859382625E-2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0.11766098196195325</v>
      </c>
      <c r="T71" s="12">
        <f t="shared" si="36"/>
        <v>0.10534762889616213</v>
      </c>
      <c r="U71" s="12">
        <f>S71-'Surv-rate CEA'!P69*Parameter!$D$58</f>
        <v>4.8975418007902422E-2</v>
      </c>
      <c r="V71" s="12">
        <f t="shared" si="37"/>
        <v>4.3850085859382625E-2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0.12115404236283676</v>
      </c>
      <c r="AB71" s="12">
        <f t="shared" si="40"/>
        <v>0.10847513662802134</v>
      </c>
      <c r="AC71" s="12">
        <f>AA71-'Surv-rate CEA'!V69*UPD</f>
        <v>8.3455176867364395E-2</v>
      </c>
      <c r="AD71" s="12">
        <f t="shared" si="41"/>
        <v>7.4721499476602948E-2</v>
      </c>
      <c r="AE71" s="12">
        <f>'Surv-rate CEA'!Z69*UPFS+'Surv-rate CEA'!Y69*UPD</f>
        <v>0.11766098196195325</v>
      </c>
      <c r="AF71" s="12">
        <f t="shared" si="42"/>
        <v>0.10534762889616213</v>
      </c>
      <c r="AG71" s="12">
        <f>AE71-'Surv-rate CEA'!Y69*UPD</f>
        <v>4.8975418007902422E-2</v>
      </c>
      <c r="AH71" s="12">
        <f t="shared" si="43"/>
        <v>4.3850085859382625E-2</v>
      </c>
      <c r="AI71" s="12">
        <f>'Surv-rate CEA'!AC69*UPFS+'Surv-rate CEA'!AB69*UPD</f>
        <v>7.358253349066593E-2</v>
      </c>
      <c r="AJ71" s="12">
        <f t="shared" si="44"/>
        <v>6.5882039246627166E-2</v>
      </c>
      <c r="AK71" s="12">
        <f>AI71-'Surv-rate CEA'!AB69*UPD</f>
        <v>4.8179334686955511E-3</v>
      </c>
      <c r="AL71" s="12">
        <f t="shared" si="45"/>
        <v>4.3137313546359963E-3</v>
      </c>
      <c r="AM71" s="12">
        <f>'Surv-rate CEA'!AF69*UPFS+'Surv-rate CEA'!AE69*UPD</f>
        <v>0.16791978010758438</v>
      </c>
      <c r="AN71" s="12">
        <f t="shared" si="46"/>
        <v>0.15034678772967536</v>
      </c>
      <c r="AO71" s="12">
        <f>AM71-'Surv-rate CEA'!AE69*UPD</f>
        <v>6.872436141657326E-2</v>
      </c>
      <c r="AP71" s="12">
        <f t="shared" si="47"/>
        <v>6.1532280301553034E-2</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9.7858385175868257E-2</v>
      </c>
      <c r="AV71" s="12">
        <f t="shared" si="50"/>
        <v>8.7617395962398301E-2</v>
      </c>
      <c r="AW71" s="12">
        <f>AU71-'Surv-rate CEA'!AK69*UPD</f>
        <v>3.3014742116744475E-2</v>
      </c>
      <c r="AX71" s="12">
        <f t="shared" si="51"/>
        <v>2.9559712511509909E-2</v>
      </c>
      <c r="AY71" s="12">
        <f>'Surv-rate CEA'!AO69*UPFS+'Surv-rate CEA'!AN69*UPD</f>
        <v>7.358253349066593E-2</v>
      </c>
      <c r="AZ71" s="12">
        <f t="shared" si="52"/>
        <v>6.5882039246627166E-2</v>
      </c>
      <c r="BA71" s="12">
        <f>AY71-'Surv-rate CEA'!AN69*UPD</f>
        <v>4.8179334686955511E-3</v>
      </c>
      <c r="BB71" s="12">
        <f t="shared" si="53"/>
        <v>4.3137313546359963E-3</v>
      </c>
    </row>
    <row r="72" spans="1:54">
      <c r="A72" s="12">
        <v>67</v>
      </c>
      <c r="B72" s="12">
        <f t="shared" si="54"/>
        <v>3.7972602739726029</v>
      </c>
      <c r="C72" s="12">
        <f>'Surv-rate CEA'!D70*Parameter!$D$57+'Surv-rate CEA'!E70*Parameter!$D$58</f>
        <v>0.1161669515399289</v>
      </c>
      <c r="D72" s="12">
        <f t="shared" si="28"/>
        <v>0.10383321691054648</v>
      </c>
      <c r="E72" s="12">
        <f>C72-'Surv-rate CEA'!E70*Parameter!$D$58</f>
        <v>3.9958898189258518E-2</v>
      </c>
      <c r="F72" s="12">
        <f t="shared" si="29"/>
        <v>3.5716362426585734E-2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0.11542207410005381</v>
      </c>
      <c r="L72" s="12">
        <f t="shared" si="32"/>
        <v>0.10316742496403286</v>
      </c>
      <c r="M72" s="12">
        <f>K72-'Surv-rate CEA'!J70*Parameter!$D$58</f>
        <v>4.7856492655599006E-2</v>
      </c>
      <c r="N72" s="12">
        <f t="shared" si="33"/>
        <v>4.2775449614676421E-2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0.11542207410005381</v>
      </c>
      <c r="T72" s="12">
        <f t="shared" si="36"/>
        <v>0.10316742496403286</v>
      </c>
      <c r="U72" s="12">
        <f>S72-'Surv-rate CEA'!P70*Parameter!$D$58</f>
        <v>4.7856492655599006E-2</v>
      </c>
      <c r="V72" s="12">
        <f t="shared" si="37"/>
        <v>4.2775449614676421E-2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0.118752428696994</v>
      </c>
      <c r="AB72" s="12">
        <f t="shared" si="40"/>
        <v>0.1061441875171439</v>
      </c>
      <c r="AC72" s="12">
        <f>AA72-'Surv-rate CEA'!V70*UPD</f>
        <v>8.1698035451966161E-2</v>
      </c>
      <c r="AD72" s="12">
        <f t="shared" si="41"/>
        <v>7.3023951509425228E-2</v>
      </c>
      <c r="AE72" s="12">
        <f>'Surv-rate CEA'!Z70*UPFS+'Surv-rate CEA'!Y70*UPD</f>
        <v>0.11542207410005381</v>
      </c>
      <c r="AF72" s="12">
        <f t="shared" si="42"/>
        <v>0.10316742496403286</v>
      </c>
      <c r="AG72" s="12">
        <f>AE72-'Surv-rate CEA'!Y70*UPD</f>
        <v>4.7856492655599006E-2</v>
      </c>
      <c r="AH72" s="12">
        <f t="shared" si="43"/>
        <v>4.2775449614676421E-2</v>
      </c>
      <c r="AI72" s="12">
        <f>'Surv-rate CEA'!AC70*UPFS+'Surv-rate CEA'!AB70*UPD</f>
        <v>7.1680240221207267E-2</v>
      </c>
      <c r="AJ72" s="12">
        <f t="shared" si="44"/>
        <v>6.4069770553722899E-2</v>
      </c>
      <c r="AK72" s="12">
        <f>AI72-'Surv-rate CEA'!AB70*UPD</f>
        <v>4.5003357568931257E-3</v>
      </c>
      <c r="AL72" s="12">
        <f t="shared" si="45"/>
        <v>4.0225238987626989E-3</v>
      </c>
      <c r="AM72" s="12">
        <f>'Surv-rate CEA'!AF70*UPFS+'Surv-rate CEA'!AE70*UPD</f>
        <v>0.16487363115346465</v>
      </c>
      <c r="AN72" s="12">
        <f t="shared" si="46"/>
        <v>0.1473685870159282</v>
      </c>
      <c r="AO72" s="12">
        <f>AM72-'Surv-rate CEA'!AE70*UPD</f>
        <v>6.7244670695440809E-2</v>
      </c>
      <c r="AP72" s="12">
        <f t="shared" si="47"/>
        <v>6.0105136493988492E-2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9.5499960006828227E-2</v>
      </c>
      <c r="AV72" s="12">
        <f t="shared" si="50"/>
        <v>8.5360491352216974E-2</v>
      </c>
      <c r="AW72" s="12">
        <f>AU72-'Surv-rate CEA'!AK70*UPD</f>
        <v>3.1558125717019325E-2</v>
      </c>
      <c r="AX72" s="12">
        <f t="shared" si="51"/>
        <v>2.8207520894953219E-2</v>
      </c>
      <c r="AY72" s="12">
        <f>'Surv-rate CEA'!AO70*UPFS+'Surv-rate CEA'!AN70*UPD</f>
        <v>7.1680240221207267E-2</v>
      </c>
      <c r="AZ72" s="12">
        <f t="shared" si="52"/>
        <v>6.4069770553722899E-2</v>
      </c>
      <c r="BA72" s="12">
        <f>AY72-'Surv-rate CEA'!AN70*UPD</f>
        <v>4.5003357568931257E-3</v>
      </c>
      <c r="BB72" s="12">
        <f t="shared" si="53"/>
        <v>4.0225238987626989E-3</v>
      </c>
    </row>
    <row r="73" spans="1:54">
      <c r="A73" s="12">
        <v>68</v>
      </c>
      <c r="B73" s="12">
        <f t="shared" si="54"/>
        <v>3.8547945205479452</v>
      </c>
      <c r="C73" s="12">
        <f>'Surv-rate CEA'!D71*Parameter!$D$57+'Surv-rate CEA'!E71*Parameter!$D$58</f>
        <v>0.11376019816062305</v>
      </c>
      <c r="D73" s="12">
        <f t="shared" si="28"/>
        <v>0.10150921667681438</v>
      </c>
      <c r="E73" s="12">
        <f>C73-'Surv-rate CEA'!E71*Parameter!$D$58</f>
        <v>3.9146470581900517E-2</v>
      </c>
      <c r="F73" s="12">
        <f t="shared" si="29"/>
        <v>3.4930737012430289E-2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0.11324290150686625</v>
      </c>
      <c r="L73" s="12">
        <f t="shared" si="32"/>
        <v>0.10104762836243532</v>
      </c>
      <c r="M73" s="12">
        <f>K73-'Surv-rate CEA'!J71*Parameter!$D$58</f>
        <v>4.6774708806844867E-2</v>
      </c>
      <c r="N73" s="12">
        <f t="shared" si="33"/>
        <v>4.1737480490012087E-2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0.11324290150686625</v>
      </c>
      <c r="T73" s="12">
        <f t="shared" si="36"/>
        <v>0.10104762836243532</v>
      </c>
      <c r="U73" s="12">
        <f>S73-'Surv-rate CEA'!P71*Parameter!$D$58</f>
        <v>4.6774708806844867E-2</v>
      </c>
      <c r="V73" s="12">
        <f t="shared" si="37"/>
        <v>4.1737480490012087E-2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0.11641501963438694</v>
      </c>
      <c r="AB73" s="12">
        <f t="shared" si="40"/>
        <v>0.10387813702484379</v>
      </c>
      <c r="AC73" s="12">
        <f>AA73-'Surv-rate CEA'!V71*UPD</f>
        <v>7.9993016085938437E-2</v>
      </c>
      <c r="AD73" s="12">
        <f t="shared" si="41"/>
        <v>7.1378465700581817E-2</v>
      </c>
      <c r="AE73" s="12">
        <f>'Surv-rate CEA'!Z71*UPFS+'Surv-rate CEA'!Y71*UPD</f>
        <v>0.11324290150686625</v>
      </c>
      <c r="AF73" s="12">
        <f t="shared" si="42"/>
        <v>0.10104762836243532</v>
      </c>
      <c r="AG73" s="12">
        <f>AE73-'Surv-rate CEA'!Y71*UPD</f>
        <v>4.6774708806844867E-2</v>
      </c>
      <c r="AH73" s="12">
        <f t="shared" si="43"/>
        <v>4.1737480490012087E-2</v>
      </c>
      <c r="AI73" s="12">
        <f>'Surv-rate CEA'!AC71*UPFS+'Surv-rate CEA'!AB71*UPD</f>
        <v>6.9839582938735004E-2</v>
      </c>
      <c r="AJ73" s="12">
        <f t="shared" si="44"/>
        <v>6.2318468777072783E-2</v>
      </c>
      <c r="AK73" s="12">
        <f>AI73-'Surv-rate CEA'!AB71*UPD</f>
        <v>4.2048893525249709E-3</v>
      </c>
      <c r="AL73" s="12">
        <f t="shared" si="45"/>
        <v>3.752059431057071E-3</v>
      </c>
      <c r="AM73" s="12">
        <f>'Surv-rate CEA'!AF71*UPFS+'Surv-rate CEA'!AE71*UPD</f>
        <v>0.16189840280810336</v>
      </c>
      <c r="AN73" s="12">
        <f t="shared" si="46"/>
        <v>0.14446335639354102</v>
      </c>
      <c r="AO73" s="12">
        <f>AM73-'Surv-rate CEA'!AE71*UPD</f>
        <v>6.5810786204057919E-2</v>
      </c>
      <c r="AP73" s="12">
        <f t="shared" si="47"/>
        <v>5.8723538324246483E-2</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9.3212264117877267E-2</v>
      </c>
      <c r="AV73" s="12">
        <f t="shared" si="50"/>
        <v>8.3174115976119983E-2</v>
      </c>
      <c r="AW73" s="12">
        <f>AU73-'Surv-rate CEA'!AK71*UPD</f>
        <v>3.0169888205905868E-2</v>
      </c>
      <c r="AX73" s="12">
        <f t="shared" si="51"/>
        <v>2.6920854292856063E-2</v>
      </c>
      <c r="AY73" s="12">
        <f>'Surv-rate CEA'!AO71*UPFS+'Surv-rate CEA'!AN71*UPD</f>
        <v>6.9839582938735004E-2</v>
      </c>
      <c r="AZ73" s="12">
        <f t="shared" si="52"/>
        <v>6.2318468777072783E-2</v>
      </c>
      <c r="BA73" s="12">
        <f>AY73-'Surv-rate CEA'!AN71*UPD</f>
        <v>4.2048893525249709E-3</v>
      </c>
      <c r="BB73" s="12">
        <f t="shared" si="53"/>
        <v>3.752059431057071E-3</v>
      </c>
    </row>
    <row r="74" spans="1:54">
      <c r="A74" s="12">
        <v>69</v>
      </c>
      <c r="B74" s="12">
        <f t="shared" si="54"/>
        <v>3.9123287671232876</v>
      </c>
      <c r="C74" s="12">
        <f>'Surv-rate CEA'!D72*Parameter!$D$57+'Surv-rate CEA'!E72*Parameter!$D$58</f>
        <v>0.11141804516091899</v>
      </c>
      <c r="D74" s="12">
        <f t="shared" si="28"/>
        <v>9.9250360056121645E-2</v>
      </c>
      <c r="E74" s="12">
        <f>C74-'Surv-rate CEA'!E72*Parameter!$D$58</f>
        <v>3.8360547122624739E-2</v>
      </c>
      <c r="F74" s="12">
        <f t="shared" si="29"/>
        <v>3.4171288038409908E-2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0.11112136043063042</v>
      </c>
      <c r="L74" s="12">
        <f t="shared" si="32"/>
        <v>9.8986075520687861E-2</v>
      </c>
      <c r="M74" s="12">
        <f>K74-'Surv-rate CEA'!J72*Parameter!$D$58</f>
        <v>4.5728436783657608E-2</v>
      </c>
      <c r="N74" s="12">
        <f t="shared" si="33"/>
        <v>4.0734548959521347E-2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0.11112136043063042</v>
      </c>
      <c r="T74" s="12">
        <f t="shared" si="36"/>
        <v>9.8986075520687861E-2</v>
      </c>
      <c r="U74" s="12">
        <f>S74-'Surv-rate CEA'!P72*Parameter!$D$58</f>
        <v>4.5728436783657608E-2</v>
      </c>
      <c r="V74" s="12">
        <f t="shared" si="37"/>
        <v>4.0734548959521347E-2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0.11413959793959677</v>
      </c>
      <c r="AB74" s="12">
        <f t="shared" si="40"/>
        <v>0.10167469888566569</v>
      </c>
      <c r="AC74" s="12">
        <f>AA74-'Surv-rate CEA'!V72*UPD</f>
        <v>7.8338084322219281E-2</v>
      </c>
      <c r="AD74" s="12">
        <f t="shared" si="41"/>
        <v>6.9782978725373215E-2</v>
      </c>
      <c r="AE74" s="12">
        <f>'Surv-rate CEA'!Z72*UPFS+'Surv-rate CEA'!Y72*UPD</f>
        <v>0.11112136043063042</v>
      </c>
      <c r="AF74" s="12">
        <f t="shared" si="42"/>
        <v>9.8986075520687861E-2</v>
      </c>
      <c r="AG74" s="12">
        <f>AE74-'Surv-rate CEA'!Y72*UPD</f>
        <v>4.5728436783657608E-2</v>
      </c>
      <c r="AH74" s="12">
        <f t="shared" si="43"/>
        <v>4.0734548959521347E-2</v>
      </c>
      <c r="AI74" s="12">
        <f>'Surv-rate CEA'!AC72*UPFS+'Surv-rate CEA'!AB72*UPD</f>
        <v>6.8058109252572663E-2</v>
      </c>
      <c r="AJ74" s="12">
        <f t="shared" si="44"/>
        <v>6.062565393514921E-2</v>
      </c>
      <c r="AK74" s="12">
        <f>AI74-'Surv-rate CEA'!AB72*UPD</f>
        <v>3.9299597742218362E-3</v>
      </c>
      <c r="AL74" s="12">
        <f t="shared" si="45"/>
        <v>3.5007787296415941E-3</v>
      </c>
      <c r="AM74" s="12">
        <f>'Surv-rate CEA'!AF72*UPFS+'Surv-rate CEA'!AE72*UPD</f>
        <v>0.15899201132612722</v>
      </c>
      <c r="AN74" s="12">
        <f t="shared" si="46"/>
        <v>0.14162889276485077</v>
      </c>
      <c r="AO74" s="12">
        <f>AM74-'Surv-rate CEA'!AE72*UPD</f>
        <v>6.4420831136271339E-2</v>
      </c>
      <c r="AP74" s="12">
        <f t="shared" si="47"/>
        <v>5.7385593834060819E-2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9.0992712076723964E-2</v>
      </c>
      <c r="AV74" s="12">
        <f t="shared" si="50"/>
        <v>8.105562634001047E-2</v>
      </c>
      <c r="AW74" s="12">
        <f>AU74-'Surv-rate CEA'!AK72*UPD</f>
        <v>2.8846613524457346E-2</v>
      </c>
      <c r="AX74" s="12">
        <f t="shared" si="51"/>
        <v>2.5696347252971003E-2</v>
      </c>
      <c r="AY74" s="12">
        <f>'Surv-rate CEA'!AO72*UPFS+'Surv-rate CEA'!AN72*UPD</f>
        <v>6.8058109252572663E-2</v>
      </c>
      <c r="AZ74" s="12">
        <f t="shared" si="52"/>
        <v>6.062565393514921E-2</v>
      </c>
      <c r="BA74" s="12">
        <f>AY74-'Surv-rate CEA'!AN72*UPD</f>
        <v>3.9299597742218362E-3</v>
      </c>
      <c r="BB74" s="12">
        <f t="shared" si="53"/>
        <v>3.5007787296415941E-3</v>
      </c>
    </row>
    <row r="75" spans="1:54">
      <c r="A75" s="12">
        <v>70</v>
      </c>
      <c r="B75" s="12">
        <f t="shared" si="54"/>
        <v>3.9698630136986299</v>
      </c>
      <c r="C75" s="12">
        <f>'Surv-rate CEA'!D73*Parameter!$D$57+'Surv-rate CEA'!E73*Parameter!$D$58</f>
        <v>0.10913830771691707</v>
      </c>
      <c r="D75" s="12">
        <f t="shared" si="28"/>
        <v>9.7054391675674173E-2</v>
      </c>
      <c r="E75" s="12">
        <f>C75-'Surv-rate CEA'!E73*Parameter!$D$58</f>
        <v>3.7599945773569482E-2</v>
      </c>
      <c r="F75" s="12">
        <f t="shared" si="29"/>
        <v>3.3436837536069554E-2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0.10905544031810684</v>
      </c>
      <c r="L75" s="12">
        <f t="shared" si="32"/>
        <v>9.6980699448357119E-2</v>
      </c>
      <c r="M75" s="12">
        <f>K75-'Surv-rate CEA'!J73*Parameter!$D$58</f>
        <v>4.4716135997107179E-2</v>
      </c>
      <c r="N75" s="12">
        <f t="shared" si="33"/>
        <v>3.9765115183412761E-2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0.10905544031810684</v>
      </c>
      <c r="T75" s="12">
        <f t="shared" si="36"/>
        <v>9.6980699448357119E-2</v>
      </c>
      <c r="U75" s="12">
        <f>S75-'Surv-rate CEA'!P73*Parameter!$D$58</f>
        <v>4.4716135997107179E-2</v>
      </c>
      <c r="V75" s="12">
        <f t="shared" si="37"/>
        <v>3.9765115183412761E-2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0.11192404154807049</v>
      </c>
      <c r="AB75" s="12">
        <f t="shared" si="40"/>
        <v>9.9531685927425076E-2</v>
      </c>
      <c r="AC75" s="12">
        <f>AA75-'Surv-rate CEA'!V73*UPD</f>
        <v>7.6731305043219025E-2</v>
      </c>
      <c r="AD75" s="12">
        <f t="shared" si="41"/>
        <v>6.8235528745475199E-2</v>
      </c>
      <c r="AE75" s="12">
        <f>'Surv-rate CEA'!Z73*UPFS+'Surv-rate CEA'!Y73*UPD</f>
        <v>0.10905544031810684</v>
      </c>
      <c r="AF75" s="12">
        <f t="shared" si="42"/>
        <v>9.6980699448357119E-2</v>
      </c>
      <c r="AG75" s="12">
        <f>AE75-'Surv-rate CEA'!Y73*UPD</f>
        <v>4.4716135997107179E-2</v>
      </c>
      <c r="AH75" s="12">
        <f t="shared" si="43"/>
        <v>3.9765115183412761E-2</v>
      </c>
      <c r="AI75" s="12">
        <f>'Surv-rate CEA'!AC73*UPFS+'Surv-rate CEA'!AB73*UPD</f>
        <v>6.6333484025883363E-2</v>
      </c>
      <c r="AJ75" s="12">
        <f t="shared" si="44"/>
        <v>5.8988966152553231E-2</v>
      </c>
      <c r="AK75" s="12">
        <f>AI75-'Surv-rate CEA'!AB73*UPD</f>
        <v>3.6740400648149485E-3</v>
      </c>
      <c r="AL75" s="12">
        <f t="shared" si="45"/>
        <v>3.2672462212587259E-3</v>
      </c>
      <c r="AM75" s="12">
        <f>'Surv-rate CEA'!AF73*UPFS+'Surv-rate CEA'!AE73*UPD</f>
        <v>0.15615244844543164</v>
      </c>
      <c r="AN75" s="12">
        <f t="shared" si="46"/>
        <v>0.13886307392495223</v>
      </c>
      <c r="AO75" s="12">
        <f>AM75-'Surv-rate CEA'!AE73*UPD</f>
        <v>6.3073024905504302E-2</v>
      </c>
      <c r="AP75" s="12">
        <f t="shared" si="47"/>
        <v>5.6089508728927234E-2</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8.8838830922976356E-2</v>
      </c>
      <c r="AV75" s="12">
        <f t="shared" si="50"/>
        <v>7.9002495757693067E-2</v>
      </c>
      <c r="AW75" s="12">
        <f>AU75-'Surv-rate CEA'!AK73*UPD</f>
        <v>2.7585066953951479E-2</v>
      </c>
      <c r="AX75" s="12">
        <f t="shared" si="51"/>
        <v>2.4530817350519662E-2</v>
      </c>
      <c r="AY75" s="12">
        <f>'Surv-rate CEA'!AO73*UPFS+'Surv-rate CEA'!AN73*UPD</f>
        <v>6.6333484025883363E-2</v>
      </c>
      <c r="AZ75" s="12">
        <f t="shared" si="52"/>
        <v>5.8988966152553231E-2</v>
      </c>
      <c r="BA75" s="12">
        <f>AY75-'Surv-rate CEA'!AN73*UPD</f>
        <v>3.6740400648149485E-3</v>
      </c>
      <c r="BB75" s="12">
        <f t="shared" si="53"/>
        <v>3.2672462212587259E-3</v>
      </c>
    </row>
    <row r="76" spans="1:54">
      <c r="A76" s="12">
        <v>71</v>
      </c>
      <c r="B76" s="12">
        <f t="shared" si="54"/>
        <v>4.0273972602739727</v>
      </c>
      <c r="C76" s="12">
        <f>'Surv-rate CEA'!D74*Parameter!$D$57+'Surv-rate CEA'!E74*Parameter!$D$58</f>
        <v>0.10691889159009763</v>
      </c>
      <c r="D76" s="12">
        <f t="shared" si="28"/>
        <v>9.4919150826979951E-2</v>
      </c>
      <c r="E76" s="12">
        <f>C76-'Surv-rate CEA'!E74*Parameter!$D$58</f>
        <v>3.6863551077642179E-2</v>
      </c>
      <c r="F76" s="12">
        <f t="shared" si="29"/>
        <v>3.272627421327351E-2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0.10704321881415602</v>
      </c>
      <c r="L76" s="12">
        <f t="shared" si="32"/>
        <v>9.5029524535094514E-2</v>
      </c>
      <c r="M76" s="12">
        <f>K76-'Surv-rate CEA'!J74*Parameter!$D$58</f>
        <v>4.3736349118401657E-2</v>
      </c>
      <c r="N76" s="12">
        <f t="shared" si="33"/>
        <v>3.8827723116571344E-2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0.10704321881415602</v>
      </c>
      <c r="T76" s="12">
        <f t="shared" si="36"/>
        <v>9.5029524535094514E-2</v>
      </c>
      <c r="U76" s="12">
        <f>S76-'Surv-rate CEA'!P74*Parameter!$D$58</f>
        <v>4.3736349118401657E-2</v>
      </c>
      <c r="V76" s="12">
        <f t="shared" si="37"/>
        <v>3.8827723116571344E-2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0.10976631865402488</v>
      </c>
      <c r="AB76" s="12">
        <f t="shared" si="40"/>
        <v>9.7447004931434281E-2</v>
      </c>
      <c r="AC76" s="12">
        <f>AA76-'Surv-rate CEA'!V74*UPD</f>
        <v>7.5170836620415238E-2</v>
      </c>
      <c r="AD76" s="12">
        <f t="shared" si="41"/>
        <v>6.6734249418877151E-2</v>
      </c>
      <c r="AE76" s="12">
        <f>'Surv-rate CEA'!Z74*UPFS+'Surv-rate CEA'!Y74*UPD</f>
        <v>0.10704321881415602</v>
      </c>
      <c r="AF76" s="12">
        <f t="shared" si="42"/>
        <v>9.5029524535094514E-2</v>
      </c>
      <c r="AG76" s="12">
        <f>AE76-'Surv-rate CEA'!Y74*UPD</f>
        <v>4.3736349118401657E-2</v>
      </c>
      <c r="AH76" s="12">
        <f t="shared" si="43"/>
        <v>3.8827723116571344E-2</v>
      </c>
      <c r="AI76" s="12">
        <f>'Surv-rate CEA'!AC74*UPFS+'Surv-rate CEA'!AB74*UPD</f>
        <v>6.4663482787078605E-2</v>
      </c>
      <c r="AJ76" s="12">
        <f t="shared" si="44"/>
        <v>5.7406158859142097E-2</v>
      </c>
      <c r="AK76" s="12">
        <f>AI76-'Surv-rate CEA'!AB74*UPD</f>
        <v>3.4357402816151961E-3</v>
      </c>
      <c r="AL76" s="12">
        <f t="shared" si="45"/>
        <v>3.0501396445749072E-3</v>
      </c>
      <c r="AM76" s="12">
        <f>'Surv-rate CEA'!AF74*UPFS+'Surv-rate CEA'!AE74*UPD</f>
        <v>0.15337777810745123</v>
      </c>
      <c r="AN76" s="12">
        <f t="shared" si="46"/>
        <v>0.13616385502294689</v>
      </c>
      <c r="AO76" s="12">
        <f>AM76-'Surv-rate CEA'!AE74*UPD</f>
        <v>6.1765677213169445E-2</v>
      </c>
      <c r="AP76" s="12">
        <f t="shared" si="47"/>
        <v>5.4833580334930937E-2</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8.6748254484333251E-2</v>
      </c>
      <c r="AV76" s="12">
        <f t="shared" si="50"/>
        <v>7.7012308385530179E-2</v>
      </c>
      <c r="AW76" s="12">
        <f>AU76-'Surv-rate CEA'!AK74*UPD</f>
        <v>2.638218493245615E-2</v>
      </c>
      <c r="AX76" s="12">
        <f t="shared" si="51"/>
        <v>2.3421254686678862E-2</v>
      </c>
      <c r="AY76" s="12">
        <f>'Surv-rate CEA'!AO74*UPFS+'Surv-rate CEA'!AN74*UPD</f>
        <v>6.4663482787078605E-2</v>
      </c>
      <c r="AZ76" s="12">
        <f t="shared" si="52"/>
        <v>5.7406158859142097E-2</v>
      </c>
      <c r="BA76" s="12">
        <f>AY76-'Surv-rate CEA'!AN74*UPD</f>
        <v>3.4357402816151961E-3</v>
      </c>
      <c r="BB76" s="12">
        <f t="shared" si="53"/>
        <v>3.0501396445749072E-3</v>
      </c>
    </row>
    <row r="77" spans="1:54">
      <c r="A77" s="12">
        <v>72</v>
      </c>
      <c r="B77" s="12">
        <f t="shared" si="54"/>
        <v>4.0849315068493155</v>
      </c>
      <c r="C77" s="12">
        <f>'Surv-rate CEA'!D75*Parameter!$D$57+'Surv-rate CEA'!E75*Parameter!$D$58</f>
        <v>0.10475778864171517</v>
      </c>
      <c r="D77" s="12">
        <f t="shared" si="28"/>
        <v>9.2842566748190358E-2</v>
      </c>
      <c r="E77" s="12">
        <f>C77-'Surv-rate CEA'!E75*Parameter!$D$58</f>
        <v>3.6150309643662143E-2</v>
      </c>
      <c r="F77" s="12">
        <f t="shared" si="29"/>
        <v>3.2038548919148896E-2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0.10508285707663434</v>
      </c>
      <c r="L77" s="12">
        <f t="shared" si="32"/>
        <v>9.3130661678963791E-2</v>
      </c>
      <c r="M77" s="12">
        <f>K77-'Surv-rate CEA'!J75*Parameter!$D$58</f>
        <v>4.2787696693432742E-2</v>
      </c>
      <c r="N77" s="12">
        <f t="shared" si="33"/>
        <v>3.7920995066513578E-2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0.10508285707663434</v>
      </c>
      <c r="T77" s="12">
        <f t="shared" si="36"/>
        <v>9.3130661678963791E-2</v>
      </c>
      <c r="U77" s="12">
        <f>S77-'Surv-rate CEA'!P75*Parameter!$D$58</f>
        <v>4.2787696693432742E-2</v>
      </c>
      <c r="V77" s="12">
        <f t="shared" si="37"/>
        <v>3.7920995066513578E-2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0.10766448309476653</v>
      </c>
      <c r="AB77" s="12">
        <f t="shared" si="40"/>
        <v>9.5418651803755888E-2</v>
      </c>
      <c r="AC77" s="12">
        <f>AA77-'Surv-rate CEA'!V75*UPD</f>
        <v>7.3654925475706373E-2</v>
      </c>
      <c r="AD77" s="12">
        <f t="shared" si="41"/>
        <v>6.527736432275355E-2</v>
      </c>
      <c r="AE77" s="12">
        <f>'Surv-rate CEA'!Z75*UPFS+'Surv-rate CEA'!Y75*UPD</f>
        <v>0.10508285707663434</v>
      </c>
      <c r="AF77" s="12">
        <f t="shared" si="42"/>
        <v>9.3130661678963791E-2</v>
      </c>
      <c r="AG77" s="12">
        <f>AE77-'Surv-rate CEA'!Y75*UPD</f>
        <v>4.2787696693432742E-2</v>
      </c>
      <c r="AH77" s="12">
        <f t="shared" si="43"/>
        <v>3.7920995066513578E-2</v>
      </c>
      <c r="AI77" s="12">
        <f>'Surv-rate CEA'!AC75*UPFS+'Surv-rate CEA'!AB75*UPD</f>
        <v>6.3045985566881346E-2</v>
      </c>
      <c r="AJ77" s="12">
        <f t="shared" si="44"/>
        <v>5.5875092430767367E-2</v>
      </c>
      <c r="AK77" s="12">
        <f>AI77-'Surv-rate CEA'!AB75*UPD</f>
        <v>3.2137779000871447E-3</v>
      </c>
      <c r="AL77" s="12">
        <f t="shared" si="45"/>
        <v>2.8482406231691388E-3</v>
      </c>
      <c r="AM77" s="12">
        <f>'Surv-rate CEA'!AF75*UPFS+'Surv-rate CEA'!AE75*UPD</f>
        <v>0.15066613334324613</v>
      </c>
      <c r="AN77" s="12">
        <f t="shared" si="46"/>
        <v>0.13352926520293004</v>
      </c>
      <c r="AO77" s="12">
        <f>AM77-'Surv-rate CEA'!AE75*UPD</f>
        <v>6.049718254405291E-2</v>
      </c>
      <c r="AP77" s="12">
        <f t="shared" si="47"/>
        <v>5.361619199154305E-2</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8.4718718018807704E-2</v>
      </c>
      <c r="AV77" s="12">
        <f t="shared" si="50"/>
        <v>7.5082753602057045E-2</v>
      </c>
      <c r="AW77" s="12">
        <f>AU77-'Surv-rate CEA'!AK75*UPD</f>
        <v>2.5235065470500508E-2</v>
      </c>
      <c r="AX77" s="12">
        <f t="shared" si="51"/>
        <v>2.2364812017489886E-2</v>
      </c>
      <c r="AY77" s="12">
        <f>'Surv-rate CEA'!AO75*UPFS+'Surv-rate CEA'!AN75*UPD</f>
        <v>6.3045985566881346E-2</v>
      </c>
      <c r="AZ77" s="12">
        <f t="shared" si="52"/>
        <v>5.5875092430767367E-2</v>
      </c>
      <c r="BA77" s="12">
        <f>AY77-'Surv-rate CEA'!AN75*UPD</f>
        <v>3.2137779000871447E-3</v>
      </c>
      <c r="BB77" s="12">
        <f t="shared" si="53"/>
        <v>2.8482406231691388E-3</v>
      </c>
    </row>
    <row r="78" spans="1:54">
      <c r="A78" s="12">
        <v>73</v>
      </c>
      <c r="B78" s="12">
        <f t="shared" si="54"/>
        <v>4.1424657534246574</v>
      </c>
      <c r="C78" s="12">
        <f>'Surv-rate CEA'!D76*Parameter!$D$57+'Surv-rate CEA'!E76*Parameter!$D$58</f>
        <v>0.10265307260617494</v>
      </c>
      <c r="D78" s="12">
        <f t="shared" si="28"/>
        <v>9.0822654179787771E-2</v>
      </c>
      <c r="E78" s="12">
        <f>C78-'Surv-rate CEA'!E76*Parameter!$D$58</f>
        <v>3.5459225988365914E-2</v>
      </c>
      <c r="F78" s="12">
        <f t="shared" si="29"/>
        <v>3.1372670468224992E-2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0.10317259538379658</v>
      </c>
      <c r="L78" s="12">
        <f t="shared" si="32"/>
        <v>9.1282303719470562E-2</v>
      </c>
      <c r="M78" s="12">
        <f>K78-'Surv-rate CEA'!J76*Parameter!$D$58</f>
        <v>4.1868872162391553E-2</v>
      </c>
      <c r="N78" s="12">
        <f t="shared" si="33"/>
        <v>3.7043626661730229E-2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0.10317259538379658</v>
      </c>
      <c r="T78" s="12">
        <f t="shared" si="36"/>
        <v>9.1282303719470562E-2</v>
      </c>
      <c r="U78" s="12">
        <f>S78-'Surv-rate CEA'!P76*Parameter!$D$58</f>
        <v>4.1868872162391553E-2</v>
      </c>
      <c r="V78" s="12">
        <f t="shared" si="37"/>
        <v>3.7043626661730229E-2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0.10561667001101385</v>
      </c>
      <c r="AB78" s="12">
        <f t="shared" si="40"/>
        <v>9.3444707036017718E-2</v>
      </c>
      <c r="AC78" s="12">
        <f>AA78-'Surv-rate CEA'!V76*UPD</f>
        <v>7.2181901012914634E-2</v>
      </c>
      <c r="AD78" s="12">
        <f t="shared" si="41"/>
        <v>6.3863181756736498E-2</v>
      </c>
      <c r="AE78" s="12">
        <f>'Surv-rate CEA'!Z76*UPFS+'Surv-rate CEA'!Y76*UPD</f>
        <v>0.10317259538379658</v>
      </c>
      <c r="AF78" s="12">
        <f t="shared" si="42"/>
        <v>9.1282303719470562E-2</v>
      </c>
      <c r="AG78" s="12">
        <f>AE78-'Surv-rate CEA'!Y76*UPD</f>
        <v>4.1868872162391553E-2</v>
      </c>
      <c r="AH78" s="12">
        <f t="shared" si="43"/>
        <v>3.7043626661730229E-2</v>
      </c>
      <c r="AI78" s="12">
        <f>'Surv-rate CEA'!AC76*UPFS+'Surv-rate CEA'!AB76*UPD</f>
        <v>6.1478971130082299E-2</v>
      </c>
      <c r="AJ78" s="12">
        <f t="shared" si="44"/>
        <v>5.4393728239370234E-2</v>
      </c>
      <c r="AK78" s="12">
        <f>AI78-'Surv-rate CEA'!AB76*UPD</f>
        <v>3.0069690474086586E-3</v>
      </c>
      <c r="AL78" s="12">
        <f t="shared" si="45"/>
        <v>2.660426064106867E-3</v>
      </c>
      <c r="AM78" s="12">
        <f>'Surv-rate CEA'!AF76*UPFS+'Surv-rate CEA'!AE76*UPD</f>
        <v>0.14801571331597699</v>
      </c>
      <c r="AN78" s="12">
        <f t="shared" si="46"/>
        <v>0.13095740441443865</v>
      </c>
      <c r="AO78" s="12">
        <f>AM78-'Surv-rate CEA'!AE76*UPD</f>
        <v>5.9266015053574664E-2</v>
      </c>
      <c r="AP78" s="12">
        <f t="shared" si="47"/>
        <v>5.2435807844500117E-2</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8.2748053162237573E-2</v>
      </c>
      <c r="AV78" s="12">
        <f t="shared" si="50"/>
        <v>7.3211620710440573E-2</v>
      </c>
      <c r="AW78" s="12">
        <f>AU78-'Surv-rate CEA'!AK76*UPD</f>
        <v>2.4140959129668946E-2</v>
      </c>
      <c r="AX78" s="12">
        <f t="shared" si="51"/>
        <v>2.1358795474285916E-2</v>
      </c>
      <c r="AY78" s="12">
        <f>'Surv-rate CEA'!AO76*UPFS+'Surv-rate CEA'!AN76*UPD</f>
        <v>6.1478971130082299E-2</v>
      </c>
      <c r="AZ78" s="12">
        <f t="shared" si="52"/>
        <v>5.4393728239370234E-2</v>
      </c>
      <c r="BA78" s="12">
        <f>AY78-'Surv-rate CEA'!AN76*UPD</f>
        <v>3.0069690474086586E-3</v>
      </c>
      <c r="BB78" s="12">
        <f t="shared" si="53"/>
        <v>2.660426064106867E-3</v>
      </c>
    </row>
    <row r="79" spans="1:54">
      <c r="A79" s="12">
        <v>74</v>
      </c>
      <c r="B79" s="12">
        <f t="shared" si="54"/>
        <v>4.2</v>
      </c>
      <c r="C79" s="12">
        <f>'Surv-rate CEA'!D77*Parameter!$D$57+'Surv-rate CEA'!E77*Parameter!$D$58</f>
        <v>0.10060289510634789</v>
      </c>
      <c r="D79" s="12">
        <f t="shared" si="28"/>
        <v>8.8857509175584881E-2</v>
      </c>
      <c r="E79" s="12">
        <f>C79-'Surv-rate CEA'!E77*Parameter!$D$58</f>
        <v>3.4789358703151474E-2</v>
      </c>
      <c r="F79" s="12">
        <f t="shared" si="29"/>
        <v>3.0727701791386518E-2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0.10131074901326437</v>
      </c>
      <c r="L79" s="12">
        <f t="shared" si="32"/>
        <v>8.9482721153454056E-2</v>
      </c>
      <c r="M79" s="12">
        <f>K79-'Surv-rate CEA'!J77*Parameter!$D$58</f>
        <v>4.0978637249784088E-2</v>
      </c>
      <c r="N79" s="12">
        <f t="shared" si="33"/>
        <v>3.6194382195228657E-2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0.10131074901326437</v>
      </c>
      <c r="T79" s="12">
        <f t="shared" si="36"/>
        <v>8.9482721153454056E-2</v>
      </c>
      <c r="U79" s="12">
        <f>S79-'Surv-rate CEA'!P77*Parameter!$D$58</f>
        <v>4.0978637249784088E-2</v>
      </c>
      <c r="V79" s="12">
        <f t="shared" si="37"/>
        <v>3.6194382195228657E-2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0.10362109176438956</v>
      </c>
      <c r="AB79" s="12">
        <f t="shared" si="40"/>
        <v>9.1523331435989549E-2</v>
      </c>
      <c r="AC79" s="12">
        <f>AA79-'Surv-rate CEA'!V77*UPD</f>
        <v>7.0750170890620925E-2</v>
      </c>
      <c r="AD79" s="12">
        <f t="shared" si="41"/>
        <v>6.2490089896934463E-2</v>
      </c>
      <c r="AE79" s="12">
        <f>'Surv-rate CEA'!Z77*UPFS+'Surv-rate CEA'!Y77*UPD</f>
        <v>0.10131074901326437</v>
      </c>
      <c r="AF79" s="12">
        <f t="shared" si="42"/>
        <v>8.9482721153454056E-2</v>
      </c>
      <c r="AG79" s="12">
        <f>AE79-'Surv-rate CEA'!Y77*UPD</f>
        <v>4.0978637249784088E-2</v>
      </c>
      <c r="AH79" s="12">
        <f t="shared" si="43"/>
        <v>3.6194382195228657E-2</v>
      </c>
      <c r="AI79" s="12">
        <f>'Surv-rate CEA'!AC77*UPFS+'Surv-rate CEA'!AB77*UPD</f>
        <v>5.9960511573523105E-2</v>
      </c>
      <c r="AJ79" s="12">
        <f t="shared" si="44"/>
        <v>5.2960123082788982E-2</v>
      </c>
      <c r="AK79" s="12">
        <f>AI79-'Surv-rate CEA'!AB77*UPD</f>
        <v>2.8142204904110096E-3</v>
      </c>
      <c r="AL79" s="12">
        <f t="shared" si="45"/>
        <v>2.4856603061419909E-3</v>
      </c>
      <c r="AM79" s="12">
        <f>'Surv-rate CEA'!AF77*UPFS+'Surv-rate CEA'!AE77*UPD</f>
        <v>0.14542478051093163</v>
      </c>
      <c r="AN79" s="12">
        <f t="shared" si="46"/>
        <v>0.12844644038272973</v>
      </c>
      <c r="AO79" s="12">
        <f>AM79-'Surv-rate CEA'!AE77*UPD</f>
        <v>5.8070723815069183E-2</v>
      </c>
      <c r="AP79" s="12">
        <f t="shared" si="47"/>
        <v>5.1290968006195842E-2</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8.0834183161774945E-2</v>
      </c>
      <c r="AV79" s="12">
        <f t="shared" si="50"/>
        <v>7.1396793943210371E-2</v>
      </c>
      <c r="AW79" s="12">
        <f>AU79-'Surv-rate CEA'!AK77*UPD</f>
        <v>2.3097260530077608E-2</v>
      </c>
      <c r="AX79" s="12">
        <f t="shared" si="51"/>
        <v>2.0400655839105615E-2</v>
      </c>
      <c r="AY79" s="12">
        <f>'Surv-rate CEA'!AO77*UPFS+'Surv-rate CEA'!AN77*UPD</f>
        <v>5.9960511573523105E-2</v>
      </c>
      <c r="AZ79" s="12">
        <f t="shared" si="52"/>
        <v>5.2960123082788982E-2</v>
      </c>
      <c r="BA79" s="12">
        <f>AY79-'Surv-rate CEA'!AN77*UPD</f>
        <v>2.8142204904110096E-3</v>
      </c>
      <c r="BB79" s="12">
        <f t="shared" si="53"/>
        <v>2.4856603061419909E-3</v>
      </c>
    </row>
    <row r="80" spans="1:54">
      <c r="A80" s="12">
        <v>75</v>
      </c>
      <c r="B80" s="12">
        <f t="shared" si="54"/>
        <v>4.2575342465753421</v>
      </c>
      <c r="C80" s="12">
        <f>'Surv-rate CEA'!D78*Parameter!$D$57+'Surv-rate CEA'!E78*Parameter!$D$58</f>
        <v>9.8605481894995489E-2</v>
      </c>
      <c r="D80" s="12">
        <f t="shared" si="28"/>
        <v>8.6945305152296523E-2</v>
      </c>
      <c r="E80" s="12">
        <f>C80-'Surv-rate CEA'!E78*Parameter!$D$58</f>
        <v>3.4139816916673976E-2</v>
      </c>
      <c r="F80" s="12">
        <f t="shared" si="29"/>
        <v>3.0102756384525142E-2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9.9495704373266464E-2</v>
      </c>
      <c r="L80" s="12">
        <f t="shared" si="32"/>
        <v>8.7730258113726464E-2</v>
      </c>
      <c r="M80" s="12">
        <f>K80-'Surv-rate CEA'!J78*Parameter!$D$58</f>
        <v>4.0115817693496376E-2</v>
      </c>
      <c r="N80" s="12">
        <f t="shared" si="33"/>
        <v>3.5372090311461254E-2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9.9495704373266464E-2</v>
      </c>
      <c r="T80" s="12">
        <f t="shared" si="36"/>
        <v>8.7730258113726464E-2</v>
      </c>
      <c r="U80" s="12">
        <f>S80-'Surv-rate CEA'!P78*Parameter!$D$58</f>
        <v>4.0115817693496376E-2</v>
      </c>
      <c r="V80" s="12">
        <f t="shared" si="37"/>
        <v>3.5372090311461254E-2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0.10167603409464976</v>
      </c>
      <c r="AB80" s="12">
        <f t="shared" si="40"/>
        <v>8.9652762109601297E-2</v>
      </c>
      <c r="AC80" s="12">
        <f>AA80-'Surv-rate CEA'!V78*UPD</f>
        <v>6.9358216610037243E-2</v>
      </c>
      <c r="AD80" s="12">
        <f t="shared" si="41"/>
        <v>6.1156552273640148E-2</v>
      </c>
      <c r="AE80" s="12">
        <f>'Surv-rate CEA'!Z78*UPFS+'Surv-rate CEA'!Y78*UPD</f>
        <v>9.9495704373266464E-2</v>
      </c>
      <c r="AF80" s="12">
        <f t="shared" si="42"/>
        <v>8.7730258113726464E-2</v>
      </c>
      <c r="AG80" s="12">
        <f>AE80-'Surv-rate CEA'!Y78*UPD</f>
        <v>4.0115817693496376E-2</v>
      </c>
      <c r="AH80" s="12">
        <f t="shared" si="43"/>
        <v>3.5372090311461254E-2</v>
      </c>
      <c r="AI80" s="12">
        <f>'Surv-rate CEA'!AC78*UPFS+'Surv-rate CEA'!AB78*UPD</f>
        <v>5.8488767264080192E-2</v>
      </c>
      <c r="AJ80" s="12">
        <f t="shared" si="44"/>
        <v>5.1572423966980259E-2</v>
      </c>
      <c r="AK80" s="12">
        <f>AI80-'Surv-rate CEA'!AB78*UPD</f>
        <v>2.6345223095978962E-3</v>
      </c>
      <c r="AL80" s="12">
        <f t="shared" si="45"/>
        <v>2.3229879489098416E-3</v>
      </c>
      <c r="AM80" s="12">
        <f>'Surv-rate CEA'!AF78*UPFS+'Surv-rate CEA'!AE78*UPD</f>
        <v>0.14289165806476389</v>
      </c>
      <c r="AN80" s="12">
        <f t="shared" si="46"/>
        <v>0.12599460572981644</v>
      </c>
      <c r="AO80" s="12">
        <f>AM80-'Surv-rate CEA'!AE78*UPD</f>
        <v>5.6909928398135939E-2</v>
      </c>
      <c r="AP80" s="12">
        <f t="shared" si="47"/>
        <v>5.0180284053988305E-2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7.897511837733473E-2</v>
      </c>
      <c r="AV80" s="12">
        <f t="shared" si="50"/>
        <v>6.9636247750081773E-2</v>
      </c>
      <c r="AW80" s="12">
        <f>AU80-'Surv-rate CEA'!AK78*UPD</f>
        <v>2.2101500354727098E-2</v>
      </c>
      <c r="AX80" s="12">
        <f t="shared" si="51"/>
        <v>1.9487980340805629E-2</v>
      </c>
      <c r="AY80" s="12">
        <f>'Surv-rate CEA'!AO78*UPFS+'Surv-rate CEA'!AN78*UPD</f>
        <v>5.8488767264080192E-2</v>
      </c>
      <c r="AZ80" s="12">
        <f t="shared" si="52"/>
        <v>5.1572423966980259E-2</v>
      </c>
      <c r="BA80" s="12">
        <f>AY80-'Surv-rate CEA'!AN78*UPD</f>
        <v>2.6345223095978962E-3</v>
      </c>
      <c r="BB80" s="12">
        <f t="shared" si="53"/>
        <v>2.3229879489098416E-3</v>
      </c>
    </row>
    <row r="81" spans="1:54">
      <c r="A81" s="12">
        <v>76</v>
      </c>
      <c r="B81" s="12">
        <f t="shared" si="54"/>
        <v>4.3150684931506849</v>
      </c>
      <c r="C81" s="12">
        <f>'Surv-rate CEA'!D79*Parameter!$D$57+'Surv-rate CEA'!E79*Parameter!$D$58</f>
        <v>9.6659129307687691E-2</v>
      </c>
      <c r="D81" s="12">
        <f t="shared" si="28"/>
        <v>8.5084289162219745E-2</v>
      </c>
      <c r="E81" s="12">
        <f>C81-'Surv-rate CEA'!E79*Parameter!$D$58</f>
        <v>3.3509757027280082E-2</v>
      </c>
      <c r="F81" s="12">
        <f t="shared" si="29"/>
        <v>2.9496995028674023E-2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9.7725915368451766E-2</v>
      </c>
      <c r="L81" s="12">
        <f t="shared" si="32"/>
        <v>8.6023328592001333E-2</v>
      </c>
      <c r="M81" s="12">
        <f>K81-'Surv-rate CEA'!J79*Parameter!$D$58</f>
        <v>3.9279299284527891E-2</v>
      </c>
      <c r="N81" s="12">
        <f t="shared" si="33"/>
        <v>3.4575640007842849E-2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9.7725915368451766E-2</v>
      </c>
      <c r="T81" s="12">
        <f t="shared" si="36"/>
        <v>8.6023328592001333E-2</v>
      </c>
      <c r="U81" s="12">
        <f>S81-'Surv-rate CEA'!P79*Parameter!$D$58</f>
        <v>3.9279299284527891E-2</v>
      </c>
      <c r="V81" s="12">
        <f t="shared" si="37"/>
        <v>3.4575640007842849E-2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9.9779852500591737E-2</v>
      </c>
      <c r="AB81" s="12">
        <f t="shared" si="40"/>
        <v>8.7831308677521494E-2</v>
      </c>
      <c r="AC81" s="12">
        <f>AA81-'Surv-rate CEA'!V79*UPD</f>
        <v>6.8004589393896447E-2</v>
      </c>
      <c r="AD81" s="12">
        <f t="shared" si="41"/>
        <v>5.986110354801337E-2</v>
      </c>
      <c r="AE81" s="12">
        <f>'Surv-rate CEA'!Z79*UPFS+'Surv-rate CEA'!Y79*UPD</f>
        <v>9.7725915368451766E-2</v>
      </c>
      <c r="AF81" s="12">
        <f t="shared" si="42"/>
        <v>8.6023328592001333E-2</v>
      </c>
      <c r="AG81" s="12">
        <f>AE81-'Surv-rate CEA'!Y79*UPD</f>
        <v>3.9279299284527891E-2</v>
      </c>
      <c r="AH81" s="12">
        <f t="shared" si="43"/>
        <v>3.4575640007842849E-2</v>
      </c>
      <c r="AI81" s="12">
        <f>'Surv-rate CEA'!AC79*UPFS+'Surv-rate CEA'!AB79*UPD</f>
        <v>5.7061982092538432E-2</v>
      </c>
      <c r="AJ81" s="12">
        <f t="shared" si="44"/>
        <v>5.0228863215559721E-2</v>
      </c>
      <c r="AK81" s="12">
        <f>AI81-'Surv-rate CEA'!AB79*UPD</f>
        <v>2.4669411974281991E-3</v>
      </c>
      <c r="AL81" s="12">
        <f t="shared" si="45"/>
        <v>2.1715273010583539E-3</v>
      </c>
      <c r="AM81" s="12">
        <f>'Surv-rate CEA'!AF79*UPFS+'Surv-rate CEA'!AE79*UPD</f>
        <v>0.14041472722617582</v>
      </c>
      <c r="AN81" s="12">
        <f t="shared" si="46"/>
        <v>0.12360019523780204</v>
      </c>
      <c r="AO81" s="12">
        <f>AM81-'Surv-rate CEA'!AE79*UPD</f>
        <v>5.5782314751719256E-2</v>
      </c>
      <c r="AP81" s="12">
        <f t="shared" si="47"/>
        <v>4.9102434839496868E-2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7.7168952034264243E-2</v>
      </c>
      <c r="AV81" s="12">
        <f t="shared" si="50"/>
        <v>6.7928042351055956E-2</v>
      </c>
      <c r="AW81" s="12">
        <f>AU81-'Surv-rate CEA'!AK79*UPD</f>
        <v>2.1151337820649492E-2</v>
      </c>
      <c r="AX81" s="12">
        <f t="shared" si="51"/>
        <v>1.8618484939702463E-2</v>
      </c>
      <c r="AY81" s="12">
        <f>'Surv-rate CEA'!AO79*UPFS+'Surv-rate CEA'!AN79*UPD</f>
        <v>5.7061982092538432E-2</v>
      </c>
      <c r="AZ81" s="12">
        <f t="shared" si="52"/>
        <v>5.0228863215559721E-2</v>
      </c>
      <c r="BA81" s="12">
        <f>AY81-'Surv-rate CEA'!AN79*UPD</f>
        <v>2.4669411974281991E-3</v>
      </c>
      <c r="BB81" s="12">
        <f t="shared" si="53"/>
        <v>2.1715273010583539E-3</v>
      </c>
    </row>
    <row r="82" spans="1:54">
      <c r="A82" s="12">
        <v>77</v>
      </c>
      <c r="B82" s="12">
        <f t="shared" si="54"/>
        <v>4.3726027397260276</v>
      </c>
      <c r="C82" s="12">
        <f>'Surv-rate CEA'!D80*Parameter!$D$57+'Surv-rate CEA'!E80*Parameter!$D$58</f>
        <v>9.4762200913602324E-2</v>
      </c>
      <c r="D82" s="12">
        <f t="shared" si="28"/>
        <v>8.3272778374633705E-2</v>
      </c>
      <c r="E82" s="12">
        <f>C82-'Surv-rate CEA'!E80*Parameter!$D$58</f>
        <v>3.2898379681829924E-2</v>
      </c>
      <c r="F82" s="12">
        <f t="shared" si="29"/>
        <v>2.8909622757995038E-2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9.5999899983924025E-2</v>
      </c>
      <c r="L82" s="12">
        <f t="shared" si="32"/>
        <v>8.4360412889067982E-2</v>
      </c>
      <c r="M82" s="12">
        <f>K82-'Surv-rate CEA'!J80*Parameter!$D$58</f>
        <v>3.8468024191672293E-2</v>
      </c>
      <c r="N82" s="12">
        <f t="shared" si="33"/>
        <v>3.3803976924763071E-2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9.5999899983924025E-2</v>
      </c>
      <c r="T82" s="12">
        <f t="shared" si="36"/>
        <v>8.4360412889067982E-2</v>
      </c>
      <c r="U82" s="12">
        <f>S82-'Surv-rate CEA'!P80*Parameter!$D$58</f>
        <v>3.8468024191672293E-2</v>
      </c>
      <c r="V82" s="12">
        <f t="shared" si="37"/>
        <v>3.3803976924763071E-2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9.7930968829734011E-2</v>
      </c>
      <c r="AB82" s="12">
        <f t="shared" si="40"/>
        <v>8.6057349710637859E-2</v>
      </c>
      <c r="AC82" s="12">
        <f>AA82-'Surv-rate CEA'!V80*UPD</f>
        <v>6.6687906334396502E-2</v>
      </c>
      <c r="AD82" s="12">
        <f t="shared" si="41"/>
        <v>5.8602345565144036E-2</v>
      </c>
      <c r="AE82" s="12">
        <f>'Surv-rate CEA'!Z80*UPFS+'Surv-rate CEA'!Y80*UPD</f>
        <v>9.5999899983924025E-2</v>
      </c>
      <c r="AF82" s="12">
        <f t="shared" si="42"/>
        <v>8.4360412889067982E-2</v>
      </c>
      <c r="AG82" s="12">
        <f>AE82-'Surv-rate CEA'!Y80*UPD</f>
        <v>3.8468024191672293E-2</v>
      </c>
      <c r="AH82" s="12">
        <f t="shared" si="43"/>
        <v>3.3803976924763071E-2</v>
      </c>
      <c r="AI82" s="12">
        <f>'Surv-rate CEA'!AC80*UPFS+'Surv-rate CEA'!AB80*UPD</f>
        <v>5.5678479021098931E-2</v>
      </c>
      <c r="AJ82" s="12">
        <f t="shared" si="44"/>
        <v>4.8927753883512136E-2</v>
      </c>
      <c r="AK82" s="12">
        <f>AI82-'Surv-rate CEA'!AB80*UPD</f>
        <v>2.3106143248902353E-3</v>
      </c>
      <c r="AL82" s="12">
        <f t="shared" si="45"/>
        <v>2.0304643911897512E-3</v>
      </c>
      <c r="AM82" s="12">
        <f>'Surv-rate CEA'!AF80*UPFS+'Surv-rate CEA'!AE80*UPD</f>
        <v>0.13799242494068983</v>
      </c>
      <c r="AN82" s="12">
        <f t="shared" si="46"/>
        <v>0.12126156324652125</v>
      </c>
      <c r="AO82" s="12">
        <f>AM82-'Surv-rate CEA'!AE80*UPD</f>
        <v>5.468663136793292E-2</v>
      </c>
      <c r="AP82" s="12">
        <f t="shared" si="47"/>
        <v>4.8056162584373813E-2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7.5413856211585945E-2</v>
      </c>
      <c r="AV82" s="12">
        <f t="shared" si="50"/>
        <v>6.6270319538161551E-2</v>
      </c>
      <c r="AW82" s="12">
        <f>AU82-'Surv-rate CEA'!AK80*UPD</f>
        <v>2.024455358859318E-2</v>
      </c>
      <c r="AX82" s="12">
        <f t="shared" si="51"/>
        <v>1.7790007070575858E-2</v>
      </c>
      <c r="AY82" s="12">
        <f>'Surv-rate CEA'!AO80*UPFS+'Surv-rate CEA'!AN80*UPD</f>
        <v>5.5678479021098931E-2</v>
      </c>
      <c r="AZ82" s="12">
        <f t="shared" si="52"/>
        <v>4.8927753883512136E-2</v>
      </c>
      <c r="BA82" s="12">
        <f>AY82-'Surv-rate CEA'!AN80*UPD</f>
        <v>2.3106143248902353E-3</v>
      </c>
      <c r="BB82" s="12">
        <f t="shared" si="53"/>
        <v>2.0304643911897512E-3</v>
      </c>
    </row>
    <row r="83" spans="1:54">
      <c r="A83" s="12">
        <v>78</v>
      </c>
      <c r="B83" s="12">
        <f t="shared" si="54"/>
        <v>4.4301369863013695</v>
      </c>
      <c r="C83" s="12">
        <f>'Surv-rate CEA'!D81*Parameter!$D$57+'Surv-rate CEA'!E81*Parameter!$D$58</f>
        <v>9.2913124351622439E-2</v>
      </c>
      <c r="D83" s="12">
        <f t="shared" si="28"/>
        <v>8.1509156752610418E-2</v>
      </c>
      <c r="E83" s="12">
        <f>C83-'Surv-rate CEA'!E81*Parameter!$D$58</f>
        <v>3.2304926979737011E-2</v>
      </c>
      <c r="F83" s="12">
        <f t="shared" si="29"/>
        <v>2.8339886054289571E-2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9.4316237072474829E-2</v>
      </c>
      <c r="L83" s="12">
        <f t="shared" si="32"/>
        <v>8.2740054276546085E-2</v>
      </c>
      <c r="M83" s="12">
        <f>K83-'Surv-rate CEA'!J81*Parameter!$D$58</f>
        <v>3.7680987547807361E-2</v>
      </c>
      <c r="N83" s="12">
        <f t="shared" si="33"/>
        <v>3.3056099900420147E-2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9.4316237072474829E-2</v>
      </c>
      <c r="T83" s="12">
        <f t="shared" si="36"/>
        <v>8.2740054276546085E-2</v>
      </c>
      <c r="U83" s="12">
        <f>S83-'Surv-rate CEA'!P81*Parameter!$D$58</f>
        <v>3.7680987547807361E-2</v>
      </c>
      <c r="V83" s="12">
        <f t="shared" si="37"/>
        <v>3.3056099900420147E-2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9.6127868063022925E-2</v>
      </c>
      <c r="AB83" s="12">
        <f t="shared" si="40"/>
        <v>8.4329329369994099E-2</v>
      </c>
      <c r="AC83" s="12">
        <f>AA83-'Surv-rate CEA'!V81*UPD</f>
        <v>6.5406846790103113E-2</v>
      </c>
      <c r="AD83" s="12">
        <f t="shared" si="41"/>
        <v>5.7378943662821674E-2</v>
      </c>
      <c r="AE83" s="12">
        <f>'Surv-rate CEA'!Z81*UPFS+'Surv-rate CEA'!Y81*UPD</f>
        <v>9.4316237072474829E-2</v>
      </c>
      <c r="AF83" s="12">
        <f t="shared" si="42"/>
        <v>8.2740054276546085E-2</v>
      </c>
      <c r="AG83" s="12">
        <f>AE83-'Surv-rate CEA'!Y81*UPD</f>
        <v>3.7680987547807361E-2</v>
      </c>
      <c r="AH83" s="12">
        <f t="shared" si="43"/>
        <v>3.3056099900420147E-2</v>
      </c>
      <c r="AI83" s="12">
        <f>'Surv-rate CEA'!AC81*UPFS+'Surv-rate CEA'!AB81*UPD</f>
        <v>5.4336655904035351E-2</v>
      </c>
      <c r="AJ83" s="12">
        <f t="shared" si="44"/>
        <v>4.766748545376339E-2</v>
      </c>
      <c r="AK83" s="12">
        <f>AI83-'Surv-rate CEA'!AB81*UPD</f>
        <v>2.1647437256614305E-3</v>
      </c>
      <c r="AL83" s="12">
        <f t="shared" si="45"/>
        <v>1.8990474908197007E-3</v>
      </c>
      <c r="AM83" s="12">
        <f>'Surv-rate CEA'!AF81*UPFS+'Surv-rate CEA'!AE81*UPD</f>
        <v>0.13562324155265953</v>
      </c>
      <c r="AN83" s="12">
        <f t="shared" si="46"/>
        <v>0.11897712117803559</v>
      </c>
      <c r="AO83" s="12">
        <f>AM83-'Surv-rate CEA'!AE81*UPD</f>
        <v>5.3621685704760683E-2</v>
      </c>
      <c r="AP83" s="12">
        <f t="shared" si="47"/>
        <v>4.7040269240200487E-2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7.3708078051270332E-2</v>
      </c>
      <c r="AV83" s="12">
        <f t="shared" si="50"/>
        <v>6.4661298710376736E-2</v>
      </c>
      <c r="AW83" s="12">
        <f>AU83-'Surv-rate CEA'!AK81*UPD</f>
        <v>1.9379043084707566E-2</v>
      </c>
      <c r="AX83" s="12">
        <f t="shared" si="51"/>
        <v>1.7000498815746019E-2</v>
      </c>
      <c r="AY83" s="12">
        <f>'Surv-rate CEA'!AO81*UPFS+'Surv-rate CEA'!AN81*UPD</f>
        <v>5.4336655904035351E-2</v>
      </c>
      <c r="AZ83" s="12">
        <f t="shared" si="52"/>
        <v>4.766748545376339E-2</v>
      </c>
      <c r="BA83" s="12">
        <f>AY83-'Surv-rate CEA'!AN81*UPD</f>
        <v>2.1647437256614305E-3</v>
      </c>
      <c r="BB83" s="12">
        <f t="shared" si="53"/>
        <v>1.8990474908197007E-3</v>
      </c>
    </row>
    <row r="84" spans="1:54">
      <c r="A84" s="12">
        <v>79</v>
      </c>
      <c r="B84" s="12">
        <f t="shared" si="54"/>
        <v>4.4876712328767123</v>
      </c>
      <c r="C84" s="12">
        <f>'Surv-rate CEA'!D82*Parameter!$D$57+'Surv-rate CEA'!E82*Parameter!$D$58</f>
        <v>9.1110388340000362E-2</v>
      </c>
      <c r="D84" s="12">
        <f t="shared" si="28"/>
        <v>7.979187191283961E-2</v>
      </c>
      <c r="E84" s="12">
        <f>C84-'Surv-rate CEA'!E82*Parameter!$D$58</f>
        <v>3.1728679883091512E-2</v>
      </c>
      <c r="F84" s="12">
        <f t="shared" si="29"/>
        <v>2.7787070248757088E-2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9.2673563331114067E-2</v>
      </c>
      <c r="L84" s="12">
        <f t="shared" si="32"/>
        <v>8.1160855855733627E-2</v>
      </c>
      <c r="M84" s="12">
        <f>K84-'Surv-rate CEA'!J82*Parameter!$D$58</f>
        <v>3.69172342765949E-2</v>
      </c>
      <c r="N84" s="12">
        <f t="shared" si="33"/>
        <v>3.2331057768975595E-2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9.2673563331114067E-2</v>
      </c>
      <c r="T84" s="12">
        <f t="shared" si="36"/>
        <v>8.1160855855733627E-2</v>
      </c>
      <c r="U84" s="12">
        <f>S84-'Surv-rate CEA'!P82*Parameter!$D$58</f>
        <v>3.69172342765949E-2</v>
      </c>
      <c r="V84" s="12">
        <f t="shared" si="37"/>
        <v>3.2331057768975595E-2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9.4369095281789411E-2</v>
      </c>
      <c r="AB84" s="12">
        <f t="shared" si="40"/>
        <v>8.2645754237766073E-2</v>
      </c>
      <c r="AC84" s="12">
        <f>AA84-'Surv-rate CEA'!V82*UPD</f>
        <v>6.4160149013396478E-2</v>
      </c>
      <c r="AD84" s="12">
        <f t="shared" si="41"/>
        <v>5.6189623217070946E-2</v>
      </c>
      <c r="AE84" s="12">
        <f>'Surv-rate CEA'!Z82*UPFS+'Surv-rate CEA'!Y82*UPD</f>
        <v>9.2673563331114067E-2</v>
      </c>
      <c r="AF84" s="12">
        <f t="shared" si="42"/>
        <v>8.1160855855733627E-2</v>
      </c>
      <c r="AG84" s="12">
        <f>AE84-'Surv-rate CEA'!Y82*UPD</f>
        <v>3.69172342765949E-2</v>
      </c>
      <c r="AH84" s="12">
        <f t="shared" si="43"/>
        <v>3.2331057768975595E-2</v>
      </c>
      <c r="AI84" s="12">
        <f>'Surv-rate CEA'!AC82*UPFS+'Surv-rate CEA'!AB82*UPD</f>
        <v>5.3034981562564795E-2</v>
      </c>
      <c r="AJ84" s="12">
        <f t="shared" si="44"/>
        <v>4.6446519796931901E-2</v>
      </c>
      <c r="AK84" s="12">
        <f>AI84-'Surv-rate CEA'!AB82*UPD</f>
        <v>2.0285911518950553E-3</v>
      </c>
      <c r="AL84" s="12">
        <f t="shared" si="45"/>
        <v>1.776582103365551E-3</v>
      </c>
      <c r="AM84" s="12">
        <f>'Surv-rate CEA'!AF82*UPFS+'Surv-rate CEA'!AE82*UPD</f>
        <v>0.13330571861803203</v>
      </c>
      <c r="AN84" s="12">
        <f t="shared" si="46"/>
        <v>0.1167453351809411</v>
      </c>
      <c r="AO84" s="12">
        <f>AM84-'Surv-rate CEA'!AE82*UPD</f>
        <v>5.2586340847677479E-2</v>
      </c>
      <c r="AP84" s="12">
        <f t="shared" si="47"/>
        <v>4.6053613092115926E-2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7.2049936174935769E-2</v>
      </c>
      <c r="AV84" s="12">
        <f t="shared" si="50"/>
        <v>6.3099273127285638E-2</v>
      </c>
      <c r="AW84" s="12">
        <f>AU84-'Surv-rate CEA'!AK82*UPD</f>
        <v>1.8552810209314201E-2</v>
      </c>
      <c r="AX84" s="12">
        <f t="shared" si="51"/>
        <v>1.6248020481709383E-2</v>
      </c>
      <c r="AY84" s="12">
        <f>'Surv-rate CEA'!AO82*UPFS+'Surv-rate CEA'!AN82*UPD</f>
        <v>5.3034981562564795E-2</v>
      </c>
      <c r="AZ84" s="12">
        <f t="shared" si="52"/>
        <v>4.6446519796931901E-2</v>
      </c>
      <c r="BA84" s="12">
        <f>AY84-'Surv-rate CEA'!AN82*UPD</f>
        <v>2.0285911518950553E-3</v>
      </c>
      <c r="BB84" s="12">
        <f t="shared" si="53"/>
        <v>1.776582103365551E-3</v>
      </c>
    </row>
    <row r="85" spans="1:54">
      <c r="A85" s="12">
        <v>80</v>
      </c>
      <c r="B85" s="12">
        <f t="shared" si="54"/>
        <v>4.5452054794520551</v>
      </c>
      <c r="C85" s="12">
        <f>'Surv-rate CEA'!D83*Parameter!$D$57+'Surv-rate CEA'!E83*Parameter!$D$58</f>
        <v>8.9352539848730039E-2</v>
      </c>
      <c r="D85" s="12">
        <f t="shared" si="28"/>
        <v>7.8119432156987662E-2</v>
      </c>
      <c r="E85" s="12">
        <f>C85-'Surv-rate CEA'!E83*Parameter!$D$58</f>
        <v>3.1168955815556218E-2</v>
      </c>
      <c r="F85" s="12">
        <f t="shared" si="29"/>
        <v>2.725049711356467E-2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9.1070570454107741E-2</v>
      </c>
      <c r="L85" s="12">
        <f t="shared" si="32"/>
        <v>7.9621477600213403E-2</v>
      </c>
      <c r="M85" s="12">
        <f>K85-'Surv-rate CEA'!J83*Parameter!$D$58</f>
        <v>3.6175856140317271E-2</v>
      </c>
      <c r="N85" s="12">
        <f t="shared" si="33"/>
        <v>3.1627946382484694E-2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9.1070570454107741E-2</v>
      </c>
      <c r="T85" s="12">
        <f t="shared" si="36"/>
        <v>7.9621477600213403E-2</v>
      </c>
      <c r="U85" s="12">
        <f>S85-'Surv-rate CEA'!P83*Parameter!$D$58</f>
        <v>3.6175856140317271E-2</v>
      </c>
      <c r="V85" s="12">
        <f t="shared" si="37"/>
        <v>3.1627946382484694E-2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9.265325280515907E-2</v>
      </c>
      <c r="AB85" s="12">
        <f t="shared" si="40"/>
        <v>8.1005190326883858E-2</v>
      </c>
      <c r="AC85" s="12">
        <f>AA85-'Surv-rate CEA'!V83*UPD</f>
        <v>6.294660699158483E-2</v>
      </c>
      <c r="AD85" s="12">
        <f t="shared" si="41"/>
        <v>5.5033166407094207E-2</v>
      </c>
      <c r="AE85" s="12">
        <f>'Surv-rate CEA'!Z83*UPFS+'Surv-rate CEA'!Y83*UPD</f>
        <v>9.1070570454107741E-2</v>
      </c>
      <c r="AF85" s="12">
        <f t="shared" si="42"/>
        <v>7.9621477600213403E-2</v>
      </c>
      <c r="AG85" s="12">
        <f>AE85-'Surv-rate CEA'!Y83*UPD</f>
        <v>3.6175856140317271E-2</v>
      </c>
      <c r="AH85" s="12">
        <f t="shared" si="43"/>
        <v>3.1627946382484694E-2</v>
      </c>
      <c r="AI85" s="12">
        <f>'Surv-rate CEA'!AC83*UPFS+'Surv-rate CEA'!AB83*UPD</f>
        <v>5.1771992096484955E-2</v>
      </c>
      <c r="AJ85" s="12">
        <f t="shared" si="44"/>
        <v>4.5263387376122143E-2</v>
      </c>
      <c r="AK85" s="12">
        <f>AI85-'Surv-rate CEA'!AB83*UPD</f>
        <v>1.9014733599593825E-3</v>
      </c>
      <c r="AL85" s="12">
        <f t="shared" si="45"/>
        <v>1.6624263775057938E-3</v>
      </c>
      <c r="AM85" s="12">
        <f>'Surv-rate CEA'!AF83*UPFS+'Surv-rate CEA'!AE83*UPD</f>
        <v>0.13103844682181728</v>
      </c>
      <c r="AN85" s="12">
        <f t="shared" si="46"/>
        <v>0.11456472388791848</v>
      </c>
      <c r="AO85" s="12">
        <f>AM85-'Surv-rate CEA'!AE83*UPD</f>
        <v>5.1579512391964039E-2</v>
      </c>
      <c r="AP85" s="12">
        <f t="shared" si="47"/>
        <v>4.5095105587553239E-2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7.0437817295324084E-2</v>
      </c>
      <c r="AV85" s="12">
        <f t="shared" si="50"/>
        <v>6.1582606368033414E-2</v>
      </c>
      <c r="AW85" s="12">
        <f>AU85-'Surv-rate CEA'!AK83*UPD</f>
        <v>1.7763961409380136E-2</v>
      </c>
      <c r="AX85" s="12">
        <f t="shared" si="51"/>
        <v>1.553073455448219E-2</v>
      </c>
      <c r="AY85" s="12">
        <f>'Surv-rate CEA'!AO83*UPFS+'Surv-rate CEA'!AN83*UPD</f>
        <v>5.1771992096484955E-2</v>
      </c>
      <c r="AZ85" s="12">
        <f t="shared" si="52"/>
        <v>4.5263387376122143E-2</v>
      </c>
      <c r="BA85" s="12">
        <f>AY85-'Surv-rate CEA'!AN83*UPD</f>
        <v>1.9014733599593825E-3</v>
      </c>
      <c r="BB85" s="12">
        <f t="shared" si="53"/>
        <v>1.6624263775057938E-3</v>
      </c>
    </row>
    <row r="86" spans="1:54">
      <c r="A86" s="12">
        <v>81</v>
      </c>
      <c r="B86" s="12">
        <f t="shared" si="54"/>
        <v>4.602739726027397</v>
      </c>
      <c r="C86" s="12">
        <f>'Surv-rate CEA'!D84*Parameter!$D$57+'Surv-rate CEA'!E84*Parameter!$D$58</f>
        <v>8.7638181424498196E-2</v>
      </c>
      <c r="D86" s="12">
        <f t="shared" si="28"/>
        <v>7.6490403663888595E-2</v>
      </c>
      <c r="E86" s="12">
        <f>C86-'Surv-rate CEA'!E84*Parameter!$D$58</f>
        <v>3.062510643434864E-2</v>
      </c>
      <c r="F86" s="12">
        <f t="shared" si="29"/>
        <v>2.6729522627429305E-2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8.9506002450674527E-2</v>
      </c>
      <c r="L86" s="12">
        <f t="shared" si="32"/>
        <v>7.8120633569870965E-2</v>
      </c>
      <c r="M86" s="12">
        <f>K86-'Surv-rate CEA'!J84*Parameter!$D$58</f>
        <v>3.5455988991304276E-2</v>
      </c>
      <c r="N86" s="12">
        <f t="shared" si="33"/>
        <v>3.0945905838812113E-2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8.9506002450674527E-2</v>
      </c>
      <c r="T86" s="12">
        <f t="shared" si="36"/>
        <v>7.8120633569870965E-2</v>
      </c>
      <c r="U86" s="12">
        <f>S86-'Surv-rate CEA'!P84*Parameter!$D$58</f>
        <v>3.5455988991304276E-2</v>
      </c>
      <c r="V86" s="12">
        <f t="shared" si="37"/>
        <v>3.0945905838812113E-2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9.0978997486942076E-2</v>
      </c>
      <c r="AB86" s="12">
        <f t="shared" si="40"/>
        <v>7.9406260257778402E-2</v>
      </c>
      <c r="AC86" s="12">
        <f>AA86-'Surv-rate CEA'!V84*UPD</f>
        <v>6.1765067486191927E-2</v>
      </c>
      <c r="AD86" s="12">
        <f t="shared" si="41"/>
        <v>5.3908409183688083E-2</v>
      </c>
      <c r="AE86" s="12">
        <f>'Surv-rate CEA'!Z84*UPFS+'Surv-rate CEA'!Y84*UPD</f>
        <v>8.9506002450674527E-2</v>
      </c>
      <c r="AF86" s="12">
        <f t="shared" si="42"/>
        <v>7.8120633569870965E-2</v>
      </c>
      <c r="AG86" s="12">
        <f>AE86-'Surv-rate CEA'!Y84*UPD</f>
        <v>3.5455988991304276E-2</v>
      </c>
      <c r="AH86" s="12">
        <f t="shared" si="43"/>
        <v>3.0945905838812113E-2</v>
      </c>
      <c r="AI86" s="12">
        <f>'Surv-rate CEA'!AC84*UPFS+'Surv-rate CEA'!AB84*UPD</f>
        <v>5.0546287416433085E-2</v>
      </c>
      <c r="AJ86" s="12">
        <f t="shared" si="44"/>
        <v>4.4116683679986994E-2</v>
      </c>
      <c r="AK86" s="12">
        <f>AI86-'Surv-rate CEA'!AB84*UPD</f>
        <v>1.7827577883196902E-3</v>
      </c>
      <c r="AL86" s="12">
        <f t="shared" si="45"/>
        <v>1.5559869071563764E-3</v>
      </c>
      <c r="AM86" s="12">
        <f>'Surv-rate CEA'!AF84*UPFS+'Surv-rate CEA'!AE84*UPD</f>
        <v>0.12882006399454426</v>
      </c>
      <c r="AN86" s="12">
        <f t="shared" si="46"/>
        <v>0.11243385628032013</v>
      </c>
      <c r="AO86" s="12">
        <f>AM86-'Surv-rate CEA'!AE84*UPD</f>
        <v>5.0600165529046684E-2</v>
      </c>
      <c r="AP86" s="12">
        <f t="shared" si="47"/>
        <v>4.4163708373054285E-2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6.8870173010714547E-2</v>
      </c>
      <c r="AV86" s="12">
        <f t="shared" si="50"/>
        <v>6.0109728983020874E-2</v>
      </c>
      <c r="AW86" s="12">
        <f>AU86-'Surv-rate CEA'!AK84*UPD</f>
        <v>1.7010700092748125E-2</v>
      </c>
      <c r="AX86" s="12">
        <f t="shared" si="51"/>
        <v>1.484690001036385E-2</v>
      </c>
      <c r="AY86" s="12">
        <f>'Surv-rate CEA'!AO84*UPFS+'Surv-rate CEA'!AN84*UPD</f>
        <v>5.0546287416433085E-2</v>
      </c>
      <c r="AZ86" s="12">
        <f t="shared" si="52"/>
        <v>4.4116683679986994E-2</v>
      </c>
      <c r="BA86" s="12">
        <f>AY86-'Surv-rate CEA'!AN84*UPD</f>
        <v>1.7827577883196902E-3</v>
      </c>
      <c r="BB86" s="12">
        <f t="shared" si="53"/>
        <v>1.5559869071563764E-3</v>
      </c>
    </row>
    <row r="87" spans="1:54">
      <c r="A87" s="12">
        <v>82</v>
      </c>
      <c r="B87" s="12">
        <f t="shared" si="54"/>
        <v>4.6602739726027398</v>
      </c>
      <c r="C87" s="12">
        <f>'Surv-rate CEA'!D85*Parameter!$D$57+'Surv-rate CEA'!E85*Parameter!$D$58</f>
        <v>8.5965968658818948E-2</v>
      </c>
      <c r="D87" s="12">
        <f t="shared" si="28"/>
        <v>7.4903407832637048E-2</v>
      </c>
      <c r="E87" s="12">
        <f>C87-'Surv-rate CEA'!E85*Parameter!$D$58</f>
        <v>3.0096515561086959E-2</v>
      </c>
      <c r="F87" s="12">
        <f t="shared" si="29"/>
        <v>2.622353490089057E-2</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8.7978653116414784E-2</v>
      </c>
      <c r="L87" s="12">
        <f t="shared" si="32"/>
        <v>7.6657089284933977E-2</v>
      </c>
      <c r="M87" s="12">
        <f>K87-'Surv-rate CEA'!J85*Parameter!$D$58</f>
        <v>3.4756810210965126E-2</v>
      </c>
      <c r="N87" s="12">
        <f t="shared" si="33"/>
        <v>3.0284117899326553E-2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8.7978653116414784E-2</v>
      </c>
      <c r="T87" s="12">
        <f t="shared" si="36"/>
        <v>7.6657089284933977E-2</v>
      </c>
      <c r="U87" s="12">
        <f>S87-'Surv-rate CEA'!P85*Parameter!$D$58</f>
        <v>3.4756810210965126E-2</v>
      </c>
      <c r="V87" s="12">
        <f t="shared" si="37"/>
        <v>3.0284117899326553E-2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8.9345038161848717E-2</v>
      </c>
      <c r="AB87" s="12">
        <f t="shared" si="40"/>
        <v>7.7847640591588219E-2</v>
      </c>
      <c r="AC87" s="12">
        <f>AA87-'Surv-rate CEA'!V85*UPD</f>
        <v>6.0614427256191719E-2</v>
      </c>
      <c r="AD87" s="12">
        <f t="shared" si="41"/>
        <v>5.2814238426504054E-2</v>
      </c>
      <c r="AE87" s="12">
        <f>'Surv-rate CEA'!Z85*UPFS+'Surv-rate CEA'!Y85*UPD</f>
        <v>8.7978653116414784E-2</v>
      </c>
      <c r="AF87" s="12">
        <f t="shared" si="42"/>
        <v>7.6657089284933977E-2</v>
      </c>
      <c r="AG87" s="12">
        <f>AE87-'Surv-rate CEA'!Y85*UPD</f>
        <v>3.4756810210965126E-2</v>
      </c>
      <c r="AH87" s="12">
        <f t="shared" si="43"/>
        <v>3.0284117899326553E-2</v>
      </c>
      <c r="AI87" s="12">
        <f>'Surv-rate CEA'!AC85*UPFS+'Surv-rate CEA'!AB85*UPD</f>
        <v>4.9356527981864247E-2</v>
      </c>
      <c r="AJ87" s="12">
        <f t="shared" si="44"/>
        <v>4.300506586857706E-2</v>
      </c>
      <c r="AK87" s="12">
        <f>AI87-'Surv-rate CEA'!AB85*UPD</f>
        <v>1.6718585932443686E-3</v>
      </c>
      <c r="AL87" s="12">
        <f t="shared" si="45"/>
        <v>1.4567148838313601E-3</v>
      </c>
      <c r="AM87" s="12">
        <f>'Surv-rate CEA'!AF85*UPFS+'Surv-rate CEA'!AE85*UPD</f>
        <v>0.12664925322235943</v>
      </c>
      <c r="AN87" s="12">
        <f t="shared" si="46"/>
        <v>0.11035134965399039</v>
      </c>
      <c r="AO87" s="12">
        <f>AM87-'Surv-rate CEA'!AE85*UPD</f>
        <v>4.9647312321609627E-2</v>
      </c>
      <c r="AP87" s="12">
        <f t="shared" si="47"/>
        <v>4.3258430523580658E-2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6.7345516771251487E-2</v>
      </c>
      <c r="AV87" s="12">
        <f t="shared" si="50"/>
        <v>5.8679135326642533E-2</v>
      </c>
      <c r="AW87" s="12">
        <f>AU87-'Surv-rate CEA'!AK85*UPD</f>
        <v>1.6291321363532764E-2</v>
      </c>
      <c r="AX87" s="12">
        <f t="shared" si="51"/>
        <v>1.4194866960299916E-2</v>
      </c>
      <c r="AY87" s="12">
        <f>'Surv-rate CEA'!AO85*UPFS+'Surv-rate CEA'!AN85*UPD</f>
        <v>4.9356527981864247E-2</v>
      </c>
      <c r="AZ87" s="12">
        <f t="shared" si="52"/>
        <v>4.300506586857706E-2</v>
      </c>
      <c r="BA87" s="12">
        <f>AY87-'Surv-rate CEA'!AN85*UPD</f>
        <v>1.6718585932443686E-3</v>
      </c>
      <c r="BB87" s="12">
        <f t="shared" si="53"/>
        <v>1.4567148838313601E-3</v>
      </c>
    </row>
    <row r="88" spans="1:54">
      <c r="A88" s="12">
        <v>83</v>
      </c>
      <c r="B88" s="12">
        <f t="shared" si="54"/>
        <v>4.7178082191780826</v>
      </c>
      <c r="C88" s="12">
        <f>'Surv-rate CEA'!D86*Parameter!$D$57+'Surv-rate CEA'!E86*Parameter!$D$58</f>
        <v>8.433460779058384E-2</v>
      </c>
      <c r="D88" s="12">
        <f t="shared" si="28"/>
        <v>7.3357118767322496E-2</v>
      </c>
      <c r="E88" s="12">
        <f>C88-'Surv-rate CEA'!E86*Parameter!$D$58</f>
        <v>2.9582597258583865E-2</v>
      </c>
      <c r="F88" s="12">
        <f t="shared" si="29"/>
        <v>2.5731952248269085E-2</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8.6487363648341295E-2</v>
      </c>
      <c r="L88" s="12">
        <f t="shared" si="32"/>
        <v>7.5229659249477845E-2</v>
      </c>
      <c r="M88" s="12">
        <f>K88-'Surv-rate CEA'!J86*Parameter!$D$58</f>
        <v>3.4077536321844938E-2</v>
      </c>
      <c r="N88" s="12">
        <f t="shared" si="33"/>
        <v>2.9641803581594853E-2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8.6487363648341295E-2</v>
      </c>
      <c r="T88" s="12">
        <f t="shared" si="36"/>
        <v>7.5229659249477845E-2</v>
      </c>
      <c r="U88" s="12">
        <f>S88-'Surv-rate CEA'!P86*Parameter!$D$58</f>
        <v>3.4077536321844938E-2</v>
      </c>
      <c r="V88" s="12">
        <f t="shared" si="37"/>
        <v>2.9641803581594853E-2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8.775013323158122E-2</v>
      </c>
      <c r="AB88" s="12">
        <f t="shared" si="40"/>
        <v>7.6328059309907562E-2</v>
      </c>
      <c r="AC88" s="12">
        <f>AA88-'Surv-rate CEA'!V86*UPD</f>
        <v>5.9493630452111701E-2</v>
      </c>
      <c r="AD88" s="12">
        <f t="shared" si="41"/>
        <v>5.1749589276705386E-2</v>
      </c>
      <c r="AE88" s="12">
        <f>'Surv-rate CEA'!Z86*UPFS+'Surv-rate CEA'!Y86*UPD</f>
        <v>8.6487363648341295E-2</v>
      </c>
      <c r="AF88" s="12">
        <f t="shared" si="42"/>
        <v>7.5229659249477845E-2</v>
      </c>
      <c r="AG88" s="12">
        <f>AE88-'Surv-rate CEA'!Y86*UPD</f>
        <v>3.4077536321844938E-2</v>
      </c>
      <c r="AH88" s="12">
        <f t="shared" si="43"/>
        <v>2.9641803581594853E-2</v>
      </c>
      <c r="AI88" s="12">
        <f>'Surv-rate CEA'!AC86*UPFS+'Surv-rate CEA'!AB86*UPD</f>
        <v>4.8201431730948797E-2</v>
      </c>
      <c r="AJ88" s="12">
        <f t="shared" si="44"/>
        <v>4.1927249617647377E-2</v>
      </c>
      <c r="AK88" s="12">
        <f>AI88-'Surv-rate CEA'!AB86*UPD</f>
        <v>1.5682330111694218E-3</v>
      </c>
      <c r="AL88" s="12">
        <f t="shared" si="45"/>
        <v>1.3641025703333581E-3</v>
      </c>
      <c r="AM88" s="12">
        <f>'Surv-rate CEA'!AF86*UPFS+'Surv-rate CEA'!AE86*UPD</f>
        <v>0.12452474104571919</v>
      </c>
      <c r="AN88" s="12">
        <f t="shared" si="46"/>
        <v>0.10831586768084572</v>
      </c>
      <c r="AO88" s="12">
        <f>AM88-'Surv-rate CEA'!AE86*UPD</f>
        <v>4.8720009153507188E-2</v>
      </c>
      <c r="AP88" s="12">
        <f t="shared" si="47"/>
        <v>4.2378325950048548E-2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6.5862421006870273E-2</v>
      </c>
      <c r="AV88" s="12">
        <f t="shared" si="50"/>
        <v>5.7289380560133753E-2</v>
      </c>
      <c r="AW88" s="12">
        <f>AU88-'Surv-rate CEA'!AK86*UPD</f>
        <v>1.5604207059363003E-2</v>
      </c>
      <c r="AX88" s="12">
        <f t="shared" si="51"/>
        <v>1.3573071607399947E-2</v>
      </c>
      <c r="AY88" s="12">
        <f>'Surv-rate CEA'!AO86*UPFS+'Surv-rate CEA'!AN86*UPD</f>
        <v>4.8201431730948797E-2</v>
      </c>
      <c r="AZ88" s="12">
        <f t="shared" si="52"/>
        <v>4.1927249617647377E-2</v>
      </c>
      <c r="BA88" s="12">
        <f>AY88-'Surv-rate CEA'!AN86*UPD</f>
        <v>1.5682330111694218E-3</v>
      </c>
      <c r="BB88" s="12">
        <f t="shared" si="53"/>
        <v>1.3641025703333581E-3</v>
      </c>
    </row>
    <row r="89" spans="1:54">
      <c r="A89" s="12">
        <v>84</v>
      </c>
      <c r="B89" s="12">
        <f t="shared" si="54"/>
        <v>4.7753424657534245</v>
      </c>
      <c r="C89" s="12">
        <f>'Surv-rate CEA'!D87*Parameter!$D$57+'Surv-rate CEA'!E87*Parameter!$D$58</f>
        <v>8.2742853434877139E-2</v>
      </c>
      <c r="D89" s="12">
        <f t="shared" si="28"/>
        <v>7.1850260894793794E-2</v>
      </c>
      <c r="E89" s="12">
        <f>C89-'Surv-rate CEA'!E87*Parameter!$D$58</f>
        <v>2.9082794041850067E-2</v>
      </c>
      <c r="F89" s="12">
        <f t="shared" si="29"/>
        <v>2.5254221394493109E-2</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8.5031020394150003E-2</v>
      </c>
      <c r="L89" s="12">
        <f t="shared" si="32"/>
        <v>7.3837204614640217E-2</v>
      </c>
      <c r="M89" s="12">
        <f>K89-'Surv-rate CEA'!J87*Parameter!$D$58</f>
        <v>3.3417420759394467E-2</v>
      </c>
      <c r="N89" s="12">
        <f t="shared" si="33"/>
        <v>2.9018220913584278E-2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8.5031020394150003E-2</v>
      </c>
      <c r="T89" s="12">
        <f t="shared" si="36"/>
        <v>7.3837204614640217E-2</v>
      </c>
      <c r="U89" s="12">
        <f>S89-'Surv-rate CEA'!P87*Parameter!$D$58</f>
        <v>3.3417420759394467E-2</v>
      </c>
      <c r="V89" s="12">
        <f t="shared" si="37"/>
        <v>2.9018220913584278E-2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8.6193088382037972E-2</v>
      </c>
      <c r="AB89" s="12">
        <f t="shared" si="40"/>
        <v>7.4846293431875099E-2</v>
      </c>
      <c r="AC89" s="12">
        <f>AA89-'Surv-rate CEA'!V87*UPD</f>
        <v>5.8401666168970398E-2</v>
      </c>
      <c r="AD89" s="12">
        <f t="shared" si="41"/>
        <v>5.0713442632647182E-2</v>
      </c>
      <c r="AE89" s="12">
        <f>'Surv-rate CEA'!Z87*UPFS+'Surv-rate CEA'!Y87*UPD</f>
        <v>8.5031020394150003E-2</v>
      </c>
      <c r="AF89" s="12">
        <f t="shared" si="42"/>
        <v>7.3837204614640217E-2</v>
      </c>
      <c r="AG89" s="12">
        <f>AE89-'Surv-rate CEA'!Y87*UPD</f>
        <v>3.3417420759394467E-2</v>
      </c>
      <c r="AH89" s="12">
        <f t="shared" si="43"/>
        <v>2.9018220913584278E-2</v>
      </c>
      <c r="AI89" s="12">
        <f>'Surv-rate CEA'!AC87*UPFS+'Surv-rate CEA'!AB87*UPD</f>
        <v>4.7079771189628264E-2</v>
      </c>
      <c r="AJ89" s="12">
        <f t="shared" si="44"/>
        <v>4.0882006148172549E-2</v>
      </c>
      <c r="AK89" s="12">
        <f>AI89-'Surv-rate CEA'!AB87*UPD</f>
        <v>1.4713780194056808E-3</v>
      </c>
      <c r="AL89" s="12">
        <f t="shared" si="45"/>
        <v>1.2776800675887896E-3</v>
      </c>
      <c r="AM89" s="12">
        <f>'Surv-rate CEA'!AF87*UPFS+'Surv-rate CEA'!AE87*UPD</f>
        <v>0.12244529574194418</v>
      </c>
      <c r="AN89" s="12">
        <f t="shared" si="46"/>
        <v>0.10632611856108073</v>
      </c>
      <c r="AO89" s="12">
        <f>AM89-'Surv-rate CEA'!AE87*UPD</f>
        <v>4.7817354341664065E-2</v>
      </c>
      <c r="AP89" s="12">
        <f t="shared" si="47"/>
        <v>4.1522490972001919E-2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6.4419514407198508E-2</v>
      </c>
      <c r="AV89" s="12">
        <f t="shared" si="50"/>
        <v>5.5939077814328136E-2</v>
      </c>
      <c r="AW89" s="12">
        <f>AU89-'Surv-rate CEA'!AK87*UPD</f>
        <v>1.4947821072346899E-2</v>
      </c>
      <c r="AX89" s="12">
        <f t="shared" si="51"/>
        <v>1.2980031498455851E-2</v>
      </c>
      <c r="AY89" s="12">
        <f>'Surv-rate CEA'!AO87*UPFS+'Surv-rate CEA'!AN87*UPD</f>
        <v>4.7079771189628264E-2</v>
      </c>
      <c r="AZ89" s="12">
        <f t="shared" si="52"/>
        <v>4.0882006148172549E-2</v>
      </c>
      <c r="BA89" s="12">
        <f>AY89-'Surv-rate CEA'!AN87*UPD</f>
        <v>1.4713780194056808E-3</v>
      </c>
      <c r="BB89" s="12">
        <f t="shared" si="53"/>
        <v>1.2776800675887896E-3</v>
      </c>
    </row>
    <row r="90" spans="1:54">
      <c r="A90" s="12">
        <v>85</v>
      </c>
      <c r="B90" s="12">
        <f t="shared" si="54"/>
        <v>4.8328767123287673</v>
      </c>
      <c r="C90" s="12">
        <f>'Surv-rate CEA'!D88*Parameter!$D$57+'Surv-rate CEA'!E88*Parameter!$D$58</f>
        <v>8.1189506430454778E-2</v>
      </c>
      <c r="D90" s="12">
        <f t="shared" si="28"/>
        <v>7.0381606707425631E-2</v>
      </c>
      <c r="E90" s="12">
        <f>C90-'Surv-rate CEA'!E88*Parameter!$D$58</f>
        <v>2.8596575212627283E-2</v>
      </c>
      <c r="F90" s="12">
        <f t="shared" si="29"/>
        <v>2.4789815806042163E-2</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8.3608552727048605E-2</v>
      </c>
      <c r="L90" s="12">
        <f t="shared" si="32"/>
        <v>7.2478630972498098E-2</v>
      </c>
      <c r="M90" s="12">
        <f>K90-'Surv-rate CEA'!J88*Parameter!$D$58</f>
        <v>3.2775751791288894E-2</v>
      </c>
      <c r="N90" s="12">
        <f t="shared" si="33"/>
        <v>2.8412662837046077E-2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8.3608552727048605E-2</v>
      </c>
      <c r="T90" s="12">
        <f t="shared" si="36"/>
        <v>7.2478630972498098E-2</v>
      </c>
      <c r="U90" s="12">
        <f>S90-'Surv-rate CEA'!P88*Parameter!$D$58</f>
        <v>3.2775751791288894E-2</v>
      </c>
      <c r="V90" s="12">
        <f t="shared" si="37"/>
        <v>2.8412662837046077E-2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8.4672754423477659E-2</v>
      </c>
      <c r="AB90" s="12">
        <f t="shared" si="40"/>
        <v>7.3401166760046002E-2</v>
      </c>
      <c r="AC90" s="12">
        <f>AA90-'Surv-rate CEA'!V88*UPD</f>
        <v>5.7337566146971025E-2</v>
      </c>
      <c r="AD90" s="12">
        <f t="shared" si="41"/>
        <v>4.9704822797190538E-2</v>
      </c>
      <c r="AE90" s="12">
        <f>'Surv-rate CEA'!Z88*UPFS+'Surv-rate CEA'!Y88*UPD</f>
        <v>8.3608552727048605E-2</v>
      </c>
      <c r="AF90" s="12">
        <f t="shared" si="42"/>
        <v>7.2478630972498098E-2</v>
      </c>
      <c r="AG90" s="12">
        <f>AE90-'Surv-rate CEA'!Y88*UPD</f>
        <v>3.2775751791288894E-2</v>
      </c>
      <c r="AH90" s="12">
        <f t="shared" si="43"/>
        <v>2.8412662837046077E-2</v>
      </c>
      <c r="AI90" s="12">
        <f>'Surv-rate CEA'!AC88*UPFS+'Surv-rate CEA'!AB88*UPD</f>
        <v>4.5990370748007346E-2</v>
      </c>
      <c r="AJ90" s="12">
        <f t="shared" si="44"/>
        <v>3.9868159428799892E-2</v>
      </c>
      <c r="AK90" s="12">
        <f>AI90-'Surv-rate CEA'!AB88*UPD</f>
        <v>1.3808272694498941E-3</v>
      </c>
      <c r="AL90" s="12">
        <f t="shared" si="45"/>
        <v>1.1970123490349996E-3</v>
      </c>
      <c r="AM90" s="12">
        <f>'Surv-rate CEA'!AF88*UPFS+'Surv-rate CEA'!AE88*UPD</f>
        <v>0.12040972568717945</v>
      </c>
      <c r="AN90" s="12">
        <f t="shared" si="46"/>
        <v>0.10438085326116939</v>
      </c>
      <c r="AO90" s="12">
        <f>AM90-'Surv-rate CEA'!AE88*UPD</f>
        <v>4.6938485898207746E-2</v>
      </c>
      <c r="AP90" s="12">
        <f t="shared" si="47"/>
        <v>4.069006204341815E-2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6.3015479344433356E-2</v>
      </c>
      <c r="AV90" s="12">
        <f t="shared" si="50"/>
        <v>5.4626895502793225E-2</v>
      </c>
      <c r="AW90" s="12">
        <f>AU90-'Surv-rate CEA'!AK88*UPD</f>
        <v>1.4320704936755732E-2</v>
      </c>
      <c r="AX90" s="12">
        <f t="shared" si="51"/>
        <v>1.2414341051514935E-2</v>
      </c>
      <c r="AY90" s="12">
        <f>'Surv-rate CEA'!AO88*UPFS+'Surv-rate CEA'!AN88*UPD</f>
        <v>4.5990370748007346E-2</v>
      </c>
      <c r="AZ90" s="12">
        <f t="shared" si="52"/>
        <v>3.9868159428799892E-2</v>
      </c>
      <c r="BA90" s="12">
        <f>AY90-'Surv-rate CEA'!AN88*UPD</f>
        <v>1.3808272694498941E-3</v>
      </c>
      <c r="BB90" s="12">
        <f t="shared" si="53"/>
        <v>1.1970123490349996E-3</v>
      </c>
    </row>
    <row r="91" spans="1:54">
      <c r="A91" s="12">
        <v>86</v>
      </c>
      <c r="B91" s="12">
        <f t="shared" si="54"/>
        <v>4.8904109589041092</v>
      </c>
      <c r="C91" s="12">
        <f>'Surv-rate CEA'!D89*Parameter!$D$57+'Surv-rate CEA'!E89*Parameter!$D$58</f>
        <v>7.967341179879954E-2</v>
      </c>
      <c r="D91" s="12">
        <f t="shared" si="28"/>
        <v>6.8949974623402438E-2</v>
      </c>
      <c r="E91" s="12">
        <f>C91-'Surv-rate CEA'!E89*Parameter!$D$58</f>
        <v>2.8123435307721691E-2</v>
      </c>
      <c r="F91" s="12">
        <f t="shared" si="29"/>
        <v>2.4338234136215664E-2</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8.221893103809591E-2</v>
      </c>
      <c r="L91" s="12">
        <f t="shared" si="32"/>
        <v>7.1152886272223173E-2</v>
      </c>
      <c r="M91" s="12">
        <f>K91-'Surv-rate CEA'!J89*Parameter!$D$58</f>
        <v>3.2151850573168987E-2</v>
      </c>
      <c r="N91" s="12">
        <f t="shared" si="33"/>
        <v>2.7824455248806491E-2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8.221893103809591E-2</v>
      </c>
      <c r="T91" s="12">
        <f t="shared" si="36"/>
        <v>7.1152886272223173E-2</v>
      </c>
      <c r="U91" s="12">
        <f>S91-'Surv-rate CEA'!P89*Parameter!$D$58</f>
        <v>3.2151850573168987E-2</v>
      </c>
      <c r="V91" s="12">
        <f t="shared" si="37"/>
        <v>2.7824455248806491E-2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8.3188025246060143E-2</v>
      </c>
      <c r="AB91" s="12">
        <f t="shared" si="40"/>
        <v>7.1991547747089588E-2</v>
      </c>
      <c r="AC91" s="12">
        <f>AA91-'Surv-rate CEA'!V89*UPD</f>
        <v>5.6300402609738863E-2</v>
      </c>
      <c r="AD91" s="12">
        <f t="shared" si="41"/>
        <v>4.8722795266153328E-2</v>
      </c>
      <c r="AE91" s="12">
        <f>'Surv-rate CEA'!Z89*UPFS+'Surv-rate CEA'!Y89*UPD</f>
        <v>8.221893103809591E-2</v>
      </c>
      <c r="AF91" s="12">
        <f t="shared" si="42"/>
        <v>7.1152886272223173E-2</v>
      </c>
      <c r="AG91" s="12">
        <f>AE91-'Surv-rate CEA'!Y89*UPD</f>
        <v>3.2151850573168987E-2</v>
      </c>
      <c r="AH91" s="12">
        <f t="shared" si="43"/>
        <v>2.7824455248806491E-2</v>
      </c>
      <c r="AI91" s="12">
        <f>'Surv-rate CEA'!AC89*UPFS+'Surv-rate CEA'!AB89*UPD</f>
        <v>4.493210409312804E-2</v>
      </c>
      <c r="AJ91" s="12">
        <f t="shared" si="44"/>
        <v>3.8884583539874645E-2</v>
      </c>
      <c r="AK91" s="12">
        <f>AI91-'Surv-rate CEA'!AB89*UPD</f>
        <v>1.2961482694926613E-3</v>
      </c>
      <c r="AL91" s="12">
        <f t="shared" si="45"/>
        <v>1.1216965393093976E-3</v>
      </c>
      <c r="AM91" s="12">
        <f>'Surv-rate CEA'!AF89*UPFS+'Surv-rate CEA'!AE89*UPD</f>
        <v>0.1184168777935658</v>
      </c>
      <c r="AN91" s="12">
        <f t="shared" si="46"/>
        <v>0.10247886383311543</v>
      </c>
      <c r="AO91" s="12">
        <f>AM91-'Surv-rate CEA'!AE89*UPD</f>
        <v>4.6082579432034212E-2</v>
      </c>
      <c r="AP91" s="12">
        <f t="shared" si="47"/>
        <v>3.9880213620619179E-2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6.1649049430782359E-2</v>
      </c>
      <c r="AV91" s="12">
        <f t="shared" si="50"/>
        <v>5.3351554776437632E-2</v>
      </c>
      <c r="AW91" s="12">
        <f>AU91-'Surv-rate CEA'!AK89*UPD</f>
        <v>1.3721473667476752E-2</v>
      </c>
      <c r="AX91" s="12">
        <f t="shared" si="51"/>
        <v>1.1874667342693889E-2</v>
      </c>
      <c r="AY91" s="12">
        <f>'Surv-rate CEA'!AO89*UPFS+'Surv-rate CEA'!AN89*UPD</f>
        <v>4.493210409312804E-2</v>
      </c>
      <c r="AZ91" s="12">
        <f t="shared" si="52"/>
        <v>3.8884583539874645E-2</v>
      </c>
      <c r="BA91" s="12">
        <f>AY91-'Surv-rate CEA'!AN89*UPD</f>
        <v>1.2961482694926613E-3</v>
      </c>
      <c r="BB91" s="12">
        <f t="shared" si="53"/>
        <v>1.1216965393093976E-3</v>
      </c>
    </row>
    <row r="92" spans="1:54">
      <c r="A92" s="12">
        <v>87</v>
      </c>
      <c r="B92" s="12">
        <f t="shared" si="54"/>
        <v>4.9479452054794519</v>
      </c>
      <c r="C92" s="12">
        <f>'Surv-rate CEA'!D90*Parameter!$D$57+'Surv-rate CEA'!E90*Parameter!$D$58</f>
        <v>7.8193456808142658E-2</v>
      </c>
      <c r="D92" s="12">
        <f t="shared" si="28"/>
        <v>6.7554226957540001E-2</v>
      </c>
      <c r="E92" s="12">
        <f>C92-'Surv-rate CEA'!E90*Parameter!$D$58</f>
        <v>2.766289265226958E-2</v>
      </c>
      <c r="F92" s="12">
        <f t="shared" si="29"/>
        <v>2.3898998775801449E-2</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8.0861164838589128E-2</v>
      </c>
      <c r="L92" s="12">
        <f t="shared" si="32"/>
        <v>6.9858958850739353E-2</v>
      </c>
      <c r="M92" s="12">
        <f>K92-'Surv-rate CEA'!J90*Parameter!$D$58</f>
        <v>3.1545069330618097E-2</v>
      </c>
      <c r="N92" s="12">
        <f t="shared" si="33"/>
        <v>2.7252955169645317E-2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8.0861164838589128E-2</v>
      </c>
      <c r="T92" s="12">
        <f t="shared" si="36"/>
        <v>6.9858958850739353E-2</v>
      </c>
      <c r="U92" s="12">
        <f>S92-'Surv-rate CEA'!P90*Parameter!$D$58</f>
        <v>3.1545069330618097E-2</v>
      </c>
      <c r="V92" s="12">
        <f t="shared" si="37"/>
        <v>2.7252955169645317E-2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8.1737835883708879E-2</v>
      </c>
      <c r="AB92" s="12">
        <f t="shared" si="40"/>
        <v>7.0616347475908267E-2</v>
      </c>
      <c r="AC92" s="12">
        <f>AA92-'Surv-rate CEA'!V90*UPD</f>
        <v>5.5289286230687247E-2</v>
      </c>
      <c r="AD92" s="12">
        <f t="shared" si="41"/>
        <v>4.7766464648219667E-2</v>
      </c>
      <c r="AE92" s="12">
        <f>'Surv-rate CEA'!Z90*UPFS+'Surv-rate CEA'!Y90*UPD</f>
        <v>8.0861164838589128E-2</v>
      </c>
      <c r="AF92" s="12">
        <f t="shared" si="42"/>
        <v>6.9858958850739353E-2</v>
      </c>
      <c r="AG92" s="12">
        <f>AE92-'Surv-rate CEA'!Y90*UPD</f>
        <v>3.1545069330618097E-2</v>
      </c>
      <c r="AH92" s="12">
        <f t="shared" si="43"/>
        <v>2.7252955169645317E-2</v>
      </c>
      <c r="AI92" s="12">
        <f>'Surv-rate CEA'!AC90*UPFS+'Surv-rate CEA'!AB90*UPD</f>
        <v>4.3903891787970765E-2</v>
      </c>
      <c r="AJ92" s="12">
        <f t="shared" si="44"/>
        <v>3.7930200188502232E-2</v>
      </c>
      <c r="AK92" s="12">
        <f>AI92-'Surv-rate CEA'!AB90*UPD</f>
        <v>1.2169397948260455E-3</v>
      </c>
      <c r="AL92" s="12">
        <f t="shared" si="45"/>
        <v>1.0513594161088422E-3</v>
      </c>
      <c r="AM92" s="12">
        <f>'Surv-rate CEA'!AF90*UPFS+'Surv-rate CEA'!AE90*UPD</f>
        <v>0.11646563601767818</v>
      </c>
      <c r="AN92" s="12">
        <f t="shared" si="46"/>
        <v>0.10061898181067716</v>
      </c>
      <c r="AO92" s="12">
        <f>AM92-'Surv-rate CEA'!AE90*UPD</f>
        <v>4.5248846179881064E-2</v>
      </c>
      <c r="AP92" s="12">
        <f t="shared" si="47"/>
        <v>3.9092156162153308E-2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6.0319007202601478E-2</v>
      </c>
      <c r="AV92" s="12">
        <f t="shared" si="50"/>
        <v>5.2111827111264143E-2</v>
      </c>
      <c r="AW92" s="12">
        <f>AU92-'Surv-rate CEA'!AK90*UPD</f>
        <v>1.3148811834271912E-2</v>
      </c>
      <c r="AX92" s="12">
        <f t="shared" si="51"/>
        <v>1.1359746136481001E-2</v>
      </c>
      <c r="AY92" s="12">
        <f>'Surv-rate CEA'!AO90*UPFS+'Surv-rate CEA'!AN90*UPD</f>
        <v>4.3903891787970765E-2</v>
      </c>
      <c r="AZ92" s="12">
        <f t="shared" si="52"/>
        <v>3.7930200188502232E-2</v>
      </c>
      <c r="BA92" s="12">
        <f>AY92-'Surv-rate CEA'!AN90*UPD</f>
        <v>1.2169397948260455E-3</v>
      </c>
      <c r="BB92" s="12">
        <f t="shared" si="53"/>
        <v>1.0513594161088422E-3</v>
      </c>
    </row>
    <row r="93" spans="1:54">
      <c r="A93" s="12">
        <v>88</v>
      </c>
      <c r="B93" s="12">
        <f t="shared" si="54"/>
        <v>5.0054794520547947</v>
      </c>
      <c r="C93" s="12">
        <f>'Surv-rate CEA'!D91*Parameter!$D$57+'Surv-rate CEA'!E91*Parameter!$D$58</f>
        <v>7.6748569136280975E-2</v>
      </c>
      <c r="D93" s="12">
        <f t="shared" si="28"/>
        <v>6.6193267996129693E-2</v>
      </c>
      <c r="E93" s="12">
        <f>C93-'Surv-rate CEA'!E91*Parameter!$D$58</f>
        <v>2.7214488009839451E-2</v>
      </c>
      <c r="F93" s="12">
        <f t="shared" si="29"/>
        <v>2.3471654500998199E-2</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7.9534300965567226E-2</v>
      </c>
      <c r="L93" s="12">
        <f t="shared" si="32"/>
        <v>6.8595875570661324E-2</v>
      </c>
      <c r="M93" s="12">
        <f>K93-'Surv-rate CEA'!J91*Parameter!$D$58</f>
        <v>3.0954789658040556E-2</v>
      </c>
      <c r="N93" s="12">
        <f t="shared" si="33"/>
        <v>2.6697549031306816E-2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7.9534300965567226E-2</v>
      </c>
      <c r="T93" s="12">
        <f t="shared" si="36"/>
        <v>6.8595875570661324E-2</v>
      </c>
      <c r="U93" s="12">
        <f>S93-'Surv-rate CEA'!P91*Parameter!$D$58</f>
        <v>3.0954789658040556E-2</v>
      </c>
      <c r="V93" s="12">
        <f t="shared" si="37"/>
        <v>2.6697549031306816E-2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8.0321160679723655E-2</v>
      </c>
      <c r="AB93" s="12">
        <f t="shared" si="40"/>
        <v>6.9274517746283237E-2</v>
      </c>
      <c r="AC93" s="12">
        <f>AA93-'Surv-rate CEA'!V91*UPD</f>
        <v>5.4303364218819948E-2</v>
      </c>
      <c r="AD93" s="12">
        <f t="shared" si="41"/>
        <v>4.6834972707374814E-2</v>
      </c>
      <c r="AE93" s="12">
        <f>'Surv-rate CEA'!Z91*UPFS+'Surv-rate CEA'!Y91*UPD</f>
        <v>7.9534300965567226E-2</v>
      </c>
      <c r="AF93" s="12">
        <f t="shared" si="42"/>
        <v>6.8595875570661324E-2</v>
      </c>
      <c r="AG93" s="12">
        <f>AE93-'Surv-rate CEA'!Y91*UPD</f>
        <v>3.0954789658040556E-2</v>
      </c>
      <c r="AH93" s="12">
        <f t="shared" si="43"/>
        <v>2.6697549031306816E-2</v>
      </c>
      <c r="AI93" s="12">
        <f>'Surv-rate CEA'!AC91*UPFS+'Surv-rate CEA'!AB91*UPD</f>
        <v>4.2904698987260265E-2</v>
      </c>
      <c r="AJ93" s="12">
        <f t="shared" si="44"/>
        <v>3.7003976364875998E-2</v>
      </c>
      <c r="AK93" s="12">
        <f>AI93-'Surv-rate CEA'!AB91*UPD</f>
        <v>1.1428295067649613E-3</v>
      </c>
      <c r="AL93" s="12">
        <f t="shared" si="45"/>
        <v>9.8565511600420537E-4</v>
      </c>
      <c r="AM93" s="12">
        <f>'Surv-rate CEA'!AF91*UPFS+'Surv-rate CEA'!AE91*UPD</f>
        <v>0.1145549199365157</v>
      </c>
      <c r="AN93" s="12">
        <f t="shared" si="46"/>
        <v>9.8800076678542278E-2</v>
      </c>
      <c r="AO93" s="12">
        <f>AM93-'Surv-rate CEA'!AE91*UPD</f>
        <v>4.4436531157775475E-2</v>
      </c>
      <c r="AP93" s="12">
        <f t="shared" si="47"/>
        <v>3.8325134251324118E-2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5.9024181923868921E-2</v>
      </c>
      <c r="AV93" s="12">
        <f t="shared" si="50"/>
        <v>5.0906532021481432E-2</v>
      </c>
      <c r="AW93" s="12">
        <f>AU93-'Surv-rate CEA'!AK91*UPD</f>
        <v>1.2601469857804304E-2</v>
      </c>
      <c r="AX93" s="12">
        <f t="shared" si="51"/>
        <v>1.0868378144765637E-2</v>
      </c>
      <c r="AY93" s="12">
        <f>'Surv-rate CEA'!AO91*UPFS+'Surv-rate CEA'!AN91*UPD</f>
        <v>4.2904698987260265E-2</v>
      </c>
      <c r="AZ93" s="12">
        <f t="shared" si="52"/>
        <v>3.7003976364875998E-2</v>
      </c>
      <c r="BA93" s="12">
        <f>AY93-'Surv-rate CEA'!AN91*UPD</f>
        <v>1.1428295067649613E-3</v>
      </c>
      <c r="BB93" s="12">
        <f t="shared" si="53"/>
        <v>9.8565511600420537E-4</v>
      </c>
    </row>
    <row r="94" spans="1:54">
      <c r="A94" s="12">
        <v>89</v>
      </c>
      <c r="B94" s="12">
        <f t="shared" si="54"/>
        <v>5.0630136986301366</v>
      </c>
      <c r="C94" s="12">
        <f>'Surv-rate CEA'!D92*Parameter!$D$57+'Surv-rate CEA'!E92*Parameter!$D$58</f>
        <v>7.5337715126426064E-2</v>
      </c>
      <c r="D94" s="12">
        <f t="shared" si="28"/>
        <v>6.4866042169720972E-2</v>
      </c>
      <c r="E94" s="12">
        <f>C94-'Surv-rate CEA'!E92*Parameter!$D$58</f>
        <v>2.6777783321976813E-2</v>
      </c>
      <c r="F94" s="12">
        <f t="shared" si="29"/>
        <v>2.3055767211152461E-2</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7.8237421883993505E-2</v>
      </c>
      <c r="L94" s="12">
        <f t="shared" si="32"/>
        <v>6.736270005880815E-2</v>
      </c>
      <c r="M94" s="12">
        <f>K94-'Surv-rate CEA'!J92*Parameter!$D$58</f>
        <v>3.0380420925880225E-2</v>
      </c>
      <c r="N94" s="12">
        <f t="shared" si="33"/>
        <v>2.6157651072972032E-2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7.8237421883993505E-2</v>
      </c>
      <c r="T94" s="12">
        <f t="shared" si="36"/>
        <v>6.736270005880815E-2</v>
      </c>
      <c r="U94" s="12">
        <f>S94-'Surv-rate CEA'!P92*Parameter!$D$58</f>
        <v>3.0380420925880225E-2</v>
      </c>
      <c r="V94" s="12">
        <f t="shared" si="37"/>
        <v>2.6157651072972032E-2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7.8937011548019187E-2</v>
      </c>
      <c r="AB94" s="12">
        <f t="shared" si="40"/>
        <v>6.7965049261621613E-2</v>
      </c>
      <c r="AC94" s="12">
        <f>AA94-'Surv-rate CEA'!V92*UPD</f>
        <v>5.334181851594199E-2</v>
      </c>
      <c r="AD94" s="12">
        <f t="shared" si="41"/>
        <v>4.5927496519615217E-2</v>
      </c>
      <c r="AE94" s="12">
        <f>'Surv-rate CEA'!Z92*UPFS+'Surv-rate CEA'!Y92*UPD</f>
        <v>7.8237421883993505E-2</v>
      </c>
      <c r="AF94" s="12">
        <f t="shared" si="42"/>
        <v>6.736270005880815E-2</v>
      </c>
      <c r="AG94" s="12">
        <f>AE94-'Surv-rate CEA'!Y92*UPD</f>
        <v>3.0380420925880225E-2</v>
      </c>
      <c r="AH94" s="12">
        <f t="shared" si="43"/>
        <v>2.6157651072972032E-2</v>
      </c>
      <c r="AI94" s="12">
        <f>'Surv-rate CEA'!AC92*UPFS+'Surv-rate CEA'!AB92*UPD</f>
        <v>4.193353328133026E-2</v>
      </c>
      <c r="AJ94" s="12">
        <f t="shared" si="44"/>
        <v>3.6104922130802124E-2</v>
      </c>
      <c r="AK94" s="12">
        <f>AI94-'Surv-rate CEA'!AB92*UPD</f>
        <v>1.0734717624277523E-3</v>
      </c>
      <c r="AL94" s="12">
        <f t="shared" si="45"/>
        <v>9.2426302672960457E-4</v>
      </c>
      <c r="AM94" s="12">
        <f>'Surv-rate CEA'!AF92*UPFS+'Surv-rate CEA'!AE92*UPD</f>
        <v>0.11268368338754298</v>
      </c>
      <c r="AN94" s="12">
        <f t="shared" si="46"/>
        <v>9.7021054410660834E-2</v>
      </c>
      <c r="AO94" s="12">
        <f>AM94-'Surv-rate CEA'!AE92*UPD</f>
        <v>4.3644911424447846E-2</v>
      </c>
      <c r="AP94" s="12">
        <f t="shared" si="47"/>
        <v>3.7578424832782335E-2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5.7763447502104624E-2</v>
      </c>
      <c r="AV94" s="12">
        <f t="shared" si="50"/>
        <v>4.9734534890688423E-2</v>
      </c>
      <c r="AW94" s="12">
        <f>AU94-'Surv-rate CEA'!AK92*UPD</f>
        <v>1.2078260514262674E-2</v>
      </c>
      <c r="AX94" s="12">
        <f t="shared" si="51"/>
        <v>1.039942550076386E-2</v>
      </c>
      <c r="AY94" s="12">
        <f>'Surv-rate CEA'!AO92*UPFS+'Surv-rate CEA'!AN92*UPD</f>
        <v>4.193353328133026E-2</v>
      </c>
      <c r="AZ94" s="12">
        <f t="shared" si="52"/>
        <v>3.6104922130802124E-2</v>
      </c>
      <c r="BA94" s="12">
        <f>AY94-'Surv-rate CEA'!AN92*UPD</f>
        <v>1.0734717624277523E-3</v>
      </c>
      <c r="BB94" s="12">
        <f t="shared" si="53"/>
        <v>9.2426302672960457E-4</v>
      </c>
    </row>
    <row r="95" spans="1:54">
      <c r="A95" s="12">
        <v>90</v>
      </c>
      <c r="B95" s="12">
        <f t="shared" si="54"/>
        <v>5.1205479452054794</v>
      </c>
      <c r="C95" s="12">
        <f>'Surv-rate CEA'!D93*Parameter!$D$57+'Surv-rate CEA'!E93*Parameter!$D$58</f>
        <v>7.395989813070071E-2</v>
      </c>
      <c r="D95" s="12">
        <f t="shared" si="28"/>
        <v>6.3571532318158652E-2</v>
      </c>
      <c r="E95" s="12">
        <f>C95-'Surv-rate CEA'!E93*Parameter!$D$58</f>
        <v>2.6352360530429657E-2</v>
      </c>
      <c r="F95" s="12">
        <f t="shared" si="29"/>
        <v>2.2650922749507928E-2</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7.6969644079633762E-2</v>
      </c>
      <c r="L95" s="12">
        <f t="shared" si="32"/>
        <v>6.6158531039059026E-2</v>
      </c>
      <c r="M95" s="12">
        <f>K95-'Surv-rate CEA'!J93*Parameter!$D$58</f>
        <v>2.9821398788320304E-2</v>
      </c>
      <c r="N95" s="12">
        <f t="shared" si="33"/>
        <v>2.5632701839234408E-2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7.6969644079633762E-2</v>
      </c>
      <c r="T95" s="12">
        <f t="shared" si="36"/>
        <v>6.6158531039059026E-2</v>
      </c>
      <c r="U95" s="12">
        <f>S95-'Surv-rate CEA'!P93*Parameter!$D$58</f>
        <v>2.9821398788320304E-2</v>
      </c>
      <c r="V95" s="12">
        <f t="shared" si="37"/>
        <v>2.5632701839234408E-2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7.7584436324283607E-2</v>
      </c>
      <c r="AB95" s="12">
        <f t="shared" si="40"/>
        <v>6.6686969909819011E-2</v>
      </c>
      <c r="AC95" s="12">
        <f>AA95-'Surv-rate CEA'!V93*UPD</f>
        <v>5.2403864097858424E-2</v>
      </c>
      <c r="AD95" s="12">
        <f t="shared" si="41"/>
        <v>4.5043246736308599E-2</v>
      </c>
      <c r="AE95" s="12">
        <f>'Surv-rate CEA'!Z93*UPFS+'Surv-rate CEA'!Y93*UPD</f>
        <v>7.6969644079633762E-2</v>
      </c>
      <c r="AF95" s="12">
        <f t="shared" si="42"/>
        <v>6.6158531039059026E-2</v>
      </c>
      <c r="AG95" s="12">
        <f>AE95-'Surv-rate CEA'!Y93*UPD</f>
        <v>2.9821398788320304E-2</v>
      </c>
      <c r="AH95" s="12">
        <f t="shared" si="43"/>
        <v>2.5632701839234408E-2</v>
      </c>
      <c r="AI95" s="12">
        <f>'Surv-rate CEA'!AC93*UPFS+'Surv-rate CEA'!AB93*UPD</f>
        <v>4.0989442659923853E-2</v>
      </c>
      <c r="AJ95" s="12">
        <f t="shared" si="44"/>
        <v>3.5232088532001507E-2</v>
      </c>
      <c r="AK95" s="12">
        <f>AI95-'Surv-rate CEA'!AB93*UPD</f>
        <v>1.0085455992905751E-3</v>
      </c>
      <c r="AL95" s="12">
        <f t="shared" si="45"/>
        <v>8.6688585003639258E-4</v>
      </c>
      <c r="AM95" s="12">
        <f>'Surv-rate CEA'!AF93*UPFS+'Surv-rate CEA'!AE93*UPD</f>
        <v>0.1108509131694882</v>
      </c>
      <c r="AN95" s="12">
        <f t="shared" si="46"/>
        <v>9.5280856074169307E-2</v>
      </c>
      <c r="AO95" s="12">
        <f>AM95-'Surv-rate CEA'!AE93*UPD</f>
        <v>4.2873294448962485E-2</v>
      </c>
      <c r="AP95" s="12">
        <f t="shared" si="47"/>
        <v>3.6851335555271522E-2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5.6535720510284909E-2</v>
      </c>
      <c r="AV95" s="12">
        <f t="shared" si="50"/>
        <v>4.8594744914312815E-2</v>
      </c>
      <c r="AW95" s="12">
        <f>AU95-'Surv-rate CEA'!AK93*UPD</f>
        <v>1.1578055636227401E-2</v>
      </c>
      <c r="AX95" s="12">
        <f t="shared" si="51"/>
        <v>9.9518084348785979E-3</v>
      </c>
      <c r="AY95" s="12">
        <f>'Surv-rate CEA'!AO93*UPFS+'Surv-rate CEA'!AN93*UPD</f>
        <v>4.0989442659923853E-2</v>
      </c>
      <c r="AZ95" s="12">
        <f t="shared" si="52"/>
        <v>3.5232088532001507E-2</v>
      </c>
      <c r="BA95" s="12">
        <f>AY95-'Surv-rate CEA'!AN93*UPD</f>
        <v>1.0085455992905751E-3</v>
      </c>
      <c r="BB95" s="12">
        <f t="shared" si="53"/>
        <v>8.6688585003639258E-4</v>
      </c>
    </row>
    <row r="96" spans="1:54">
      <c r="A96" s="12">
        <v>91</v>
      </c>
      <c r="B96" s="12">
        <f t="shared" si="54"/>
        <v>5.1780821917808222</v>
      </c>
      <c r="C96" s="12">
        <f>'Surv-rate CEA'!D94*Parameter!$D$57+'Surv-rate CEA'!E94*Parameter!$D$58</f>
        <v>7.261415693624805E-2</v>
      </c>
      <c r="D96" s="12">
        <f t="shared" si="28"/>
        <v>6.2308758042561231E-2</v>
      </c>
      <c r="E96" s="12">
        <f>C96-'Surv-rate CEA'!E94*Parameter!$D$58</f>
        <v>2.5937820475865729E-2</v>
      </c>
      <c r="F96" s="12">
        <f t="shared" si="29"/>
        <v>2.2256725800741829E-2</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7.573011653706252E-2</v>
      </c>
      <c r="L96" s="12">
        <f t="shared" si="32"/>
        <v>6.4982500753751837E-2</v>
      </c>
      <c r="M96" s="12">
        <f>K96-'Surv-rate CEA'!J94*Parameter!$D$58</f>
        <v>2.9277183784244216E-2</v>
      </c>
      <c r="N96" s="12">
        <f t="shared" si="33"/>
        <v>2.5122166772268074E-2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7.573011653706252E-2</v>
      </c>
      <c r="T96" s="12">
        <f t="shared" si="36"/>
        <v>6.4982500753751837E-2</v>
      </c>
      <c r="U96" s="12">
        <f>S96-'Surv-rate CEA'!P94*Parameter!$D$58</f>
        <v>2.9277183784244216E-2</v>
      </c>
      <c r="V96" s="12">
        <f t="shared" si="37"/>
        <v>2.5122166772268074E-2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7.6262517201728899E-2</v>
      </c>
      <c r="AB96" s="12">
        <f t="shared" si="40"/>
        <v>6.5439343132649402E-2</v>
      </c>
      <c r="AC96" s="12">
        <f>AA96-'Surv-rate CEA'!V94*UPD</f>
        <v>5.1488747372695112E-2</v>
      </c>
      <c r="AD96" s="12">
        <f t="shared" si="41"/>
        <v>4.4181465947149598E-2</v>
      </c>
      <c r="AE96" s="12">
        <f>'Surv-rate CEA'!Z94*UPFS+'Surv-rate CEA'!Y94*UPD</f>
        <v>7.573011653706252E-2</v>
      </c>
      <c r="AF96" s="12">
        <f t="shared" si="42"/>
        <v>6.4982500753751837E-2</v>
      </c>
      <c r="AG96" s="12">
        <f>AE96-'Surv-rate CEA'!Y94*UPD</f>
        <v>2.9277183784244216E-2</v>
      </c>
      <c r="AH96" s="12">
        <f t="shared" si="43"/>
        <v>2.5122166772268074E-2</v>
      </c>
      <c r="AI96" s="12">
        <f>'Surv-rate CEA'!AC94*UPFS+'Surv-rate CEA'!AB94*UPD</f>
        <v>4.007151358837998E-2</v>
      </c>
      <c r="AJ96" s="12">
        <f t="shared" si="44"/>
        <v>3.4384565626364785E-2</v>
      </c>
      <c r="AK96" s="12">
        <f>AI96-'Surv-rate CEA'!AB94*UPD</f>
        <v>9.4775287985351953E-4</v>
      </c>
      <c r="AL96" s="12">
        <f t="shared" si="45"/>
        <v>8.132478206251115E-4</v>
      </c>
      <c r="AM96" s="12">
        <f>'Surv-rate CEA'!AF94*UPFS+'Surv-rate CEA'!AE94*UPD</f>
        <v>0.10905562780078931</v>
      </c>
      <c r="AN96" s="12">
        <f t="shared" si="46"/>
        <v>9.3578456495539905E-2</v>
      </c>
      <c r="AO96" s="12">
        <f>AM96-'Surv-rate CEA'!AE94*UPD</f>
        <v>4.2121016575417947E-2</v>
      </c>
      <c r="AP96" s="12">
        <f t="shared" si="47"/>
        <v>3.6143203213233305E-2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5.5339958308708498E-2</v>
      </c>
      <c r="AV96" s="12">
        <f t="shared" si="50"/>
        <v>4.7486113146918113E-2</v>
      </c>
      <c r="AW96" s="12">
        <f>AU96-'Surv-rate CEA'!AK94*UPD</f>
        <v>1.1099782998182872E-2</v>
      </c>
      <c r="AX96" s="12">
        <f t="shared" si="51"/>
        <v>9.5245021403459525E-3</v>
      </c>
      <c r="AY96" s="12">
        <f>'Surv-rate CEA'!AO94*UPFS+'Surv-rate CEA'!AN94*UPD</f>
        <v>4.007151358837998E-2</v>
      </c>
      <c r="AZ96" s="12">
        <f t="shared" si="52"/>
        <v>3.4384565626364785E-2</v>
      </c>
      <c r="BA96" s="12">
        <f>AY96-'Surv-rate CEA'!AN94*UPD</f>
        <v>9.4775287985351953E-4</v>
      </c>
      <c r="BB96" s="12">
        <f t="shared" si="53"/>
        <v>8.132478206251115E-4</v>
      </c>
    </row>
    <row r="97" spans="1:54">
      <c r="A97" s="12">
        <v>92</v>
      </c>
      <c r="B97" s="12">
        <f t="shared" si="54"/>
        <v>5.2356164383561641</v>
      </c>
      <c r="C97" s="12">
        <f>'Surv-rate CEA'!D95*Parameter!$D$57+'Surv-rate CEA'!E95*Parameter!$D$58</f>
        <v>7.1299564269244345E-2</v>
      </c>
      <c r="D97" s="12">
        <f t="shared" si="28"/>
        <v>6.1076774139270811E-2</v>
      </c>
      <c r="E97" s="12">
        <f>C97-'Surv-rate CEA'!E95*Parameter!$D$58</f>
        <v>2.5533781867413757E-2</v>
      </c>
      <c r="F97" s="12">
        <f t="shared" si="29"/>
        <v>2.1872798859587851E-2</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7.4518019297618726E-2</v>
      </c>
      <c r="L97" s="12">
        <f t="shared" si="32"/>
        <v>6.3833773468230465E-2</v>
      </c>
      <c r="M97" s="12">
        <f>K97-'Surv-rate CEA'!J95*Parameter!$D$58</f>
        <v>2.8747260024819643E-2</v>
      </c>
      <c r="N97" s="12">
        <f t="shared" si="33"/>
        <v>2.4625534891468789E-2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7.4518019297618726E-2</v>
      </c>
      <c r="T97" s="12">
        <f t="shared" si="36"/>
        <v>6.3833773468230465E-2</v>
      </c>
      <c r="U97" s="12">
        <f>S97-'Surv-rate CEA'!P95*Parameter!$D$58</f>
        <v>2.8747260024819643E-2</v>
      </c>
      <c r="V97" s="12">
        <f t="shared" si="37"/>
        <v>2.4625534891468789E-2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7.497036924646619E-2</v>
      </c>
      <c r="AB97" s="12">
        <f t="shared" si="40"/>
        <v>6.422126637847235E-2</v>
      </c>
      <c r="AC97" s="12">
        <f>AA97-'Surv-rate CEA'!V95*UPD</f>
        <v>5.0595744669988924E-2</v>
      </c>
      <c r="AD97" s="12">
        <f t="shared" si="41"/>
        <v>4.3341427136184094E-2</v>
      </c>
      <c r="AE97" s="12">
        <f>'Surv-rate CEA'!Z95*UPFS+'Surv-rate CEA'!Y95*UPD</f>
        <v>7.4518019297618726E-2</v>
      </c>
      <c r="AF97" s="12">
        <f t="shared" si="42"/>
        <v>6.3833773468230465E-2</v>
      </c>
      <c r="AG97" s="12">
        <f>AE97-'Surv-rate CEA'!Y95*UPD</f>
        <v>2.8747260024819643E-2</v>
      </c>
      <c r="AH97" s="12">
        <f t="shared" si="43"/>
        <v>2.4625534891468789E-2</v>
      </c>
      <c r="AI97" s="12">
        <f>'Surv-rate CEA'!AC95*UPFS+'Surv-rate CEA'!AB95*UPD</f>
        <v>3.91788691891874E-2</v>
      </c>
      <c r="AJ97" s="12">
        <f t="shared" si="44"/>
        <v>3.3561480620888456E-2</v>
      </c>
      <c r="AK97" s="12">
        <f>AI97-'Surv-rate CEA'!AB95*UPD</f>
        <v>8.908165830478626E-4</v>
      </c>
      <c r="AL97" s="12">
        <f t="shared" si="45"/>
        <v>7.6309306795863141E-4</v>
      </c>
      <c r="AM97" s="12">
        <f>'Surv-rate CEA'!AF95*UPFS+'Surv-rate CEA'!AE95*UPD</f>
        <v>0.10729687633276168</v>
      </c>
      <c r="AN97" s="12">
        <f t="shared" si="46"/>
        <v>9.1912862985786811E-2</v>
      </c>
      <c r="AO97" s="12">
        <f>AM97-'Surv-rate CEA'!AE95*UPD</f>
        <v>4.1387441578122935E-2</v>
      </c>
      <c r="AP97" s="12">
        <f t="shared" si="47"/>
        <v>3.5453392280542624E-2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5.4175157261152254E-2</v>
      </c>
      <c r="AV97" s="12">
        <f t="shared" si="50"/>
        <v>4.640763064839893E-2</v>
      </c>
      <c r="AW97" s="12">
        <f>AU97-'Surv-rate CEA'!AK95*UPD</f>
        <v>1.0642423375797044E-2</v>
      </c>
      <c r="AX97" s="12">
        <f t="shared" si="51"/>
        <v>9.116533817282205E-3</v>
      </c>
      <c r="AY97" s="12">
        <f>'Surv-rate CEA'!AO95*UPFS+'Surv-rate CEA'!AN95*UPD</f>
        <v>3.91788691891874E-2</v>
      </c>
      <c r="AZ97" s="12">
        <f t="shared" si="52"/>
        <v>3.3561480620888456E-2</v>
      </c>
      <c r="BA97" s="12">
        <f>AY97-'Surv-rate CEA'!AN95*UPD</f>
        <v>8.908165830478626E-4</v>
      </c>
      <c r="BB97" s="12">
        <f t="shared" si="53"/>
        <v>7.6309306795863141E-4</v>
      </c>
    </row>
    <row r="98" spans="1:54">
      <c r="A98" s="12">
        <v>93</v>
      </c>
      <c r="B98" s="12">
        <f t="shared" si="54"/>
        <v>5.2931506849315069</v>
      </c>
      <c r="C98" s="12">
        <f>'Surv-rate CEA'!D96*Parameter!$D$57+'Surv-rate CEA'!E96*Parameter!$D$58</f>
        <v>7.0015225372407355E-2</v>
      </c>
      <c r="D98" s="12">
        <f t="shared" si="28"/>
        <v>5.9874669111123963E-2</v>
      </c>
      <c r="E98" s="12">
        <f>C98-'Surv-rate CEA'!E96*Parameter!$D$58</f>
        <v>2.5139880317829183E-2</v>
      </c>
      <c r="F98" s="12">
        <f t="shared" si="29"/>
        <v>2.1498781265317308E-2</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7.3332562092484274E-2</v>
      </c>
      <c r="L98" s="12">
        <f t="shared" si="32"/>
        <v>6.2711544053514187E-2</v>
      </c>
      <c r="M98" s="12">
        <f>K98-'Surv-rate CEA'!J96*Parameter!$D$58</f>
        <v>2.8231133961595392E-2</v>
      </c>
      <c r="N98" s="12">
        <f t="shared" si="33"/>
        <v>2.41423175543828E-2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7.3332562092484274E-2</v>
      </c>
      <c r="T98" s="12">
        <f t="shared" si="36"/>
        <v>6.2711544053514187E-2</v>
      </c>
      <c r="U98" s="12">
        <f>S98-'Surv-rate CEA'!P96*Parameter!$D$58</f>
        <v>2.8231133961595392E-2</v>
      </c>
      <c r="V98" s="12">
        <f t="shared" si="37"/>
        <v>2.41423175543828E-2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7.3707138987861243E-2</v>
      </c>
      <c r="AB98" s="12">
        <f t="shared" si="40"/>
        <v>6.3031869633387375E-2</v>
      </c>
      <c r="AC98" s="12">
        <f>AA98-'Surv-rate CEA'!V96*UPD</f>
        <v>4.9724160814657775E-2</v>
      </c>
      <c r="AD98" s="12">
        <f t="shared" si="41"/>
        <v>4.2522432224852288E-2</v>
      </c>
      <c r="AE98" s="12">
        <f>'Surv-rate CEA'!Z96*UPFS+'Surv-rate CEA'!Y96*UPD</f>
        <v>7.3332562092484274E-2</v>
      </c>
      <c r="AF98" s="12">
        <f t="shared" si="42"/>
        <v>6.2711544053514187E-2</v>
      </c>
      <c r="AG98" s="12">
        <f>AE98-'Surv-rate CEA'!Y96*UPD</f>
        <v>2.8231133961595392E-2</v>
      </c>
      <c r="AH98" s="12">
        <f t="shared" si="43"/>
        <v>2.41423175543828E-2</v>
      </c>
      <c r="AI98" s="12">
        <f>'Surv-rate CEA'!AC96*UPFS+'Surv-rate CEA'!AB96*UPD</f>
        <v>3.8310667522373006E-2</v>
      </c>
      <c r="AJ98" s="12">
        <f t="shared" si="44"/>
        <v>3.2761996110525368E-2</v>
      </c>
      <c r="AK98" s="12">
        <f>AI98-'Surv-rate CEA'!AB96*UPD</f>
        <v>8.374792301854006E-4</v>
      </c>
      <c r="AL98" s="12">
        <f t="shared" si="45"/>
        <v>7.1618410892884297E-4</v>
      </c>
      <c r="AM98" s="12">
        <f>'Surv-rate CEA'!AF96*UPFS+'Surv-rate CEA'!AE96*UPD</f>
        <v>0.10557373721472259</v>
      </c>
      <c r="AN98" s="12">
        <f t="shared" si="46"/>
        <v>9.0283114121738131E-2</v>
      </c>
      <c r="AO98" s="12">
        <f>AM98-'Surv-rate CEA'!AE96*UPD</f>
        <v>4.067195930115329E-2</v>
      </c>
      <c r="AP98" s="12">
        <f t="shared" si="47"/>
        <v>3.4781293530154966E-2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5.304035104000638E-2</v>
      </c>
      <c r="AV98" s="12">
        <f t="shared" si="50"/>
        <v>4.5358326723458603E-2</v>
      </c>
      <c r="AW98" s="12">
        <f>AU98-'Surv-rate CEA'!AK96*UPD</f>
        <v>1.0205007768755429E-2</v>
      </c>
      <c r="AX98" s="12">
        <f t="shared" si="51"/>
        <v>8.726979884456405E-3</v>
      </c>
      <c r="AY98" s="12">
        <f>'Surv-rate CEA'!AO96*UPFS+'Surv-rate CEA'!AN96*UPD</f>
        <v>3.8310667522373006E-2</v>
      </c>
      <c r="AZ98" s="12">
        <f t="shared" si="52"/>
        <v>3.2761996110525368E-2</v>
      </c>
      <c r="BA98" s="12">
        <f>AY98-'Surv-rate CEA'!AN96*UPD</f>
        <v>8.374792301854006E-4</v>
      </c>
      <c r="BB98" s="12">
        <f t="shared" si="53"/>
        <v>7.1618410892884297E-4</v>
      </c>
    </row>
    <row r="99" spans="1:54">
      <c r="A99" s="12">
        <v>94</v>
      </c>
      <c r="B99" s="12">
        <f t="shared" si="54"/>
        <v>5.3506849315068497</v>
      </c>
      <c r="C99" s="12">
        <f>'Surv-rate CEA'!D97*Parameter!$D$57+'Surv-rate CEA'!E97*Parameter!$D$58</f>
        <v>6.8760276651873453E-2</v>
      </c>
      <c r="D99" s="12">
        <f t="shared" si="28"/>
        <v>5.8701563751689292E-2</v>
      </c>
      <c r="E99" s="12">
        <f>C99-'Surv-rate CEA'!E97*Parameter!$D$58</f>
        <v>2.4755767439515769E-2</v>
      </c>
      <c r="F99" s="12">
        <f t="shared" si="29"/>
        <v>2.113432829728347E-2</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7.2172983046390138E-2</v>
      </c>
      <c r="L99" s="12">
        <f t="shared" si="32"/>
        <v>6.1615036642407521E-2</v>
      </c>
      <c r="M99" s="12">
        <f>K99-'Surv-rate CEA'!J97*Parameter!$D$58</f>
        <v>2.7728333229486091E-2</v>
      </c>
      <c r="N99" s="12">
        <f t="shared" si="33"/>
        <v>2.3672047293230514E-2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7.2172983046390138E-2</v>
      </c>
      <c r="T99" s="12">
        <f t="shared" si="36"/>
        <v>6.1615036642407521E-2</v>
      </c>
      <c r="U99" s="12">
        <f>S99-'Surv-rate CEA'!P97*Parameter!$D$58</f>
        <v>2.7728333229486091E-2</v>
      </c>
      <c r="V99" s="12">
        <f t="shared" si="37"/>
        <v>2.3672047293230514E-2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7.2472003079535163E-2</v>
      </c>
      <c r="AB99" s="12">
        <f t="shared" si="40"/>
        <v>6.1870314026289557E-2</v>
      </c>
      <c r="AC99" s="12">
        <f>AA99-'Surv-rate CEA'!V97*UPD</f>
        <v>4.8873327780395964E-2</v>
      </c>
      <c r="AD99" s="12">
        <f t="shared" si="41"/>
        <v>4.1723810696447414E-2</v>
      </c>
      <c r="AE99" s="12">
        <f>'Surv-rate CEA'!Z97*UPFS+'Surv-rate CEA'!Y97*UPD</f>
        <v>7.2172983046390138E-2</v>
      </c>
      <c r="AF99" s="12">
        <f t="shared" si="42"/>
        <v>6.1615036642407521E-2</v>
      </c>
      <c r="AG99" s="12">
        <f>AE99-'Surv-rate CEA'!Y97*UPD</f>
        <v>2.7728333229486091E-2</v>
      </c>
      <c r="AH99" s="12">
        <f t="shared" si="43"/>
        <v>2.3672047293230514E-2</v>
      </c>
      <c r="AI99" s="12">
        <f>'Surv-rate CEA'!AC97*UPFS+'Surv-rate CEA'!AB97*UPD</f>
        <v>3.7466099958647033E-2</v>
      </c>
      <c r="AJ99" s="12">
        <f t="shared" si="44"/>
        <v>3.1985308412655428E-2</v>
      </c>
      <c r="AK99" s="12">
        <f>AI99-'Surv-rate CEA'!AB97*UPD</f>
        <v>7.8750143431603747E-4</v>
      </c>
      <c r="AL99" s="12">
        <f t="shared" si="45"/>
        <v>6.7230046041110727E-4</v>
      </c>
      <c r="AM99" s="12">
        <f>'Surv-rate CEA'!AF97*UPFS+'Surv-rate CEA'!AE97*UPD</f>
        <v>0.10388531720846879</v>
      </c>
      <c r="AN99" s="12">
        <f t="shared" si="46"/>
        <v>8.8688278580555155E-2</v>
      </c>
      <c r="AO99" s="12">
        <f>AM99-'Surv-rate CEA'!AE97*UPD</f>
        <v>3.9973984376661387E-2</v>
      </c>
      <c r="AP99" s="12">
        <f t="shared" si="47"/>
        <v>3.4126322733922368E-2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5.193460901541213E-2</v>
      </c>
      <c r="AV99" s="12">
        <f t="shared" si="50"/>
        <v>4.4337267249116116E-2</v>
      </c>
      <c r="AW99" s="12">
        <f>AU99-'Surv-rate CEA'!AK97*UPD</f>
        <v>9.7866147775665796E-3</v>
      </c>
      <c r="AX99" s="12">
        <f t="shared" si="51"/>
        <v>8.3549633487825202E-3</v>
      </c>
      <c r="AY99" s="12">
        <f>'Surv-rate CEA'!AO97*UPFS+'Surv-rate CEA'!AN97*UPD</f>
        <v>3.7466099958647033E-2</v>
      </c>
      <c r="AZ99" s="12">
        <f t="shared" si="52"/>
        <v>3.1985308412655428E-2</v>
      </c>
      <c r="BA99" s="12">
        <f>AY99-'Surv-rate CEA'!AN97*UPD</f>
        <v>7.8750143431603747E-4</v>
      </c>
      <c r="BB99" s="12">
        <f t="shared" si="53"/>
        <v>6.7230046041110727E-4</v>
      </c>
    </row>
    <row r="100" spans="1:54">
      <c r="A100" s="12">
        <v>95</v>
      </c>
      <c r="B100" s="12">
        <f t="shared" si="54"/>
        <v>5.4082191780821915</v>
      </c>
      <c r="C100" s="12">
        <f>'Surv-rate CEA'!D98*Parameter!$D$57+'Surv-rate CEA'!E98*Parameter!$D$58</f>
        <v>6.7533884389577914E-2</v>
      </c>
      <c r="D100" s="12">
        <f t="shared" si="28"/>
        <v>5.7556609798394054E-2</v>
      </c>
      <c r="E100" s="12">
        <f>C100-'Surv-rate CEA'!E98*Parameter!$D$58</f>
        <v>2.4381109997020513E-2</v>
      </c>
      <c r="F100" s="12">
        <f t="shared" si="29"/>
        <v>2.077911032712337E-2</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7.1038547447757644E-2</v>
      </c>
      <c r="L100" s="12">
        <f t="shared" si="32"/>
        <v>6.0543503354684544E-2</v>
      </c>
      <c r="M100" s="12">
        <f>K100-'Surv-rate CEA'!J98*Parameter!$D$58</f>
        <v>2.7238405559457377E-2</v>
      </c>
      <c r="N100" s="12">
        <f t="shared" si="33"/>
        <v>2.3214276721776079E-2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7.1038547447757644E-2</v>
      </c>
      <c r="T100" s="12">
        <f t="shared" si="36"/>
        <v>6.0543503354684544E-2</v>
      </c>
      <c r="U100" s="12">
        <f>S100-'Surv-rate CEA'!P98*Parameter!$D$58</f>
        <v>2.7238405559457377E-2</v>
      </c>
      <c r="V100" s="12">
        <f t="shared" si="37"/>
        <v>2.3214276721776079E-2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7.1264167026955288E-2</v>
      </c>
      <c r="AB100" s="12">
        <f t="shared" si="40"/>
        <v>6.0735790503574812E-2</v>
      </c>
      <c r="AC100" s="12">
        <f>AA100-'Surv-rate CEA'!V98*UPD</f>
        <v>4.8042603417430045E-2</v>
      </c>
      <c r="AD100" s="12">
        <f t="shared" si="41"/>
        <v>4.0944918296788292E-2</v>
      </c>
      <c r="AE100" s="12">
        <f>'Surv-rate CEA'!Z98*UPFS+'Surv-rate CEA'!Y98*UPD</f>
        <v>7.1038547447757644E-2</v>
      </c>
      <c r="AF100" s="12">
        <f t="shared" si="42"/>
        <v>6.0543503354684544E-2</v>
      </c>
      <c r="AG100" s="12">
        <f>AE100-'Surv-rate CEA'!Y98*UPD</f>
        <v>2.7238405559457377E-2</v>
      </c>
      <c r="AH100" s="12">
        <f t="shared" si="43"/>
        <v>2.3214276721776079E-2</v>
      </c>
      <c r="AI100" s="12">
        <f>'Surv-rate CEA'!AC98*UPFS+'Surv-rate CEA'!AB98*UPD</f>
        <v>3.6644389639640625E-2</v>
      </c>
      <c r="AJ100" s="12">
        <f t="shared" si="44"/>
        <v>3.1230645991312145E-2</v>
      </c>
      <c r="AK100" s="12">
        <f>AI100-'Surv-rate CEA'!AB98*UPD</f>
        <v>7.4066056282608844E-4</v>
      </c>
      <c r="AL100" s="12">
        <f t="shared" si="45"/>
        <v>6.3123736170311135E-4</v>
      </c>
      <c r="AM100" s="12">
        <f>'Surv-rate CEA'!AF98*UPFS+'Surv-rate CEA'!AE98*UPD</f>
        <v>0.10223075034964638</v>
      </c>
      <c r="AN100" s="12">
        <f t="shared" si="46"/>
        <v>8.7127454024837389E-2</v>
      </c>
      <c r="AO100" s="12">
        <f>AM100-'Surv-rate CEA'!AE98*UPD</f>
        <v>3.9292955016726111E-2</v>
      </c>
      <c r="AP100" s="12">
        <f t="shared" si="47"/>
        <v>3.3487919437262058E-2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5.0857034723730238E-2</v>
      </c>
      <c r="AV100" s="12">
        <f t="shared" si="50"/>
        <v>4.3343553085313846E-2</v>
      </c>
      <c r="AW100" s="12">
        <f>AU100-'Surv-rate CEA'!AK98*UPD</f>
        <v>9.3863681253404246E-3</v>
      </c>
      <c r="AX100" s="12">
        <f t="shared" si="51"/>
        <v>7.9996513231463898E-3</v>
      </c>
      <c r="AY100" s="12">
        <f>'Surv-rate CEA'!AO98*UPFS+'Surv-rate CEA'!AN98*UPD</f>
        <v>3.6644389639640625E-2</v>
      </c>
      <c r="AZ100" s="12">
        <f t="shared" si="52"/>
        <v>3.1230645991312145E-2</v>
      </c>
      <c r="BA100" s="12">
        <f>AY100-'Surv-rate CEA'!AN98*UPD</f>
        <v>7.4066056282608844E-4</v>
      </c>
      <c r="BB100" s="12">
        <f t="shared" si="53"/>
        <v>6.3123736170311135E-4</v>
      </c>
    </row>
    <row r="101" spans="1:54">
      <c r="A101" s="12">
        <v>96</v>
      </c>
      <c r="B101" s="12">
        <f t="shared" si="54"/>
        <v>5.4657534246575343</v>
      </c>
      <c r="C101" s="12">
        <f>'Surv-rate CEA'!D99*Parameter!$D$57+'Surv-rate CEA'!E99*Parameter!$D$58</f>
        <v>6.6335243517513673E-2</v>
      </c>
      <c r="D101" s="12">
        <f t="shared" si="28"/>
        <v>5.6438988650716615E-2</v>
      </c>
      <c r="E101" s="12">
        <f>C101-'Surv-rate CEA'!E99*Parameter!$D$58</f>
        <v>2.4015589111975787E-2</v>
      </c>
      <c r="F101" s="12">
        <f t="shared" si="29"/>
        <v>2.0432812023569665E-2</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6.9928546581363438E-2</v>
      </c>
      <c r="L101" s="12">
        <f t="shared" si="32"/>
        <v>5.9496223087274598E-2</v>
      </c>
      <c r="M101" s="12">
        <f>K101-'Surv-rate CEA'!J99*Parameter!$D$58</f>
        <v>2.6760917756130174E-2</v>
      </c>
      <c r="N101" s="12">
        <f t="shared" si="33"/>
        <v>2.2768577507704939E-2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6.9928546581363438E-2</v>
      </c>
      <c r="T101" s="12">
        <f t="shared" si="36"/>
        <v>5.9496223087274598E-2</v>
      </c>
      <c r="U101" s="12">
        <f>S101-'Surv-rate CEA'!P99*Parameter!$D$58</f>
        <v>2.6760917756130174E-2</v>
      </c>
      <c r="V101" s="12">
        <f t="shared" si="37"/>
        <v>2.2768577507704939E-2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7.0082863977822901E-2</v>
      </c>
      <c r="AB101" s="12">
        <f t="shared" si="40"/>
        <v>5.9627518569518277E-2</v>
      </c>
      <c r="AC101" s="12">
        <f>AA101-'Surv-rate CEA'!V99*UPD</f>
        <v>4.7231370249937815E-2</v>
      </c>
      <c r="AD101" s="12">
        <f t="shared" si="41"/>
        <v>4.01851358062814E-2</v>
      </c>
      <c r="AE101" s="12">
        <f>'Surv-rate CEA'!Z99*UPFS+'Surv-rate CEA'!Y99*UPD</f>
        <v>6.9928546581363438E-2</v>
      </c>
      <c r="AF101" s="12">
        <f t="shared" si="42"/>
        <v>5.9496223087274598E-2</v>
      </c>
      <c r="AG101" s="12">
        <f>AE101-'Surv-rate CEA'!Y99*UPD</f>
        <v>2.6760917756130174E-2</v>
      </c>
      <c r="AH101" s="12">
        <f t="shared" si="43"/>
        <v>2.2768577507704939E-2</v>
      </c>
      <c r="AI101" s="12">
        <f>'Surv-rate CEA'!AC99*UPFS+'Surv-rate CEA'!AB99*UPD</f>
        <v>3.5844790019959515E-2</v>
      </c>
      <c r="AJ101" s="12">
        <f t="shared" si="44"/>
        <v>3.0497267965703574E-2</v>
      </c>
      <c r="AK101" s="12">
        <f>AI101-'Surv-rate CEA'!AB99*UPD</f>
        <v>6.9674950398961738E-4</v>
      </c>
      <c r="AL101" s="12">
        <f t="shared" si="45"/>
        <v>5.9280459772006815E-4</v>
      </c>
      <c r="AM101" s="12">
        <f>'Surv-rate CEA'!AF99*UPFS+'Surv-rate CEA'!AE99*UPD</f>
        <v>0.10060919695369275</v>
      </c>
      <c r="AN101" s="12">
        <f t="shared" si="46"/>
        <v>8.5599766035802854E-2</v>
      </c>
      <c r="AO101" s="12">
        <f>AM101-'Surv-rate CEA'!AE99*UPD</f>
        <v>3.8628331873924372E-2</v>
      </c>
      <c r="AP101" s="12">
        <f t="shared" si="47"/>
        <v>3.2865545803761713E-2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4.9806764410957084E-2</v>
      </c>
      <c r="AV101" s="12">
        <f t="shared" si="50"/>
        <v>4.2376318564003736E-2</v>
      </c>
      <c r="AW101" s="12">
        <f>AU101-'Surv-rate CEA'!AK99*UPD</f>
        <v>9.0034343160937599E-3</v>
      </c>
      <c r="AX101" s="12">
        <f t="shared" si="51"/>
        <v>7.6602526837687588E-3</v>
      </c>
      <c r="AY101" s="12">
        <f>'Surv-rate CEA'!AO99*UPFS+'Surv-rate CEA'!AN99*UPD</f>
        <v>3.5844790019959515E-2</v>
      </c>
      <c r="AZ101" s="12">
        <f t="shared" si="52"/>
        <v>3.0497267965703574E-2</v>
      </c>
      <c r="BA101" s="12">
        <f>AY101-'Surv-rate CEA'!AN99*UPD</f>
        <v>6.9674950398961738E-4</v>
      </c>
      <c r="BB101" s="12">
        <f t="shared" si="53"/>
        <v>5.9280459772006815E-4</v>
      </c>
    </row>
    <row r="102" spans="1:54">
      <c r="A102" s="12">
        <v>97</v>
      </c>
      <c r="B102" s="12">
        <f t="shared" si="54"/>
        <v>5.5232876712328771</v>
      </c>
      <c r="C102" s="12">
        <f>'Surv-rate CEA'!D100*Parameter!$D$57+'Surv-rate CEA'!E100*Parameter!$D$58</f>
        <v>6.516357645047044E-2</v>
      </c>
      <c r="D102" s="12">
        <f t="shared" si="28"/>
        <v>5.5347910149861138E-2</v>
      </c>
      <c r="E102" s="12">
        <f>C102-'Surv-rate CEA'!E100*Parameter!$D$58</f>
        <v>2.3658899516782475E-2</v>
      </c>
      <c r="F102" s="12">
        <f t="shared" si="29"/>
        <v>2.0095131606147683E-2</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6.8842296619876092E-2</v>
      </c>
      <c r="L102" s="12">
        <f t="shared" si="32"/>
        <v>5.8472500365646878E-2</v>
      </c>
      <c r="M102" s="12">
        <f>K102-'Surv-rate CEA'!J100*Parameter!$D$58</f>
        <v>2.6295454735886889E-2</v>
      </c>
      <c r="N102" s="12">
        <f t="shared" si="33"/>
        <v>2.2334539406041163E-2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6.8842296619876092E-2</v>
      </c>
      <c r="T102" s="12">
        <f t="shared" si="36"/>
        <v>5.8472500365646878E-2</v>
      </c>
      <c r="U102" s="12">
        <f>S102-'Surv-rate CEA'!P100*Parameter!$D$58</f>
        <v>2.6295454735886889E-2</v>
      </c>
      <c r="V102" s="12">
        <f t="shared" si="37"/>
        <v>2.2334539406041163E-2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6.8927353571708899E-2</v>
      </c>
      <c r="AB102" s="12">
        <f t="shared" si="40"/>
        <v>5.854474508860559E-2</v>
      </c>
      <c r="AC102" s="12">
        <f>AA102-'Surv-rate CEA'!V100*UPD</f>
        <v>4.6439034338764215E-2</v>
      </c>
      <c r="AD102" s="12">
        <f t="shared" si="41"/>
        <v>3.9443867878888983E-2</v>
      </c>
      <c r="AE102" s="12">
        <f>'Surv-rate CEA'!Z100*UPFS+'Surv-rate CEA'!Y100*UPD</f>
        <v>6.8842296619876092E-2</v>
      </c>
      <c r="AF102" s="12">
        <f t="shared" si="42"/>
        <v>5.8472500365646878E-2</v>
      </c>
      <c r="AG102" s="12">
        <f>AE102-'Surv-rate CEA'!Y100*UPD</f>
        <v>2.6295454735886889E-2</v>
      </c>
      <c r="AH102" s="12">
        <f t="shared" si="43"/>
        <v>2.2334539406041163E-2</v>
      </c>
      <c r="AI102" s="12">
        <f>'Surv-rate CEA'!AC100*UPFS+'Surv-rate CEA'!AB100*UPD</f>
        <v>3.5066583486132723E-2</v>
      </c>
      <c r="AJ102" s="12">
        <f t="shared" si="44"/>
        <v>2.9784462697935089E-2</v>
      </c>
      <c r="AK102" s="12">
        <f>AI102-'Surv-rate CEA'!AB100*UPD</f>
        <v>6.5557552898411892E-4</v>
      </c>
      <c r="AL102" s="12">
        <f t="shared" si="45"/>
        <v>5.5682541461241032E-4</v>
      </c>
      <c r="AM102" s="12">
        <f>'Surv-rate CEA'!AF100*UPFS+'Surv-rate CEA'!AE100*UPD</f>
        <v>9.9019842664156338E-2</v>
      </c>
      <c r="AN102" s="12">
        <f t="shared" si="46"/>
        <v>8.4104367092170937E-2</v>
      </c>
      <c r="AO102" s="12">
        <f>AM102-'Surv-rate CEA'!AE100*UPD</f>
        <v>3.7979596966155757E-2</v>
      </c>
      <c r="AP102" s="12">
        <f t="shared" si="47"/>
        <v>3.2258685525164289E-2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4.8782965646971772E-2</v>
      </c>
      <c r="AV102" s="12">
        <f t="shared" si="50"/>
        <v>4.1434730052372123E-2</v>
      </c>
      <c r="AW102" s="12">
        <f>AU102-'Surv-rate CEA'!AK100*UPD</f>
        <v>8.6370204216502933E-3</v>
      </c>
      <c r="AX102" s="12">
        <f t="shared" si="51"/>
        <v>7.3360158588497027E-3</v>
      </c>
      <c r="AY102" s="12">
        <f>'Surv-rate CEA'!AO100*UPFS+'Surv-rate CEA'!AN100*UPD</f>
        <v>3.5066583486132723E-2</v>
      </c>
      <c r="AZ102" s="12">
        <f t="shared" si="52"/>
        <v>2.9784462697935089E-2</v>
      </c>
      <c r="BA102" s="12">
        <f>AY102-'Surv-rate CEA'!AN100*UPD</f>
        <v>6.5557552898411892E-4</v>
      </c>
      <c r="BB102" s="12">
        <f t="shared" si="53"/>
        <v>5.5682541461241032E-4</v>
      </c>
    </row>
    <row r="103" spans="1:54">
      <c r="A103" s="12">
        <v>98</v>
      </c>
      <c r="B103" s="12">
        <f t="shared" si="54"/>
        <v>5.580821917808219</v>
      </c>
      <c r="C103" s="12">
        <f>'Surv-rate CEA'!D101*Parameter!$D$57+'Surv-rate CEA'!E101*Parameter!$D$58</f>
        <v>6.4018131974066084E-2</v>
      </c>
      <c r="D103" s="12">
        <f t="shared" si="28"/>
        <v>5.428261141655244E-2</v>
      </c>
      <c r="E103" s="12">
        <f>C103-'Surv-rate CEA'!E101*Parameter!$D$58</f>
        <v>2.3310748853623595E-2</v>
      </c>
      <c r="F103" s="12">
        <f t="shared" si="29"/>
        <v>1.9765780144330031E-2</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6.777913757085452E-2</v>
      </c>
      <c r="L103" s="12">
        <f t="shared" si="32"/>
        <v>5.7471664252843419E-2</v>
      </c>
      <c r="M103" s="12">
        <f>K103-'Surv-rate CEA'!J101*Parameter!$D$58</f>
        <v>2.58416186214026E-2</v>
      </c>
      <c r="N103" s="12">
        <f t="shared" si="33"/>
        <v>2.1911769349480564E-2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6.777913757085452E-2</v>
      </c>
      <c r="T103" s="12">
        <f t="shared" si="36"/>
        <v>5.7471664252843419E-2</v>
      </c>
      <c r="U103" s="12">
        <f>S103-'Surv-rate CEA'!P101*Parameter!$D$58</f>
        <v>2.58416186214026E-2</v>
      </c>
      <c r="V103" s="12">
        <f t="shared" si="37"/>
        <v>2.1911769349480564E-2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6.779692084561395E-2</v>
      </c>
      <c r="AB103" s="12">
        <f t="shared" si="40"/>
        <v>5.748674314633364E-2</v>
      </c>
      <c r="AC103" s="12">
        <f>AA103-'Surv-rate CEA'!V101*UPD</f>
        <v>4.5665024205377963E-2</v>
      </c>
      <c r="AD103" s="12">
        <f t="shared" si="41"/>
        <v>3.8720541943838171E-2</v>
      </c>
      <c r="AE103" s="12">
        <f>'Surv-rate CEA'!Z101*UPFS+'Surv-rate CEA'!Y101*UPD</f>
        <v>6.777913757085452E-2</v>
      </c>
      <c r="AF103" s="12">
        <f t="shared" si="42"/>
        <v>5.7471664252843419E-2</v>
      </c>
      <c r="AG103" s="12">
        <f>AE103-'Surv-rate CEA'!Y101*UPD</f>
        <v>2.58416186214026E-2</v>
      </c>
      <c r="AH103" s="12">
        <f t="shared" si="43"/>
        <v>2.1911769349480564E-2</v>
      </c>
      <c r="AI103" s="12">
        <f>'Surv-rate CEA'!AC101*UPFS+'Surv-rate CEA'!AB101*UPD</f>
        <v>3.4309080047866175E-2</v>
      </c>
      <c r="AJ103" s="12">
        <f t="shared" si="44"/>
        <v>2.9091546455185066E-2</v>
      </c>
      <c r="AK103" s="12">
        <f>AI103-'Surv-rate CEA'!AB101*UPD</f>
        <v>6.1695924160924676E-4</v>
      </c>
      <c r="AL103" s="12">
        <f t="shared" si="45"/>
        <v>5.2313552019438159E-4</v>
      </c>
      <c r="AM103" s="12">
        <f>'Surv-rate CEA'!AF101*UPFS+'Surv-rate CEA'!AE101*UPD</f>
        <v>9.7461897541324408E-2</v>
      </c>
      <c r="AN103" s="12">
        <f t="shared" si="46"/>
        <v>8.2640435592509179E-2</v>
      </c>
      <c r="AO103" s="12">
        <f>AM103-'Surv-rate CEA'!AE101*UPD</f>
        <v>3.7346252661581342E-2</v>
      </c>
      <c r="AP103" s="12">
        <f t="shared" si="47"/>
        <v>3.1666842792511543E-2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4.7784836006748987E-2</v>
      </c>
      <c r="AV103" s="12">
        <f t="shared" si="50"/>
        <v>4.0517984586129888E-2</v>
      </c>
      <c r="AW103" s="12">
        <f>AU103-'Surv-rate CEA'!AK101*UPD</f>
        <v>8.2863719896870067E-3</v>
      </c>
      <c r="AX103" s="12">
        <f t="shared" si="51"/>
        <v>7.0262267407521645E-3</v>
      </c>
      <c r="AY103" s="12">
        <f>'Surv-rate CEA'!AO101*UPFS+'Surv-rate CEA'!AN101*UPD</f>
        <v>3.4309080047866175E-2</v>
      </c>
      <c r="AZ103" s="12">
        <f t="shared" si="52"/>
        <v>2.9091546455185066E-2</v>
      </c>
      <c r="BA103" s="12">
        <f>AY103-'Surv-rate CEA'!AN101*UPD</f>
        <v>6.1695924160924676E-4</v>
      </c>
      <c r="BB103" s="12">
        <f t="shared" si="53"/>
        <v>5.2313552019438159E-4</v>
      </c>
    </row>
    <row r="104" spans="1:54">
      <c r="A104" s="12">
        <v>99</v>
      </c>
      <c r="B104" s="12">
        <f t="shared" si="54"/>
        <v>5.6383561643835618</v>
      </c>
      <c r="C104" s="12">
        <f>'Surv-rate CEA'!D102*Parameter!$D$57+'Surv-rate CEA'!E102*Parameter!$D$58</f>
        <v>6.2898184185077838E-2</v>
      </c>
      <c r="D104" s="12">
        <f t="shared" si="28"/>
        <v>5.3242355743795995E-2</v>
      </c>
      <c r="E104" s="12">
        <f>C104-'Surv-rate CEA'!E102*Parameter!$D$58</f>
        <v>2.2970857015663572E-2</v>
      </c>
      <c r="F104" s="12">
        <f t="shared" si="29"/>
        <v>1.9444480898988904E-2</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6.6738432276019763E-2</v>
      </c>
      <c r="L104" s="12">
        <f t="shared" si="32"/>
        <v>5.6493067312841115E-2</v>
      </c>
      <c r="M104" s="12">
        <f>K104-'Surv-rate CEA'!J102*Parameter!$D$58</f>
        <v>2.5399027888828703E-2</v>
      </c>
      <c r="N104" s="12">
        <f t="shared" si="33"/>
        <v>2.1499890591824722E-2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6.6738432276019763E-2</v>
      </c>
      <c r="T104" s="12">
        <f t="shared" si="36"/>
        <v>5.6493067312841115E-2</v>
      </c>
      <c r="U104" s="12">
        <f>S104-'Surv-rate CEA'!P102*Parameter!$D$58</f>
        <v>2.5399027888828703E-2</v>
      </c>
      <c r="V104" s="12">
        <f t="shared" si="37"/>
        <v>2.1499890591824722E-2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6.6690875192339544E-2</v>
      </c>
      <c r="AB104" s="12">
        <f t="shared" si="40"/>
        <v>5.6452810965217641E-2</v>
      </c>
      <c r="AC104" s="12">
        <f>AA104-'Surv-rate CEA'!V102*UPD</f>
        <v>4.4908789813294249E-2</v>
      </c>
      <c r="AD104" s="12">
        <f t="shared" si="41"/>
        <v>3.8014607166195973E-2</v>
      </c>
      <c r="AE104" s="12">
        <f>'Surv-rate CEA'!Z102*UPFS+'Surv-rate CEA'!Y102*UPD</f>
        <v>6.6738432276019763E-2</v>
      </c>
      <c r="AF104" s="12">
        <f t="shared" si="42"/>
        <v>5.6493067312841115E-2</v>
      </c>
      <c r="AG104" s="12">
        <f>AE104-'Surv-rate CEA'!Y102*UPD</f>
        <v>2.5399027888828703E-2</v>
      </c>
      <c r="AH104" s="12">
        <f t="shared" si="43"/>
        <v>2.1499890591824722E-2</v>
      </c>
      <c r="AI104" s="12">
        <f>'Surv-rate CEA'!AC102*UPFS+'Surv-rate CEA'!AB102*UPD</f>
        <v>3.3571616097316487E-2</v>
      </c>
      <c r="AJ104" s="12">
        <f t="shared" si="44"/>
        <v>2.8417862141901524E-2</v>
      </c>
      <c r="AK104" s="12">
        <f>AI104-'Surv-rate CEA'!AB102*UPD</f>
        <v>5.8073360860963485E-4</v>
      </c>
      <c r="AL104" s="12">
        <f t="shared" si="45"/>
        <v>4.9158216222890637E-4</v>
      </c>
      <c r="AM104" s="12">
        <f>'Surv-rate CEA'!AF102*UPFS+'Surv-rate CEA'!AE102*UPD</f>
        <v>9.5934595189200403E-2</v>
      </c>
      <c r="AN104" s="12">
        <f t="shared" si="46"/>
        <v>8.1207174918926428E-2</v>
      </c>
      <c r="AO104" s="12">
        <f>AM104-'Surv-rate CEA'!AE102*UPD</f>
        <v>3.6727820719835103E-2</v>
      </c>
      <c r="AP104" s="12">
        <f t="shared" si="47"/>
        <v>3.1089541324529131E-2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4.6811601814905152E-2</v>
      </c>
      <c r="AV104" s="12">
        <f t="shared" si="50"/>
        <v>3.9625308569041354E-2</v>
      </c>
      <c r="AW104" s="12">
        <f>AU104-'Surv-rate CEA'!AK102*UPD</f>
        <v>7.9507710659304648E-3</v>
      </c>
      <c r="AX104" s="12">
        <f t="shared" si="51"/>
        <v>6.7302067144599563E-3</v>
      </c>
      <c r="AY104" s="12">
        <f>'Surv-rate CEA'!AO102*UPFS+'Surv-rate CEA'!AN102*UPD</f>
        <v>3.3571616097316487E-2</v>
      </c>
      <c r="AZ104" s="12">
        <f t="shared" si="52"/>
        <v>2.8417862141901524E-2</v>
      </c>
      <c r="BA104" s="12">
        <f>AY104-'Surv-rate CEA'!AN102*UPD</f>
        <v>5.8073360860963485E-4</v>
      </c>
      <c r="BB104" s="12">
        <f t="shared" si="53"/>
        <v>4.9158216222890637E-4</v>
      </c>
    </row>
    <row r="105" spans="1:54">
      <c r="A105" s="12">
        <v>100</v>
      </c>
      <c r="B105" s="12">
        <f t="shared" si="54"/>
        <v>5.6958904109589037</v>
      </c>
      <c r="C105" s="12">
        <f>'Surv-rate CEA'!D103*Parameter!$D$57+'Surv-rate CEA'!E103*Parameter!$D$58</f>
        <v>6.1803031481262108E-2</v>
      </c>
      <c r="D105" s="12">
        <f t="shared" si="28"/>
        <v>5.2226431541639223E-2</v>
      </c>
      <c r="E105" s="12">
        <f>C105-'Surv-rate CEA'!E103*Parameter!$D$58</f>
        <v>2.2638955527535295E-2</v>
      </c>
      <c r="F105" s="12">
        <f t="shared" si="29"/>
        <v>1.913096870323442E-2</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6.5719565459820037E-2</v>
      </c>
      <c r="L105" s="12">
        <f t="shared" si="32"/>
        <v>5.5536084625140078E-2</v>
      </c>
      <c r="M105" s="12">
        <f>K105-'Surv-rate CEA'!J103*Parameter!$D$58</f>
        <v>2.4967316564142632E-2</v>
      </c>
      <c r="N105" s="12">
        <f t="shared" si="33"/>
        <v>2.1098541900990284E-2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6.5719565459820037E-2</v>
      </c>
      <c r="T105" s="12">
        <f t="shared" si="36"/>
        <v>5.5536084625140078E-2</v>
      </c>
      <c r="U105" s="12">
        <f>S105-'Surv-rate CEA'!P103*Parameter!$D$58</f>
        <v>2.4967316564142632E-2</v>
      </c>
      <c r="V105" s="12">
        <f t="shared" si="37"/>
        <v>2.1098541900990284E-2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6.5608549368751351E-2</v>
      </c>
      <c r="AB105" s="12">
        <f t="shared" si="40"/>
        <v>5.5442270872946113E-2</v>
      </c>
      <c r="AC105" s="12">
        <f>AA105-'Surv-rate CEA'!V103*UPD</f>
        <v>4.4169801603452657E-2</v>
      </c>
      <c r="AD105" s="12">
        <f t="shared" si="41"/>
        <v>3.7325533462705764E-2</v>
      </c>
      <c r="AE105" s="12">
        <f>'Surv-rate CEA'!Z103*UPFS+'Surv-rate CEA'!Y103*UPD</f>
        <v>6.5719565459820037E-2</v>
      </c>
      <c r="AF105" s="12">
        <f t="shared" si="42"/>
        <v>5.5536084625140078E-2</v>
      </c>
      <c r="AG105" s="12">
        <f>AE105-'Surv-rate CEA'!Y103*UPD</f>
        <v>2.4967316564142632E-2</v>
      </c>
      <c r="AH105" s="12">
        <f t="shared" si="43"/>
        <v>2.1098541900990284E-2</v>
      </c>
      <c r="AI105" s="12">
        <f>'Surv-rate CEA'!AC103*UPFS+'Surv-rate CEA'!AB103*UPD</f>
        <v>3.285355323238371E-2</v>
      </c>
      <c r="AJ105" s="12">
        <f t="shared" si="44"/>
        <v>2.7762778097881878E-2</v>
      </c>
      <c r="AK105" s="12">
        <f>AI105-'Surv-rate CEA'!AB103*UPD</f>
        <v>5.4674306410544549E-4</v>
      </c>
      <c r="AL105" s="12">
        <f t="shared" si="45"/>
        <v>4.6202327821130354E-4</v>
      </c>
      <c r="AM105" s="12">
        <f>'Surv-rate CEA'!AF103*UPFS+'Surv-rate CEA'!AE103*UPD</f>
        <v>9.4437191918980812E-2</v>
      </c>
      <c r="AN105" s="12">
        <f t="shared" si="46"/>
        <v>7.9803812540112234E-2</v>
      </c>
      <c r="AO105" s="12">
        <f>AM105-'Surv-rate CEA'!AE103*UPD</f>
        <v>3.6123841385944169E-2</v>
      </c>
      <c r="AP105" s="12">
        <f t="shared" si="47"/>
        <v>3.0526323449619877E-2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4.5862516950162767E-2</v>
      </c>
      <c r="AV105" s="12">
        <f t="shared" si="50"/>
        <v>3.8755956535095677E-2</v>
      </c>
      <c r="AW105" s="12">
        <f>AU105-'Surv-rate CEA'!AK103*UPD</f>
        <v>7.6295343239303204E-3</v>
      </c>
      <c r="AX105" s="12">
        <f t="shared" si="51"/>
        <v>6.4473107954929783E-3</v>
      </c>
      <c r="AY105" s="12">
        <f>'Surv-rate CEA'!AO103*UPFS+'Surv-rate CEA'!AN103*UPD</f>
        <v>3.285355323238371E-2</v>
      </c>
      <c r="AZ105" s="12">
        <f t="shared" si="52"/>
        <v>2.7762778097881878E-2</v>
      </c>
      <c r="BA105" s="12">
        <f>AY105-'Surv-rate CEA'!AN103*UPD</f>
        <v>5.4674306410544549E-4</v>
      </c>
      <c r="BB105" s="12">
        <f t="shared" si="53"/>
        <v>4.6202327821130354E-4</v>
      </c>
    </row>
    <row r="106" spans="1:54">
      <c r="A106" s="12">
        <v>101</v>
      </c>
      <c r="B106" s="12">
        <f t="shared" si="54"/>
        <v>5.7534246575342465</v>
      </c>
      <c r="C106" s="12">
        <f>'Surv-rate CEA'!D104*Parameter!$D$57+'Surv-rate CEA'!E104*Parameter!$D$58</f>
        <v>6.0731995598022268E-2</v>
      </c>
      <c r="D106" s="12">
        <f t="shared" si="28"/>
        <v>5.1234151331150821E-2</v>
      </c>
      <c r="E106" s="12">
        <f>C106-'Surv-rate CEA'!E104*Parameter!$D$58</f>
        <v>2.2314786962439083E-2</v>
      </c>
      <c r="F106" s="12">
        <f t="shared" si="29"/>
        <v>1.8824989379950922E-2</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6.4721942824498946E-2</v>
      </c>
      <c r="L106" s="12">
        <f t="shared" si="32"/>
        <v>5.4600112847674222E-2</v>
      </c>
      <c r="M106" s="12">
        <f>K106-'Surv-rate CEA'!J104*Parameter!$D$58</f>
        <v>2.4546133465433551E-2</v>
      </c>
      <c r="N106" s="12">
        <f t="shared" si="33"/>
        <v>2.0707376798328059E-2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6.4721942824498946E-2</v>
      </c>
      <c r="T106" s="12">
        <f t="shared" si="36"/>
        <v>5.4600112847674222E-2</v>
      </c>
      <c r="U106" s="12">
        <f>S106-'Surv-rate CEA'!P104*Parameter!$D$58</f>
        <v>2.4546133465433551E-2</v>
      </c>
      <c r="V106" s="12">
        <f t="shared" si="37"/>
        <v>2.0707376798328059E-2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6.4549298551197898E-2</v>
      </c>
      <c r="AB106" s="12">
        <f t="shared" si="40"/>
        <v>5.4454468319815985E-2</v>
      </c>
      <c r="AC106" s="12">
        <f>AA106-'Surv-rate CEA'!V104*UPD</f>
        <v>4.3447549580280069E-2</v>
      </c>
      <c r="AD106" s="12">
        <f t="shared" si="41"/>
        <v>3.6652810569528474E-2</v>
      </c>
      <c r="AE106" s="12">
        <f>'Surv-rate CEA'!Z104*UPFS+'Surv-rate CEA'!Y104*UPD</f>
        <v>6.4721942824498946E-2</v>
      </c>
      <c r="AF106" s="12">
        <f t="shared" si="42"/>
        <v>5.4600112847674222E-2</v>
      </c>
      <c r="AG106" s="12">
        <f>AE106-'Surv-rate CEA'!Y104*UPD</f>
        <v>2.4546133465433551E-2</v>
      </c>
      <c r="AH106" s="12">
        <f t="shared" si="43"/>
        <v>2.0707376798328059E-2</v>
      </c>
      <c r="AI106" s="12">
        <f>'Surv-rate CEA'!AC104*UPFS+'Surv-rate CEA'!AB104*UPD</f>
        <v>3.2154277140283634E-2</v>
      </c>
      <c r="AJ106" s="12">
        <f t="shared" si="44"/>
        <v>2.7125686958369973E-2</v>
      </c>
      <c r="AK106" s="12">
        <f>AI106-'Surv-rate CEA'!AB104*UPD</f>
        <v>5.1484268218357498E-4</v>
      </c>
      <c r="AL106" s="12">
        <f t="shared" si="45"/>
        <v>4.3432671083819697E-4</v>
      </c>
      <c r="AM106" s="12">
        <f>'Surv-rate CEA'!AF104*UPFS+'Surv-rate CEA'!AE104*UPD</f>
        <v>9.296896594728038E-2</v>
      </c>
      <c r="AN106" s="12">
        <f t="shared" si="46"/>
        <v>7.8429599151829676E-2</v>
      </c>
      <c r="AO106" s="12">
        <f>AM106-'Surv-rate CEA'!AE104*UPD</f>
        <v>3.5533872533647086E-2</v>
      </c>
      <c r="AP106" s="12">
        <f t="shared" si="47"/>
        <v>2.9976749238089986E-2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4.4936861706522509E-2</v>
      </c>
      <c r="AV106" s="12">
        <f t="shared" si="50"/>
        <v>3.7909209969941196E-2</v>
      </c>
      <c r="AW106" s="12">
        <f>AU106-'Surv-rate CEA'!AK104*UPD</f>
        <v>7.3220112962352688E-3</v>
      </c>
      <c r="AX106" s="12">
        <f t="shared" si="51"/>
        <v>6.1769258708819679E-3</v>
      </c>
      <c r="AY106" s="12">
        <f>'Surv-rate CEA'!AO104*UPFS+'Surv-rate CEA'!AN104*UPD</f>
        <v>3.2154277140283634E-2</v>
      </c>
      <c r="AZ106" s="12">
        <f t="shared" si="52"/>
        <v>2.7125686958369973E-2</v>
      </c>
      <c r="BA106" s="12">
        <f>AY106-'Surv-rate CEA'!AN104*UPD</f>
        <v>5.1484268218357498E-4</v>
      </c>
      <c r="BB106" s="12">
        <f t="shared" si="53"/>
        <v>4.3432671083819697E-4</v>
      </c>
    </row>
    <row r="107" spans="1:54">
      <c r="A107" s="12">
        <v>102</v>
      </c>
      <c r="B107" s="12">
        <f t="shared" si="54"/>
        <v>5.8109589041095893</v>
      </c>
      <c r="C107" s="12">
        <f>'Surv-rate CEA'!D105*Parameter!$D$57+'Surv-rate CEA'!E105*Parameter!$D$58</f>
        <v>5.9684420689443997E-2</v>
      </c>
      <c r="D107" s="12">
        <f t="shared" si="28"/>
        <v>5.0264850785003382E-2</v>
      </c>
      <c r="E107" s="12">
        <f>C107-'Surv-rate CEA'!E105*Parameter!$D$58</f>
        <v>2.1998104393382248E-2</v>
      </c>
      <c r="F107" s="12">
        <f t="shared" si="29"/>
        <v>1.8526299193549006E-2</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6.3744990189057396E-2</v>
      </c>
      <c r="L107" s="12">
        <f t="shared" si="32"/>
        <v>5.368456932532762E-2</v>
      </c>
      <c r="M107" s="12">
        <f>K107-'Surv-rate CEA'!J105*Parameter!$D$58</f>
        <v>2.4135141488132644E-2</v>
      </c>
      <c r="N107" s="12">
        <f t="shared" si="33"/>
        <v>2.0326062841228076E-2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6.3744990189057396E-2</v>
      </c>
      <c r="T107" s="12">
        <f t="shared" si="36"/>
        <v>5.368456932532762E-2</v>
      </c>
      <c r="U107" s="12">
        <f>S107-'Surv-rate CEA'!P105*Parameter!$D$58</f>
        <v>2.4135141488132644E-2</v>
      </c>
      <c r="V107" s="12">
        <f t="shared" si="37"/>
        <v>2.0326062841228076E-2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6.3512499435517983E-2</v>
      </c>
      <c r="AB107" s="12">
        <f t="shared" si="40"/>
        <v>5.3488770942758772E-2</v>
      </c>
      <c r="AC107" s="12">
        <f>AA107-'Surv-rate CEA'!V105*UPD</f>
        <v>4.2741542445390218E-2</v>
      </c>
      <c r="AD107" s="12">
        <f t="shared" si="41"/>
        <v>3.5995947158759992E-2</v>
      </c>
      <c r="AE107" s="12">
        <f>'Surv-rate CEA'!Z105*UPFS+'Surv-rate CEA'!Y105*UPD</f>
        <v>6.3744990189057396E-2</v>
      </c>
      <c r="AF107" s="12">
        <f t="shared" si="42"/>
        <v>5.368456932532762E-2</v>
      </c>
      <c r="AG107" s="12">
        <f>AE107-'Surv-rate CEA'!Y105*UPD</f>
        <v>2.4135141488132644E-2</v>
      </c>
      <c r="AH107" s="12">
        <f t="shared" si="43"/>
        <v>2.0326062841228076E-2</v>
      </c>
      <c r="AI107" s="12">
        <f>'Surv-rate CEA'!AC105*UPFS+'Surv-rate CEA'!AB105*UPD</f>
        <v>3.1473196537906076E-2</v>
      </c>
      <c r="AJ107" s="12">
        <f t="shared" si="44"/>
        <v>2.6506004572558937E-2</v>
      </c>
      <c r="AK107" s="12">
        <f>AI107-'Surv-rate CEA'!AB105*UPD</f>
        <v>4.8489741220329036E-4</v>
      </c>
      <c r="AL107" s="12">
        <f t="shared" si="45"/>
        <v>4.0836948384326727E-4</v>
      </c>
      <c r="AM107" s="12">
        <f>'Surv-rate CEA'!AF105*UPFS+'Surv-rate CEA'!AE105*UPD</f>
        <v>9.1529216627451171E-2</v>
      </c>
      <c r="AN107" s="12">
        <f t="shared" si="46"/>
        <v>7.708380785307313E-2</v>
      </c>
      <c r="AO107" s="12">
        <f>AM107-'Surv-rate CEA'!AE105*UPD</f>
        <v>3.4957488855031721E-2</v>
      </c>
      <c r="AP107" s="12">
        <f t="shared" si="47"/>
        <v>2.9440395681470707E-2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4.4033941708122831E-2</v>
      </c>
      <c r="AV107" s="12">
        <f t="shared" si="50"/>
        <v>3.7084376188404454E-2</v>
      </c>
      <c r="AW107" s="12">
        <f>AU107-'Surv-rate CEA'!AK105*UPD</f>
        <v>7.0275827011680655E-3</v>
      </c>
      <c r="AX107" s="12">
        <f t="shared" si="51"/>
        <v>5.9184690371964889E-3</v>
      </c>
      <c r="AY107" s="12">
        <f>'Surv-rate CEA'!AO105*UPFS+'Surv-rate CEA'!AN105*UPD</f>
        <v>3.1473196537906076E-2</v>
      </c>
      <c r="AZ107" s="12">
        <f t="shared" si="52"/>
        <v>2.6506004572558937E-2</v>
      </c>
      <c r="BA107" s="12">
        <f>AY107-'Surv-rate CEA'!AN105*UPD</f>
        <v>4.8489741220329036E-4</v>
      </c>
      <c r="BB107" s="12">
        <f t="shared" si="53"/>
        <v>4.0836948384326727E-4</v>
      </c>
    </row>
    <row r="108" spans="1:54">
      <c r="A108" s="12">
        <v>103</v>
      </c>
      <c r="B108" s="12">
        <f t="shared" si="54"/>
        <v>5.8684931506849312</v>
      </c>
      <c r="C108" s="12">
        <f>'Surv-rate CEA'!D106*Parameter!$D$57+'Surv-rate CEA'!E106*Parameter!$D$58</f>
        <v>5.8659672451362749E-2</v>
      </c>
      <c r="D108" s="12">
        <f t="shared" si="28"/>
        <v>4.9317887812198188E-2</v>
      </c>
      <c r="E108" s="12">
        <f>C108-'Surv-rate CEA'!E106*Parameter!$D$58</f>
        <v>2.1688670876276239E-2</v>
      </c>
      <c r="F108" s="12">
        <f t="shared" si="29"/>
        <v>1.8234664333640214E-2</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6.2788152669664282E-2</v>
      </c>
      <c r="L108" s="12">
        <f t="shared" si="32"/>
        <v>5.2788891241511482E-2</v>
      </c>
      <c r="M108" s="12">
        <f>K108-'Surv-rate CEA'!J106*Parameter!$D$58</f>
        <v>2.3734016930416185E-2</v>
      </c>
      <c r="N108" s="12">
        <f t="shared" si="33"/>
        <v>1.9954280946208814E-2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6.2788152669664282E-2</v>
      </c>
      <c r="T108" s="12">
        <f t="shared" si="36"/>
        <v>5.2788891241511482E-2</v>
      </c>
      <c r="U108" s="12">
        <f>S108-'Surv-rate CEA'!P106*Parameter!$D$58</f>
        <v>2.3734016930416185E-2</v>
      </c>
      <c r="V108" s="12">
        <f t="shared" si="37"/>
        <v>1.9954280946208814E-2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6.2497549379226441E-2</v>
      </c>
      <c r="AB108" s="12">
        <f t="shared" si="40"/>
        <v>5.2544567673432366E-2</v>
      </c>
      <c r="AC108" s="12">
        <f>AA108-'Surv-rate CEA'!V106*UPD</f>
        <v>4.2051306776081071E-2</v>
      </c>
      <c r="AD108" s="12">
        <f t="shared" si="41"/>
        <v>3.5354470000810864E-2</v>
      </c>
      <c r="AE108" s="12">
        <f>'Surv-rate CEA'!Z106*UPFS+'Surv-rate CEA'!Y106*UPD</f>
        <v>6.2788152669664282E-2</v>
      </c>
      <c r="AF108" s="12">
        <f t="shared" si="42"/>
        <v>5.2788891241511482E-2</v>
      </c>
      <c r="AG108" s="12">
        <f>AE108-'Surv-rate CEA'!Y106*UPD</f>
        <v>2.3734016930416185E-2</v>
      </c>
      <c r="AH108" s="12">
        <f t="shared" si="43"/>
        <v>1.9954280946208814E-2</v>
      </c>
      <c r="AI108" s="12">
        <f>'Surv-rate CEA'!AC106*UPFS+'Surv-rate CEA'!AB106*UPD</f>
        <v>3.080974216568946E-2</v>
      </c>
      <c r="AJ108" s="12">
        <f t="shared" si="44"/>
        <v>2.59031689771211E-2</v>
      </c>
      <c r="AK108" s="12">
        <f>AI108-'Surv-rate CEA'!AB106*UPD</f>
        <v>4.5678137182610101E-4</v>
      </c>
      <c r="AL108" s="12">
        <f t="shared" si="45"/>
        <v>3.8403713333210561E-4</v>
      </c>
      <c r="AM108" s="12">
        <f>'Surv-rate CEA'!AF106*UPFS+'Surv-rate CEA'!AE106*UPD</f>
        <v>9.0117263712429202E-2</v>
      </c>
      <c r="AN108" s="12">
        <f t="shared" si="46"/>
        <v>7.5765733356197976E-2</v>
      </c>
      <c r="AO108" s="12">
        <f>AM108-'Surv-rate CEA'!AE106*UPD</f>
        <v>3.4394281093633149E-2</v>
      </c>
      <c r="AP108" s="12">
        <f t="shared" si="47"/>
        <v>2.8916855916020417E-2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4.3153086874945845E-2</v>
      </c>
      <c r="AV108" s="12">
        <f t="shared" si="50"/>
        <v>3.6280787265104815E-2</v>
      </c>
      <c r="AW108" s="12">
        <f>AU108-'Surv-rate CEA'!AK106*UPD</f>
        <v>6.7456588597459496E-3</v>
      </c>
      <c r="AX108" s="12">
        <f t="shared" si="51"/>
        <v>5.6713860299876743E-3</v>
      </c>
      <c r="AY108" s="12">
        <f>'Surv-rate CEA'!AO106*UPFS+'Surv-rate CEA'!AN106*UPD</f>
        <v>3.080974216568946E-2</v>
      </c>
      <c r="AZ108" s="12">
        <f t="shared" si="52"/>
        <v>2.59031689771211E-2</v>
      </c>
      <c r="BA108" s="12">
        <f>AY108-'Surv-rate CEA'!AN106*UPD</f>
        <v>4.5678137182610101E-4</v>
      </c>
      <c r="BB108" s="12">
        <f t="shared" si="53"/>
        <v>3.8403713333210561E-4</v>
      </c>
    </row>
    <row r="109" spans="1:54">
      <c r="A109" s="12">
        <v>104</v>
      </c>
      <c r="B109" s="12">
        <f t="shared" si="54"/>
        <v>5.9260273972602739</v>
      </c>
      <c r="C109" s="12">
        <f>'Surv-rate CEA'!D107*Parameter!$D$57+'Surv-rate CEA'!E107*Parameter!$D$58</f>
        <v>5.7657137284266954E-2</v>
      </c>
      <c r="D109" s="12">
        <f t="shared" si="28"/>
        <v>4.83926416846183E-2</v>
      </c>
      <c r="E109" s="12">
        <f>C109-'Surv-rate CEA'!E107*Parameter!$D$58</f>
        <v>2.1386258962778015E-2</v>
      </c>
      <c r="F109" s="12">
        <f t="shared" si="29"/>
        <v>1.7949860428512449E-2</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6.185089389922159E-2</v>
      </c>
      <c r="L109" s="12">
        <f t="shared" si="32"/>
        <v>5.1912534810414822E-2</v>
      </c>
      <c r="M109" s="12">
        <f>K109-'Surv-rate CEA'!J107*Parameter!$D$58</f>
        <v>2.3342448856206961E-2</v>
      </c>
      <c r="N109" s="12">
        <f t="shared" si="33"/>
        <v>1.9591724749889537E-2</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6.185089389922159E-2</v>
      </c>
      <c r="T109" s="12">
        <f t="shared" si="36"/>
        <v>5.1912534810414822E-2</v>
      </c>
      <c r="U109" s="12">
        <f>S109-'Surv-rate CEA'!P107*Parameter!$D$58</f>
        <v>2.3342448856206961E-2</v>
      </c>
      <c r="V109" s="12">
        <f t="shared" si="37"/>
        <v>1.9591724749889537E-2</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6.1503865583612857E-2</v>
      </c>
      <c r="AB109" s="12">
        <f t="shared" si="40"/>
        <v>5.1621267888006368E-2</v>
      </c>
      <c r="AC109" s="12">
        <f>AA109-'Surv-rate CEA'!V107*UPD</f>
        <v>4.1376386245977226E-2</v>
      </c>
      <c r="AD109" s="12">
        <f t="shared" si="41"/>
        <v>3.4727923169926803E-2</v>
      </c>
      <c r="AE109" s="12">
        <f>'Surv-rate CEA'!Z107*UPFS+'Surv-rate CEA'!Y107*UPD</f>
        <v>6.185089389922159E-2</v>
      </c>
      <c r="AF109" s="12">
        <f t="shared" si="42"/>
        <v>5.1912534810414822E-2</v>
      </c>
      <c r="AG109" s="12">
        <f>AE109-'Surv-rate CEA'!Y107*UPD</f>
        <v>2.3342448856206961E-2</v>
      </c>
      <c r="AH109" s="12">
        <f t="shared" si="43"/>
        <v>1.9591724749889537E-2</v>
      </c>
      <c r="AI109" s="12">
        <f>'Surv-rate CEA'!AC107*UPFS+'Surv-rate CEA'!AB107*UPD</f>
        <v>3.0163365831952605E-2</v>
      </c>
      <c r="AJ109" s="12">
        <f t="shared" si="44"/>
        <v>2.5316639421604597E-2</v>
      </c>
      <c r="AK109" s="12">
        <f>AI109-'Surv-rate CEA'!AB107*UPD</f>
        <v>4.3037719319650655E-4</v>
      </c>
      <c r="AL109" s="12">
        <f t="shared" si="45"/>
        <v>3.6122309015979237E-4</v>
      </c>
      <c r="AM109" s="12">
        <f>'Surv-rate CEA'!AF107*UPFS+'Surv-rate CEA'!AE107*UPD</f>
        <v>8.8732446647622157E-2</v>
      </c>
      <c r="AN109" s="12">
        <f t="shared" si="46"/>
        <v>7.4474691229417023E-2</v>
      </c>
      <c r="AO109" s="12">
        <f>AM109-'Surv-rate CEA'!AE107*UPD</f>
        <v>3.3843855318326295E-2</v>
      </c>
      <c r="AP109" s="12">
        <f t="shared" si="47"/>
        <v>2.8405738487691734E-2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4.2293650436691262E-2</v>
      </c>
      <c r="AV109" s="12">
        <f t="shared" si="50"/>
        <v>3.5497799015349121E-2</v>
      </c>
      <c r="AW109" s="12">
        <f>AU109-'Surv-rate CEA'!AK107*UPD</f>
        <v>6.4756781976189823E-3</v>
      </c>
      <c r="AX109" s="12">
        <f t="shared" si="51"/>
        <v>5.435149739350339E-3</v>
      </c>
      <c r="AY109" s="12">
        <f>'Surv-rate CEA'!AO107*UPFS+'Surv-rate CEA'!AN107*UPD</f>
        <v>3.0163365831952605E-2</v>
      </c>
      <c r="AZ109" s="12">
        <f t="shared" si="52"/>
        <v>2.5316639421604597E-2</v>
      </c>
      <c r="BA109" s="12">
        <f>AY109-'Surv-rate CEA'!AN107*UPD</f>
        <v>4.3037719319650655E-4</v>
      </c>
      <c r="BB109" s="12">
        <f t="shared" si="53"/>
        <v>3.6122309015979237E-4</v>
      </c>
    </row>
    <row r="110" spans="1:54">
      <c r="A110" s="12">
        <v>105</v>
      </c>
      <c r="B110" s="12">
        <f t="shared" si="54"/>
        <v>5.9835616438356167</v>
      </c>
      <c r="C110" s="12">
        <f>'Surv-rate CEA'!D108*Parameter!$D$57+'Surv-rate CEA'!E108*Parameter!$D$58</f>
        <v>5.6676221493972855E-2</v>
      </c>
      <c r="D110" s="12">
        <f t="shared" si="28"/>
        <v>4.7488512203234176E-2</v>
      </c>
      <c r="E110" s="12">
        <f>C110-'Surv-rate CEA'!E108*Parameter!$D$58</f>
        <v>2.1090650240921736E-2</v>
      </c>
      <c r="F110" s="12">
        <f t="shared" si="29"/>
        <v>1.7671672086443966E-2</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6.0932695283940096E-2</v>
      </c>
      <c r="L110" s="12">
        <f t="shared" si="32"/>
        <v>5.1054974507696402E-2</v>
      </c>
      <c r="M110" s="12">
        <f>K110-'Surv-rate CEA'!J108*Parameter!$D$58</f>
        <v>2.296013849338905E-2</v>
      </c>
      <c r="N110" s="12">
        <f t="shared" si="33"/>
        <v>1.923810000543532E-2</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6.0932695283940096E-2</v>
      </c>
      <c r="T110" s="12">
        <f t="shared" si="36"/>
        <v>5.1054974507696402E-2</v>
      </c>
      <c r="U110" s="12">
        <f>S110-'Surv-rate CEA'!P108*Parameter!$D$58</f>
        <v>2.296013849338905E-2</v>
      </c>
      <c r="V110" s="12">
        <f t="shared" si="37"/>
        <v>1.923810000543532E-2</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6.0530884313630601E-2</v>
      </c>
      <c r="AB110" s="12">
        <f t="shared" si="40"/>
        <v>5.0718300596416604E-2</v>
      </c>
      <c r="AC110" s="12">
        <f>AA110-'Surv-rate CEA'!V108*UPD</f>
        <v>4.07163408853458E-2</v>
      </c>
      <c r="AD110" s="12">
        <f t="shared" si="41"/>
        <v>3.4115867290313413E-2</v>
      </c>
      <c r="AE110" s="12">
        <f>'Surv-rate CEA'!Z108*UPFS+'Surv-rate CEA'!Y108*UPD</f>
        <v>6.0932695283940096E-2</v>
      </c>
      <c r="AF110" s="12">
        <f t="shared" si="42"/>
        <v>5.1054974507696402E-2</v>
      </c>
      <c r="AG110" s="12">
        <f>AE110-'Surv-rate CEA'!Y108*UPD</f>
        <v>2.296013849338905E-2</v>
      </c>
      <c r="AH110" s="12">
        <f t="shared" si="43"/>
        <v>1.923810000543532E-2</v>
      </c>
      <c r="AI110" s="12">
        <f>'Surv-rate CEA'!AC108*UPFS+'Surv-rate CEA'!AB108*UPD</f>
        <v>2.9533539504821738E-2</v>
      </c>
      <c r="AJ110" s="12">
        <f t="shared" si="44"/>
        <v>2.4745895442740001E-2</v>
      </c>
      <c r="AK110" s="12">
        <f>AI110-'Surv-rate CEA'!AB108*UPD</f>
        <v>4.0557541807986416E-4</v>
      </c>
      <c r="AL110" s="12">
        <f t="shared" si="45"/>
        <v>3.3982810926916899E-4</v>
      </c>
      <c r="AM110" s="12">
        <f>'Surv-rate CEA'!AF108*UPFS+'Surv-rate CEA'!AE108*UPD</f>
        <v>8.7374123892438565E-2</v>
      </c>
      <c r="AN110" s="12">
        <f t="shared" si="46"/>
        <v>7.3210017170149758E-2</v>
      </c>
      <c r="AO110" s="12">
        <f>AM110-'Surv-rate CEA'!AE108*UPD</f>
        <v>3.3305832235535904E-2</v>
      </c>
      <c r="AP110" s="12">
        <f t="shared" si="47"/>
        <v>2.7906666656038713E-2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4.1455007992302645E-2</v>
      </c>
      <c r="AV110" s="12">
        <f t="shared" si="50"/>
        <v>3.4734790023660735E-2</v>
      </c>
      <c r="AW110" s="12">
        <f>AU110-'Surv-rate CEA'!AK108*UPD</f>
        <v>6.2171058272063109E-3</v>
      </c>
      <c r="AX110" s="12">
        <f t="shared" si="51"/>
        <v>5.209258806631669E-3</v>
      </c>
      <c r="AY110" s="12">
        <f>'Surv-rate CEA'!AO108*UPFS+'Surv-rate CEA'!AN108*UPD</f>
        <v>2.9533539504821738E-2</v>
      </c>
      <c r="AZ110" s="12">
        <f t="shared" si="52"/>
        <v>2.4745895442740001E-2</v>
      </c>
      <c r="BA110" s="12">
        <f>AY110-'Surv-rate CEA'!AN108*UPD</f>
        <v>4.0557541807986416E-4</v>
      </c>
      <c r="BB110" s="12">
        <f t="shared" si="53"/>
        <v>3.3982810926916899E-4</v>
      </c>
    </row>
    <row r="111" spans="1:54">
      <c r="A111" s="12">
        <v>106</v>
      </c>
      <c r="B111" s="12">
        <f t="shared" si="54"/>
        <v>6.0410958904109586</v>
      </c>
      <c r="C111" s="12">
        <f>'Surv-rate CEA'!D109*Parameter!$D$57+'Surv-rate CEA'!E109*Parameter!$D$58</f>
        <v>5.571635052812153E-2</v>
      </c>
      <c r="D111" s="12">
        <f t="shared" si="28"/>
        <v>4.6604918901909237E-2</v>
      </c>
      <c r="E111" s="12">
        <f>C111-'Surv-rate CEA'!E109*Parameter!$D$58</f>
        <v>2.0801634901728837E-2</v>
      </c>
      <c r="F111" s="12">
        <f t="shared" si="29"/>
        <v>1.739989246303714E-2</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6.0033055294905761E-2</v>
      </c>
      <c r="L111" s="12">
        <f t="shared" si="32"/>
        <v>5.0215702337517126E-2</v>
      </c>
      <c r="M111" s="12">
        <f>K111-'Surv-rate CEA'!J109*Parameter!$D$58</f>
        <v>2.2586798665016103E-2</v>
      </c>
      <c r="N111" s="12">
        <f t="shared" si="33"/>
        <v>1.8893124012232705E-2</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6.0033055294905761E-2</v>
      </c>
      <c r="T111" s="12">
        <f t="shared" si="36"/>
        <v>5.0215702337517126E-2</v>
      </c>
      <c r="U111" s="12">
        <f>S111-'Surv-rate CEA'!P109*Parameter!$D$58</f>
        <v>2.2586798665016103E-2</v>
      </c>
      <c r="V111" s="12">
        <f t="shared" si="37"/>
        <v>1.8893124012232705E-2</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5.9578060153572955E-2</v>
      </c>
      <c r="AB111" s="12">
        <f t="shared" si="40"/>
        <v>4.983511366899198E-2</v>
      </c>
      <c r="AC111" s="12">
        <f>AA111-'Surv-rate CEA'!V109*UPD</f>
        <v>4.0070746378774162E-2</v>
      </c>
      <c r="AD111" s="12">
        <f t="shared" si="41"/>
        <v>3.3517878820493979E-2</v>
      </c>
      <c r="AE111" s="12">
        <f>'Surv-rate CEA'!Z109*UPFS+'Surv-rate CEA'!Y109*UPD</f>
        <v>6.0033055294905761E-2</v>
      </c>
      <c r="AF111" s="12">
        <f t="shared" si="42"/>
        <v>5.0215702337517126E-2</v>
      </c>
      <c r="AG111" s="12">
        <f>AE111-'Surv-rate CEA'!Y109*UPD</f>
        <v>2.2586798665016103E-2</v>
      </c>
      <c r="AH111" s="12">
        <f t="shared" si="43"/>
        <v>1.8893124012232705E-2</v>
      </c>
      <c r="AI111" s="12">
        <f>'Surv-rate CEA'!AC109*UPFS+'Surv-rate CEA'!AB109*UPD</f>
        <v>2.8919754449068719E-2</v>
      </c>
      <c r="AJ111" s="12">
        <f t="shared" si="44"/>
        <v>2.41904359848857E-2</v>
      </c>
      <c r="AK111" s="12">
        <f>AI111-'Surv-rate CEA'!AB109*UPD</f>
        <v>3.8227393811083796E-4</v>
      </c>
      <c r="AL111" s="12">
        <f t="shared" si="45"/>
        <v>3.1975974224975377E-4</v>
      </c>
      <c r="AM111" s="12">
        <f>'Surv-rate CEA'!AF109*UPFS+'Surv-rate CEA'!AE109*UPD</f>
        <v>8.6041672269122113E-2</v>
      </c>
      <c r="AN111" s="12">
        <f t="shared" si="46"/>
        <v>7.1971066307782536E-2</v>
      </c>
      <c r="AO111" s="12">
        <f>AM111-'Surv-rate CEA'!AE109*UPD</f>
        <v>3.2779846537452015E-2</v>
      </c>
      <c r="AP111" s="12">
        <f t="shared" si="47"/>
        <v>2.7419277734709299E-2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4.0636556612768618E-2</v>
      </c>
      <c r="AV111" s="12">
        <f t="shared" si="50"/>
        <v>3.3991160717445797E-2</v>
      </c>
      <c r="AW111" s="12">
        <f>AU111-'Surv-rate CEA'!AK109*UPD</f>
        <v>5.9694322054969079E-3</v>
      </c>
      <c r="AX111" s="12">
        <f t="shared" si="51"/>
        <v>4.9932362976144885E-3</v>
      </c>
      <c r="AY111" s="12">
        <f>'Surv-rate CEA'!AO109*UPFS+'Surv-rate CEA'!AN109*UPD</f>
        <v>2.8919754449068719E-2</v>
      </c>
      <c r="AZ111" s="12">
        <f t="shared" si="52"/>
        <v>2.41904359848857E-2</v>
      </c>
      <c r="BA111" s="12">
        <f>AY111-'Surv-rate CEA'!AN109*UPD</f>
        <v>3.8227393811083796E-4</v>
      </c>
      <c r="BB111" s="12">
        <f t="shared" si="53"/>
        <v>3.1975974224975377E-4</v>
      </c>
    </row>
    <row r="112" spans="1:54">
      <c r="A112" s="12">
        <v>107</v>
      </c>
      <c r="B112" s="12">
        <f t="shared" si="54"/>
        <v>6.0986301369863014</v>
      </c>
      <c r="C112" s="12">
        <f>'Surv-rate CEA'!D110*Parameter!$D$57+'Surv-rate CEA'!E110*Parameter!$D$58</f>
        <v>5.4776968246667376E-2</v>
      </c>
      <c r="D112" s="12">
        <f t="shared" si="28"/>
        <v>4.5741300286876244E-2</v>
      </c>
      <c r="E112" s="12">
        <f>C112-'Surv-rate CEA'!E110*Parameter!$D$58</f>
        <v>2.0519011330118353E-2</v>
      </c>
      <c r="F112" s="12">
        <f t="shared" si="29"/>
        <v>1.7134322852887386E-2</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5.9151488792748556E-2</v>
      </c>
      <c r="L112" s="12">
        <f t="shared" si="32"/>
        <v>4.9394227133947283E-2</v>
      </c>
      <c r="M112" s="12">
        <f>K112-'Surv-rate CEA'!J110*Parameter!$D$58</f>
        <v>2.2222153251453144E-2</v>
      </c>
      <c r="N112" s="12">
        <f t="shared" si="33"/>
        <v>1.8556525076714948E-2</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5.9151488792748556E-2</v>
      </c>
      <c r="T112" s="12">
        <f t="shared" si="36"/>
        <v>4.9394227133947283E-2</v>
      </c>
      <c r="U112" s="12">
        <f>S112-'Surv-rate CEA'!P110*Parameter!$D$58</f>
        <v>2.2222153251453144E-2</v>
      </c>
      <c r="V112" s="12">
        <f t="shared" si="37"/>
        <v>1.8556525076714948E-2</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5.8644865296659937E-2</v>
      </c>
      <c r="AB112" s="12">
        <f t="shared" si="40"/>
        <v>4.8971173098488023E-2</v>
      </c>
      <c r="AC112" s="12">
        <f>AA112-'Surv-rate CEA'!V110*UPD</f>
        <v>3.9439193398050354E-2</v>
      </c>
      <c r="AD112" s="12">
        <f t="shared" si="41"/>
        <v>3.2933549373685235E-2</v>
      </c>
      <c r="AE112" s="12">
        <f>'Surv-rate CEA'!Z110*UPFS+'Surv-rate CEA'!Y110*UPD</f>
        <v>5.9151488792748556E-2</v>
      </c>
      <c r="AF112" s="12">
        <f t="shared" si="42"/>
        <v>4.9394227133947283E-2</v>
      </c>
      <c r="AG112" s="12">
        <f>AE112-'Surv-rate CEA'!Y110*UPD</f>
        <v>2.2222153251453144E-2</v>
      </c>
      <c r="AH112" s="12">
        <f t="shared" si="43"/>
        <v>1.8556525076714948E-2</v>
      </c>
      <c r="AI112" s="12">
        <f>'Surv-rate CEA'!AC110*UPFS+'Surv-rate CEA'!AB110*UPD</f>
        <v>2.8321520405348733E-2</v>
      </c>
      <c r="AJ112" s="12">
        <f t="shared" si="44"/>
        <v>2.3649778564018377E-2</v>
      </c>
      <c r="AK112" s="12">
        <f>AI112-'Surv-rate CEA'!AB110*UPD</f>
        <v>3.6037747662253858E-4</v>
      </c>
      <c r="AL112" s="12">
        <f t="shared" si="45"/>
        <v>3.0093184968887275E-4</v>
      </c>
      <c r="AM112" s="12">
        <f>'Surv-rate CEA'!AF110*UPFS+'Surv-rate CEA'!AE110*UPD</f>
        <v>8.473448633763539E-2</v>
      </c>
      <c r="AN112" s="12">
        <f t="shared" si="46"/>
        <v>7.0757212534481598E-2</v>
      </c>
      <c r="AO112" s="12">
        <f>AM112-'Surv-rate CEA'!AE110*UPD</f>
        <v>3.2265546284098071E-2</v>
      </c>
      <c r="AP112" s="12">
        <f t="shared" si="47"/>
        <v>2.6943222466329641E-2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3.9837713984964898E-2</v>
      </c>
      <c r="AV112" s="12">
        <f t="shared" si="50"/>
        <v>3.3266332483449061E-2</v>
      </c>
      <c r="AW112" s="12">
        <f>AU112-'Surv-rate CEA'!AK110*UPD</f>
        <v>5.7321718632515062E-3</v>
      </c>
      <c r="AX112" s="12">
        <f t="shared" si="51"/>
        <v>4.786628447786029E-3</v>
      </c>
      <c r="AY112" s="12">
        <f>'Surv-rate CEA'!AO110*UPFS+'Surv-rate CEA'!AN110*UPD</f>
        <v>2.8321520405348733E-2</v>
      </c>
      <c r="AZ112" s="12">
        <f t="shared" si="52"/>
        <v>2.3649778564018377E-2</v>
      </c>
      <c r="BA112" s="12">
        <f>AY112-'Surv-rate CEA'!AN110*UPD</f>
        <v>3.6037747662253858E-4</v>
      </c>
      <c r="BB112" s="12">
        <f t="shared" si="53"/>
        <v>3.0093184968887275E-4</v>
      </c>
    </row>
    <row r="113" spans="1:54">
      <c r="A113" s="12">
        <v>108</v>
      </c>
      <c r="B113" s="12">
        <f t="shared" si="54"/>
        <v>6.1561643835616442</v>
      </c>
      <c r="C113" s="12">
        <f>'Surv-rate CEA'!D111*Parameter!$D$57+'Surv-rate CEA'!E111*Parameter!$D$58</f>
        <v>5.3857536224629785E-2</v>
      </c>
      <c r="D113" s="12">
        <f t="shared" si="28"/>
        <v>4.4897113110064543E-2</v>
      </c>
      <c r="E113" s="12">
        <f>C113-'Surv-rate CEA'!E111*Parameter!$D$58</f>
        <v>2.0242585718561787E-2</v>
      </c>
      <c r="F113" s="12">
        <f t="shared" si="29"/>
        <v>1.6874772304025738E-2</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5.8287526383637052E-2</v>
      </c>
      <c r="L113" s="12">
        <f t="shared" si="32"/>
        <v>4.8590073894900172E-2</v>
      </c>
      <c r="M113" s="12">
        <f>K113-'Surv-rate CEA'!J111*Parameter!$D$58</f>
        <v>2.186593668153558E-2</v>
      </c>
      <c r="N113" s="12">
        <f t="shared" si="33"/>
        <v>1.8228042002401506E-2</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5.8287526383637052E-2</v>
      </c>
      <c r="T113" s="12">
        <f t="shared" si="36"/>
        <v>4.8590073894900172E-2</v>
      </c>
      <c r="U113" s="12">
        <f>S113-'Surv-rate CEA'!P111*Parameter!$D$58</f>
        <v>2.186593668153558E-2</v>
      </c>
      <c r="V113" s="12">
        <f t="shared" si="37"/>
        <v>1.8228042002401506E-2</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5.7730788866765664E-2</v>
      </c>
      <c r="AB113" s="12">
        <f t="shared" si="40"/>
        <v>4.8125962295674056E-2</v>
      </c>
      <c r="AC113" s="12">
        <f>AA113-'Surv-rate CEA'!V111*UPD</f>
        <v>3.8821286968229493E-2</v>
      </c>
      <c r="AD113" s="12">
        <f t="shared" si="41"/>
        <v>3.2362485072122422E-2</v>
      </c>
      <c r="AE113" s="12">
        <f>'Surv-rate CEA'!Z111*UPFS+'Surv-rate CEA'!Y111*UPD</f>
        <v>5.8287526383637052E-2</v>
      </c>
      <c r="AF113" s="12">
        <f t="shared" si="42"/>
        <v>4.8590073894900172E-2</v>
      </c>
      <c r="AG113" s="12">
        <f>AE113-'Surv-rate CEA'!Y111*UPD</f>
        <v>2.186593668153558E-2</v>
      </c>
      <c r="AH113" s="12">
        <f t="shared" si="43"/>
        <v>1.8228042002401506E-2</v>
      </c>
      <c r="AI113" s="12">
        <f>'Surv-rate CEA'!AC111*UPFS+'Surv-rate CEA'!AB111*UPD</f>
        <v>2.7738364809480717E-2</v>
      </c>
      <c r="AJ113" s="12">
        <f t="shared" si="44"/>
        <v>2.3123458472836041E-2</v>
      </c>
      <c r="AK113" s="12">
        <f>AI113-'Surv-rate CEA'!AB111*UPD</f>
        <v>3.3979710881617067E-4</v>
      </c>
      <c r="AL113" s="12">
        <f t="shared" si="45"/>
        <v>2.832641501713513E-4</v>
      </c>
      <c r="AM113" s="12">
        <f>'Surv-rate CEA'!AF111*UPFS+'Surv-rate CEA'!AE111*UPD</f>
        <v>8.345197779539465E-2</v>
      </c>
      <c r="AN113" s="12">
        <f t="shared" si="46"/>
        <v>6.9567847862765528E-2</v>
      </c>
      <c r="AO113" s="12">
        <f>AM113-'Surv-rate CEA'!AE111*UPD</f>
        <v>3.1762592317243182E-2</v>
      </c>
      <c r="AP113" s="12">
        <f t="shared" si="47"/>
        <v>2.6478164429734583E-2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3.9057917594427623E-2</v>
      </c>
      <c r="AV113" s="12">
        <f t="shared" si="50"/>
        <v>3.2559746824784332E-2</v>
      </c>
      <c r="AW113" s="12">
        <f>AU113-'Surv-rate CEA'!AK111*UPD</f>
        <v>5.5048622015951912E-3</v>
      </c>
      <c r="AX113" s="12">
        <f t="shared" si="51"/>
        <v>4.5890034755676785E-3</v>
      </c>
      <c r="AY113" s="12">
        <f>'Surv-rate CEA'!AO111*UPFS+'Surv-rate CEA'!AN111*UPD</f>
        <v>2.7738364809480717E-2</v>
      </c>
      <c r="AZ113" s="12">
        <f t="shared" si="52"/>
        <v>2.3123458472836041E-2</v>
      </c>
      <c r="BA113" s="12">
        <f>AY113-'Surv-rate CEA'!AN111*UPD</f>
        <v>3.3979710881617067E-4</v>
      </c>
      <c r="BB113" s="12">
        <f t="shared" si="53"/>
        <v>2.832641501713513E-4</v>
      </c>
    </row>
    <row r="114" spans="1:54">
      <c r="A114" s="12">
        <v>109</v>
      </c>
      <c r="B114" s="12">
        <f t="shared" si="54"/>
        <v>6.2136986301369861</v>
      </c>
      <c r="C114" s="12">
        <f>'Surv-rate CEA'!D112*Parameter!$D$57+'Surv-rate CEA'!E112*Parameter!$D$58</f>
        <v>5.2957533085477848E-2</v>
      </c>
      <c r="D114" s="12">
        <f t="shared" si="28"/>
        <v>4.4071831674561621E-2</v>
      </c>
      <c r="E114" s="12">
        <f>C114-'Surv-rate CEA'!E112*Parameter!$D$58</f>
        <v>1.9972171702036079E-2</v>
      </c>
      <c r="F114" s="12">
        <f t="shared" si="29"/>
        <v>1.6621057253683715E-2</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5.744071380492894E-2</v>
      </c>
      <c r="L114" s="12">
        <f t="shared" si="32"/>
        <v>4.7802783146854995E-2</v>
      </c>
      <c r="M114" s="12">
        <f>K114-'Surv-rate CEA'!J112*Parameter!$D$58</f>
        <v>2.1517893450960571E-2</v>
      </c>
      <c r="N114" s="12">
        <f t="shared" si="33"/>
        <v>1.7907423607349648E-2</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5.744071380492894E-2</v>
      </c>
      <c r="T114" s="12">
        <f t="shared" si="36"/>
        <v>4.7802783146854995E-2</v>
      </c>
      <c r="U114" s="12">
        <f>S114-'Surv-rate CEA'!P112*Parameter!$D$58</f>
        <v>2.1517893450960571E-2</v>
      </c>
      <c r="V114" s="12">
        <f t="shared" si="37"/>
        <v>1.7907423607349648E-2</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5.6835336270621289E-2</v>
      </c>
      <c r="AB114" s="12">
        <f t="shared" si="40"/>
        <v>4.7298981416730897E-2</v>
      </c>
      <c r="AC114" s="12">
        <f>AA114-'Surv-rate CEA'!V112*UPD</f>
        <v>3.8216645864995222E-2</v>
      </c>
      <c r="AD114" s="12">
        <f t="shared" si="41"/>
        <v>3.180430593339454E-2</v>
      </c>
      <c r="AE114" s="12">
        <f>'Surv-rate CEA'!Z112*UPFS+'Surv-rate CEA'!Y112*UPD</f>
        <v>5.744071380492894E-2</v>
      </c>
      <c r="AF114" s="12">
        <f t="shared" si="42"/>
        <v>4.7802783146854995E-2</v>
      </c>
      <c r="AG114" s="12">
        <f>AE114-'Surv-rate CEA'!Y112*UPD</f>
        <v>2.1517893450960571E-2</v>
      </c>
      <c r="AH114" s="12">
        <f t="shared" si="43"/>
        <v>1.7907423607349648E-2</v>
      </c>
      <c r="AI114" s="12">
        <f>'Surv-rate CEA'!AC112*UPFS+'Surv-rate CEA'!AB112*UPD</f>
        <v>2.7169832049559663E-2</v>
      </c>
      <c r="AJ114" s="12">
        <f t="shared" si="44"/>
        <v>2.2611028024692181E-2</v>
      </c>
      <c r="AK114" s="12">
        <f>AI114-'Surv-rate CEA'!AB112*UPD</f>
        <v>3.2044981729553376E-4</v>
      </c>
      <c r="AL114" s="12">
        <f t="shared" si="45"/>
        <v>2.6668180304391072E-4</v>
      </c>
      <c r="AM114" s="12">
        <f>'Surv-rate CEA'!AF112*UPFS+'Surv-rate CEA'!AE112*UPD</f>
        <v>8.2193574900722169E-2</v>
      </c>
      <c r="AN114" s="12">
        <f t="shared" si="46"/>
        <v>6.84023818086128E-2</v>
      </c>
      <c r="AO114" s="12">
        <f>AM114-'Surv-rate CEA'!AE112*UPD</f>
        <v>3.1270657704282563E-2</v>
      </c>
      <c r="AP114" s="12">
        <f t="shared" si="47"/>
        <v>2.602377947763386E-2</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3.8296623945068178E-2</v>
      </c>
      <c r="AV114" s="12">
        <f t="shared" si="50"/>
        <v>3.1870864556450877E-2</v>
      </c>
      <c r="AW114" s="12">
        <f>AU114-'Surv-rate CEA'!AK112*UPD</f>
        <v>5.2870623522265695E-3</v>
      </c>
      <c r="AX114" s="12">
        <f t="shared" si="51"/>
        <v>4.3999504596285268E-3</v>
      </c>
      <c r="AY114" s="12">
        <f>'Surv-rate CEA'!AO112*UPFS+'Surv-rate CEA'!AN112*UPD</f>
        <v>2.7169832049559663E-2</v>
      </c>
      <c r="AZ114" s="12">
        <f t="shared" si="52"/>
        <v>2.2611028024692181E-2</v>
      </c>
      <c r="BA114" s="12">
        <f>AY114-'Surv-rate CEA'!AN112*UPD</f>
        <v>3.2044981729553376E-4</v>
      </c>
      <c r="BB114" s="12">
        <f t="shared" si="53"/>
        <v>2.6668180304391072E-4</v>
      </c>
    </row>
    <row r="115" spans="1:54">
      <c r="A115" s="12">
        <v>110</v>
      </c>
      <c r="B115" s="12">
        <f t="shared" si="54"/>
        <v>6.2712328767123289</v>
      </c>
      <c r="C115" s="12">
        <f>'Surv-rate CEA'!D113*Parameter!$D$57+'Surv-rate CEA'!E113*Parameter!$D$58</f>
        <v>5.2076453863613675E-2</v>
      </c>
      <c r="D115" s="12">
        <f t="shared" si="28"/>
        <v>4.326494717059317E-2</v>
      </c>
      <c r="E115" s="12">
        <f>C115-'Surv-rate CEA'!E113*Parameter!$D$58</f>
        <v>1.9707590012935164E-2</v>
      </c>
      <c r="F115" s="12">
        <f t="shared" si="29"/>
        <v>1.6373001184036125E-2</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5.6610611338911515E-2</v>
      </c>
      <c r="L115" s="12">
        <f t="shared" si="32"/>
        <v>4.703191033873963E-2</v>
      </c>
      <c r="M115" s="12">
        <f>K115-'Surv-rate CEA'!J113*Parameter!$D$58</f>
        <v>2.1177777666251792E-2</v>
      </c>
      <c r="N115" s="12">
        <f t="shared" si="33"/>
        <v>1.759442826734307E-2</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5.6610611338911515E-2</v>
      </c>
      <c r="T115" s="12">
        <f t="shared" si="36"/>
        <v>4.703191033873963E-2</v>
      </c>
      <c r="U115" s="12">
        <f>S115-'Surv-rate CEA'!P113*Parameter!$D$58</f>
        <v>2.1177777666251792E-2</v>
      </c>
      <c r="V115" s="12">
        <f t="shared" si="37"/>
        <v>1.759442826734307E-2</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5.595802857892733E-2</v>
      </c>
      <c r="AB115" s="12">
        <f t="shared" si="40"/>
        <v>4.648974672081934E-2</v>
      </c>
      <c r="AC115" s="12">
        <f>AA115-'Surv-rate CEA'!V113*UPD</f>
        <v>3.7624902041551951E-2</v>
      </c>
      <c r="AD115" s="12">
        <f t="shared" si="41"/>
        <v>3.1258645286980177E-2</v>
      </c>
      <c r="AE115" s="12">
        <f>'Surv-rate CEA'!Z113*UPFS+'Surv-rate CEA'!Y113*UPD</f>
        <v>5.6610611338911515E-2</v>
      </c>
      <c r="AF115" s="12">
        <f t="shared" si="42"/>
        <v>4.703191033873963E-2</v>
      </c>
      <c r="AG115" s="12">
        <f>AE115-'Surv-rate CEA'!Y113*UPD</f>
        <v>2.1177777666251792E-2</v>
      </c>
      <c r="AH115" s="12">
        <f t="shared" si="43"/>
        <v>1.759442826734307E-2</v>
      </c>
      <c r="AI115" s="12">
        <f>'Surv-rate CEA'!AC113*UPFS+'Surv-rate CEA'!AB113*UPD</f>
        <v>2.6615482758828291E-2</v>
      </c>
      <c r="AJ115" s="12">
        <f t="shared" si="44"/>
        <v>2.2112055834222533E-2</v>
      </c>
      <c r="AK115" s="12">
        <f>AI115-'Surv-rate CEA'!AB113*UPD</f>
        <v>3.0225808023285131E-4</v>
      </c>
      <c r="AL115" s="12">
        <f t="shared" si="45"/>
        <v>2.5111502229794447E-4</v>
      </c>
      <c r="AM115" s="12">
        <f>'Surv-rate CEA'!AF113*UPFS+'Surv-rate CEA'!AE113*UPD</f>
        <v>8.0958721918943016E-2</v>
      </c>
      <c r="AN115" s="12">
        <f t="shared" si="46"/>
        <v>6.7260240798945145E-2</v>
      </c>
      <c r="AO115" s="12">
        <f>AM115-'Surv-rate CEA'!AE113*UPD</f>
        <v>3.0789427210337367E-2</v>
      </c>
      <c r="AP115" s="12">
        <f t="shared" si="47"/>
        <v>2.5579755202932958E-2</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3.7553307813955647E-2</v>
      </c>
      <c r="AV115" s="12">
        <f t="shared" si="50"/>
        <v>3.1199165037368984E-2</v>
      </c>
      <c r="AW115" s="12">
        <f>AU115-'Surv-rate CEA'!AK113*UPD</f>
        <v>5.0783520976930216E-3</v>
      </c>
      <c r="AX115" s="12">
        <f t="shared" si="51"/>
        <v>4.2190782766388848E-3</v>
      </c>
      <c r="AY115" s="12">
        <f>'Surv-rate CEA'!AO113*UPFS+'Surv-rate CEA'!AN113*UPD</f>
        <v>2.6615482758828291E-2</v>
      </c>
      <c r="AZ115" s="12">
        <f t="shared" si="52"/>
        <v>2.2112055834222533E-2</v>
      </c>
      <c r="BA115" s="12">
        <f>AY115-'Surv-rate CEA'!AN113*UPD</f>
        <v>3.0225808023285131E-4</v>
      </c>
      <c r="BB115" s="12">
        <f t="shared" si="53"/>
        <v>2.5111502229794447E-4</v>
      </c>
    </row>
    <row r="116" spans="1:54">
      <c r="A116" s="12">
        <v>111</v>
      </c>
      <c r="B116" s="12">
        <f t="shared" si="54"/>
        <v>6.3287671232876717</v>
      </c>
      <c r="C116" s="12">
        <f>'Surv-rate CEA'!D114*Parameter!$D$57+'Surv-rate CEA'!E114*Parameter!$D$58</f>
        <v>5.1213809394503769E-2</v>
      </c>
      <c r="D116" s="12">
        <f t="shared" si="28"/>
        <v>4.2475967040494514E-2</v>
      </c>
      <c r="E116" s="12">
        <f>C116-'Surv-rate CEA'!E114*Parameter!$D$58</f>
        <v>1.9448668154690728E-2</v>
      </c>
      <c r="F116" s="12">
        <f t="shared" si="29"/>
        <v>1.6130434296668727E-2</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5.5796793253156632E-2</v>
      </c>
      <c r="L116" s="12">
        <f t="shared" si="32"/>
        <v>4.6277025263438361E-2</v>
      </c>
      <c r="M116" s="12">
        <f>K116-'Surv-rate CEA'!J114*Parameter!$D$58</f>
        <v>2.0845352612748544E-2</v>
      </c>
      <c r="N116" s="12">
        <f t="shared" si="33"/>
        <v>1.7288823483254043E-2</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5.5796793253156632E-2</v>
      </c>
      <c r="T116" s="12">
        <f t="shared" si="36"/>
        <v>4.6277025263438361E-2</v>
      </c>
      <c r="U116" s="12">
        <f>S116-'Surv-rate CEA'!P114*Parameter!$D$58</f>
        <v>2.0845352612748544E-2</v>
      </c>
      <c r="V116" s="12">
        <f t="shared" si="37"/>
        <v>1.7288823483254043E-2</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5.5098401934897817E-2</v>
      </c>
      <c r="AB116" s="12">
        <f t="shared" si="40"/>
        <v>4.5697789956273091E-2</v>
      </c>
      <c r="AC116" s="12">
        <f>AA116-'Surv-rate CEA'!V114*UPD</f>
        <v>3.7045700083389296E-2</v>
      </c>
      <c r="AD116" s="12">
        <f t="shared" si="41"/>
        <v>3.0725149219283834E-2</v>
      </c>
      <c r="AE116" s="12">
        <f>'Surv-rate CEA'!Z114*UPFS+'Surv-rate CEA'!Y114*UPD</f>
        <v>5.5796793253156632E-2</v>
      </c>
      <c r="AF116" s="12">
        <f t="shared" si="42"/>
        <v>4.6277025263438361E-2</v>
      </c>
      <c r="AG116" s="12">
        <f>AE116-'Surv-rate CEA'!Y114*UPD</f>
        <v>2.0845352612748544E-2</v>
      </c>
      <c r="AH116" s="12">
        <f t="shared" si="43"/>
        <v>1.7288823483254043E-2</v>
      </c>
      <c r="AI116" s="12">
        <f>'Surv-rate CEA'!AC114*UPFS+'Surv-rate CEA'!AB114*UPD</f>
        <v>2.6074893142360604E-2</v>
      </c>
      <c r="AJ116" s="12">
        <f t="shared" si="44"/>
        <v>2.1626126132655691E-2</v>
      </c>
      <c r="AK116" s="12">
        <f>AI116-'Surv-rate CEA'!AB114*UPD</f>
        <v>2.8514948965371878E-4</v>
      </c>
      <c r="AL116" s="12">
        <f t="shared" si="45"/>
        <v>2.3649871914126821E-4</v>
      </c>
      <c r="AM116" s="12">
        <f>'Surv-rate CEA'!AF114*UPFS+'Surv-rate CEA'!AE114*UPD</f>
        <v>7.9746878590104528E-2</v>
      </c>
      <c r="AN116" s="12">
        <f t="shared" si="46"/>
        <v>6.6140867602383885E-2</v>
      </c>
      <c r="AO116" s="12">
        <f>AM116-'Surv-rate CEA'!AE114*UPD</f>
        <v>3.0318596796935091E-2</v>
      </c>
      <c r="AP116" s="12">
        <f t="shared" si="47"/>
        <v>2.5145790432040474E-2</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3.6827461539394937E-2</v>
      </c>
      <c r="AV116" s="12">
        <f t="shared" si="50"/>
        <v>3.0544145437076124E-2</v>
      </c>
      <c r="AW116" s="12">
        <f>AU116-'Surv-rate CEA'!AK114*UPD</f>
        <v>4.8783308483887414E-3</v>
      </c>
      <c r="AX116" s="12">
        <f t="shared" si="51"/>
        <v>4.0460145960363892E-3</v>
      </c>
      <c r="AY116" s="12">
        <f>'Surv-rate CEA'!AO114*UPFS+'Surv-rate CEA'!AN114*UPD</f>
        <v>2.6074893142360604E-2</v>
      </c>
      <c r="AZ116" s="12">
        <f t="shared" si="52"/>
        <v>2.1626126132655691E-2</v>
      </c>
      <c r="BA116" s="12">
        <f>AY116-'Surv-rate CEA'!AN114*UPD</f>
        <v>2.8514948965371878E-4</v>
      </c>
      <c r="BB116" s="12">
        <f t="shared" si="53"/>
        <v>2.3649871914126821E-4</v>
      </c>
    </row>
    <row r="117" spans="1:54">
      <c r="A117" s="12">
        <v>112</v>
      </c>
      <c r="B117" s="12">
        <f t="shared" si="54"/>
        <v>6.3863013698630136</v>
      </c>
      <c r="C117" s="12">
        <f>'Surv-rate CEA'!D115*Parameter!$D$57+'Surv-rate CEA'!E115*Parameter!$D$58</f>
        <v>5.0369125731089093E-2</v>
      </c>
      <c r="D117" s="12">
        <f t="shared" si="28"/>
        <v>4.1704414371232283E-2</v>
      </c>
      <c r="E117" s="12">
        <f>C117-'Surv-rate CEA'!E115*Parameter!$D$58</f>
        <v>1.9195240092946132E-2</v>
      </c>
      <c r="F117" s="12">
        <f t="shared" si="29"/>
        <v>1.5893193204610495E-2</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5.4998847266102366E-2</v>
      </c>
      <c r="L117" s="12">
        <f t="shared" si="32"/>
        <v>4.5537711505481276E-2</v>
      </c>
      <c r="M117" s="12">
        <f>K117-'Surv-rate CEA'!J115*Parameter!$D$58</f>
        <v>2.0520390345179426E-2</v>
      </c>
      <c r="N117" s="12">
        <f t="shared" si="33"/>
        <v>1.6990385471125646E-2</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5.4998847266102366E-2</v>
      </c>
      <c r="T117" s="12">
        <f t="shared" si="36"/>
        <v>4.5537711505481276E-2</v>
      </c>
      <c r="U117" s="12">
        <f>S117-'Surv-rate CEA'!P115*Parameter!$D$58</f>
        <v>2.0520390345179426E-2</v>
      </c>
      <c r="V117" s="12">
        <f t="shared" si="37"/>
        <v>1.6990385471125646E-2</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5.4256006988844183E-2</v>
      </c>
      <c r="AB117" s="12">
        <f t="shared" si="40"/>
        <v>4.4922657773959089E-2</v>
      </c>
      <c r="AC117" s="12">
        <f>AA117-'Surv-rate CEA'!V115*UPD</f>
        <v>3.6478696689372328E-2</v>
      </c>
      <c r="AD117" s="12">
        <f t="shared" si="41"/>
        <v>3.0203476045586476E-2</v>
      </c>
      <c r="AE117" s="12">
        <f>'Surv-rate CEA'!Z115*UPFS+'Surv-rate CEA'!Y115*UPD</f>
        <v>5.4998847266102366E-2</v>
      </c>
      <c r="AF117" s="12">
        <f t="shared" si="42"/>
        <v>4.5537711505481276E-2</v>
      </c>
      <c r="AG117" s="12">
        <f>AE117-'Surv-rate CEA'!Y115*UPD</f>
        <v>2.0520390345179426E-2</v>
      </c>
      <c r="AH117" s="12">
        <f t="shared" si="43"/>
        <v>1.6990385471125646E-2</v>
      </c>
      <c r="AI117" s="12">
        <f>'Surv-rate CEA'!AC115*UPFS+'Surv-rate CEA'!AB115*UPD</f>
        <v>2.5547654335728153E-2</v>
      </c>
      <c r="AJ117" s="12">
        <f t="shared" si="44"/>
        <v>2.1152838115921342E-2</v>
      </c>
      <c r="AK117" s="12">
        <f>AI117-'Surv-rate CEA'!AB115*UPD</f>
        <v>2.6905639753177849E-4</v>
      </c>
      <c r="AL117" s="12">
        <f t="shared" si="45"/>
        <v>2.2277217102798557E-4</v>
      </c>
      <c r="AM117" s="12">
        <f>'Surv-rate CEA'!AF115*UPFS+'Surv-rate CEA'!AE115*UPD</f>
        <v>7.8557519617349386E-2</v>
      </c>
      <c r="AN117" s="12">
        <f t="shared" si="46"/>
        <v>6.5043720782233014E-2</v>
      </c>
      <c r="AO117" s="12">
        <f>AM117-'Surv-rate CEA'!AE115*UPD</f>
        <v>2.9857873145745006E-2</v>
      </c>
      <c r="AP117" s="12">
        <f t="shared" si="47"/>
        <v>2.4721594743608313E-2</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3.6118594340629043E-2</v>
      </c>
      <c r="AV117" s="12">
        <f t="shared" si="50"/>
        <v>2.990532003533088E-2</v>
      </c>
      <c r="AW117" s="12">
        <f>AU117-'Surv-rate CEA'!AK115*UPD</f>
        <v>4.6866166731298481E-3</v>
      </c>
      <c r="AX117" s="12">
        <f t="shared" si="51"/>
        <v>3.8804049285829671E-3</v>
      </c>
      <c r="AY117" s="12">
        <f>'Surv-rate CEA'!AO115*UPFS+'Surv-rate CEA'!AN115*UPD</f>
        <v>2.5547654335728153E-2</v>
      </c>
      <c r="AZ117" s="12">
        <f t="shared" si="52"/>
        <v>2.1152838115921342E-2</v>
      </c>
      <c r="BA117" s="12">
        <f>AY117-'Surv-rate CEA'!AN115*UPD</f>
        <v>2.6905639753177849E-4</v>
      </c>
      <c r="BB117" s="12">
        <f t="shared" si="53"/>
        <v>2.2277217102798557E-4</v>
      </c>
    </row>
    <row r="118" spans="1:54">
      <c r="A118" s="12">
        <v>113</v>
      </c>
      <c r="B118" s="12">
        <f t="shared" si="54"/>
        <v>6.4438356164383563</v>
      </c>
      <c r="C118" s="12">
        <f>'Surv-rate CEA'!D116*Parameter!$D$57+'Surv-rate CEA'!E116*Parameter!$D$58</f>
        <v>4.9541943585184725E-2</v>
      </c>
      <c r="D118" s="12">
        <f t="shared" si="28"/>
        <v>4.0949827313118803E-2</v>
      </c>
      <c r="E118" s="12">
        <f>C118-'Surv-rate CEA'!E116*Parameter!$D$58</f>
        <v>1.8947145963201621E-2</v>
      </c>
      <c r="F118" s="12">
        <f t="shared" si="29"/>
        <v>1.5661120640845957E-2</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5.4216374036558657E-2</v>
      </c>
      <c r="L118" s="12">
        <f t="shared" si="32"/>
        <v>4.4813565913559762E-2</v>
      </c>
      <c r="M118" s="12">
        <f>K118-'Surv-rate CEA'!J116*Parameter!$D$58</f>
        <v>2.0202671299473292E-2</v>
      </c>
      <c r="N118" s="12">
        <f t="shared" si="33"/>
        <v>1.6698898773614759E-2</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5.4216374036558657E-2</v>
      </c>
      <c r="T118" s="12">
        <f t="shared" si="36"/>
        <v>4.4813565913559762E-2</v>
      </c>
      <c r="U118" s="12">
        <f>S118-'Surv-rate CEA'!P116*Parameter!$D$58</f>
        <v>2.0202671299473292E-2</v>
      </c>
      <c r="V118" s="12">
        <f t="shared" si="37"/>
        <v>1.6698898773614759E-2</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5.3430408357488857E-2</v>
      </c>
      <c r="AB118" s="12">
        <f t="shared" si="40"/>
        <v>4.416391116643411E-2</v>
      </c>
      <c r="AC118" s="12">
        <f>AA118-'Surv-rate CEA'!V116*UPD</f>
        <v>3.592356017770032E-2</v>
      </c>
      <c r="AD118" s="12">
        <f t="shared" si="41"/>
        <v>2.969329580741709E-2</v>
      </c>
      <c r="AE118" s="12">
        <f>'Surv-rate CEA'!Z116*UPFS+'Surv-rate CEA'!Y116*UPD</f>
        <v>5.4216374036558657E-2</v>
      </c>
      <c r="AF118" s="12">
        <f t="shared" si="42"/>
        <v>4.4813565913559762E-2</v>
      </c>
      <c r="AG118" s="12">
        <f>AE118-'Surv-rate CEA'!Y116*UPD</f>
        <v>2.0202671299473292E-2</v>
      </c>
      <c r="AH118" s="12">
        <f t="shared" si="43"/>
        <v>1.6698898773614759E-2</v>
      </c>
      <c r="AI118" s="12">
        <f>'Surv-rate CEA'!AC116*UPFS+'Surv-rate CEA'!AB116*UPD</f>
        <v>2.5033371793932883E-2</v>
      </c>
      <c r="AJ118" s="12">
        <f t="shared" si="44"/>
        <v>2.0691805323786398E-2</v>
      </c>
      <c r="AK118" s="12">
        <f>AI118-'Surv-rate CEA'!AB116*UPD</f>
        <v>2.5391558756902508E-4</v>
      </c>
      <c r="AL118" s="12">
        <f t="shared" si="45"/>
        <v>2.0987871509687973E-4</v>
      </c>
      <c r="AM118" s="12">
        <f>'Surv-rate CEA'!AF116*UPFS+'Surv-rate CEA'!AE116*UPD</f>
        <v>7.7390134175026992E-2</v>
      </c>
      <c r="AN118" s="12">
        <f t="shared" si="46"/>
        <v>6.3968274170700015E-2</v>
      </c>
      <c r="AO118" s="12">
        <f>AM118-'Surv-rate CEA'!AE116*UPD</f>
        <v>2.9406973205935341E-2</v>
      </c>
      <c r="AP118" s="12">
        <f t="shared" si="47"/>
        <v>2.4306888011246235E-2</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3.5426231667589382E-2</v>
      </c>
      <c r="AV118" s="12">
        <f t="shared" si="50"/>
        <v>2.9282219552971882E-2</v>
      </c>
      <c r="AW118" s="12">
        <f>AU118-'Surv-rate CEA'!AK116*UPD</f>
        <v>4.5028453803431963E-3</v>
      </c>
      <c r="AX118" s="12">
        <f t="shared" si="51"/>
        <v>3.7219117256810609E-3</v>
      </c>
      <c r="AY118" s="12">
        <f>'Surv-rate CEA'!AO116*UPFS+'Surv-rate CEA'!AN116*UPD</f>
        <v>2.5033371793932883E-2</v>
      </c>
      <c r="AZ118" s="12">
        <f t="shared" si="52"/>
        <v>2.0691805323786398E-2</v>
      </c>
      <c r="BA118" s="12">
        <f>AY118-'Surv-rate CEA'!AN116*UPD</f>
        <v>2.5391558756902508E-4</v>
      </c>
      <c r="BB118" s="12">
        <f t="shared" si="53"/>
        <v>2.0987871509687973E-4</v>
      </c>
    </row>
    <row r="119" spans="1:54">
      <c r="A119" s="12">
        <v>114</v>
      </c>
      <c r="B119" s="12">
        <f t="shared" si="54"/>
        <v>6.5013698630136982</v>
      </c>
      <c r="C119" s="12">
        <f>'Surv-rate CEA'!D117*Parameter!$D$57+'Surv-rate CEA'!E117*Parameter!$D$58</f>
        <v>4.8731817792644003E-2</v>
      </c>
      <c r="D119" s="12">
        <f t="shared" si="28"/>
        <v>4.0211758523431014E-2</v>
      </c>
      <c r="E119" s="12">
        <f>C119-'Surv-rate CEA'!E117*Parameter!$D$58</f>
        <v>1.8704231793928904E-2</v>
      </c>
      <c r="F119" s="12">
        <f t="shared" si="29"/>
        <v>1.543406518230237E-2</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5.3448986675903511E-2</v>
      </c>
      <c r="L119" s="12">
        <f t="shared" si="32"/>
        <v>4.4104198096586167E-2</v>
      </c>
      <c r="M119" s="12">
        <f>K119-'Surv-rate CEA'!J117*Parameter!$D$58</f>
        <v>1.9891983924553554E-2</v>
      </c>
      <c r="N119" s="12">
        <f t="shared" si="33"/>
        <v>1.6414155891530512E-2</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5.3448986675903511E-2</v>
      </c>
      <c r="T119" s="12">
        <f t="shared" si="36"/>
        <v>4.4104198096586167E-2</v>
      </c>
      <c r="U119" s="12">
        <f>S119-'Surv-rate CEA'!P117*Parameter!$D$58</f>
        <v>1.9891983924553554E-2</v>
      </c>
      <c r="V119" s="12">
        <f t="shared" si="37"/>
        <v>1.6414155891530512E-2</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5.2621184106767374E-2</v>
      </c>
      <c r="AB119" s="12">
        <f t="shared" si="40"/>
        <v>4.3421124931599435E-2</v>
      </c>
      <c r="AC119" s="12">
        <f>AA119-'Surv-rate CEA'!V117*UPD</f>
        <v>3.5379970015372852E-2</v>
      </c>
      <c r="AD119" s="12">
        <f t="shared" si="41"/>
        <v>2.9194289793949696E-2</v>
      </c>
      <c r="AE119" s="12">
        <f>'Surv-rate CEA'!Z117*UPFS+'Surv-rate CEA'!Y117*UPD</f>
        <v>5.3448986675903511E-2</v>
      </c>
      <c r="AF119" s="12">
        <f t="shared" si="42"/>
        <v>4.4104198096586167E-2</v>
      </c>
      <c r="AG119" s="12">
        <f>AE119-'Surv-rate CEA'!Y117*UPD</f>
        <v>1.9891983924553554E-2</v>
      </c>
      <c r="AH119" s="12">
        <f t="shared" si="43"/>
        <v>1.6414155891530512E-2</v>
      </c>
      <c r="AI119" s="12">
        <f>'Surv-rate CEA'!AC117*UPFS+'Surv-rate CEA'!AB117*UPD</f>
        <v>2.453166470898888E-2</v>
      </c>
      <c r="AJ119" s="12">
        <f t="shared" si="44"/>
        <v>2.0242655048352008E-2</v>
      </c>
      <c r="AK119" s="12">
        <f>AI119-'Surv-rate CEA'!AB117*UPD</f>
        <v>2.3966797070778395E-4</v>
      </c>
      <c r="AL119" s="12">
        <f t="shared" si="45"/>
        <v>1.9776546413495185E-4</v>
      </c>
      <c r="AM119" s="12">
        <f>'Surv-rate CEA'!AF117*UPFS+'Surv-rate CEA'!AE117*UPD</f>
        <v>7.624422543566349E-2</v>
      </c>
      <c r="AN119" s="12">
        <f t="shared" si="46"/>
        <v>6.2914016363406253E-2</v>
      </c>
      <c r="AO119" s="12">
        <f>AM119-'Surv-rate CEA'!AE117*UPD</f>
        <v>2.8965623763814889E-2</v>
      </c>
      <c r="AP119" s="12">
        <f t="shared" si="47"/>
        <v>2.3901399968849466E-2</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3.4749914579199785E-2</v>
      </c>
      <c r="AV119" s="12">
        <f t="shared" si="50"/>
        <v>2.8674390512466483E-2</v>
      </c>
      <c r="AW119" s="12">
        <f>AU119-'Surv-rate CEA'!AK117*UPD</f>
        <v>4.3266696470787847E-3</v>
      </c>
      <c r="AX119" s="12">
        <f t="shared" si="51"/>
        <v>3.5702135265976691E-3</v>
      </c>
      <c r="AY119" s="12">
        <f>'Surv-rate CEA'!AO117*UPFS+'Surv-rate CEA'!AN117*UPD</f>
        <v>2.453166470898888E-2</v>
      </c>
      <c r="AZ119" s="12">
        <f t="shared" si="52"/>
        <v>2.0242655048352008E-2</v>
      </c>
      <c r="BA119" s="12">
        <f>AY119-'Surv-rate CEA'!AN117*UPD</f>
        <v>2.3966797070778395E-4</v>
      </c>
      <c r="BB119" s="12">
        <f t="shared" si="53"/>
        <v>1.9776546413495185E-4</v>
      </c>
    </row>
    <row r="120" spans="1:54">
      <c r="A120" s="12">
        <v>115</v>
      </c>
      <c r="B120" s="12">
        <f t="shared" si="54"/>
        <v>6.558904109589041</v>
      </c>
      <c r="C120" s="12">
        <f>'Surv-rate CEA'!D118*Parameter!$D$57+'Surv-rate CEA'!E118*Parameter!$D$58</f>
        <v>4.7938316801137672E-2</v>
      </c>
      <c r="D120" s="12">
        <f t="shared" si="28"/>
        <v>3.9489774633723322E-2</v>
      </c>
      <c r="E120" s="12">
        <f>C120-'Surv-rate CEA'!E118*Parameter!$D$58</f>
        <v>1.8466349244218968E-2</v>
      </c>
      <c r="F120" s="12">
        <f t="shared" si="29"/>
        <v>1.5211880988373123E-2</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5.2696310281816289E-2</v>
      </c>
      <c r="L120" s="12">
        <f t="shared" si="32"/>
        <v>4.3409229942097109E-2</v>
      </c>
      <c r="M120" s="12">
        <f>K120-'Surv-rate CEA'!J118*Parameter!$D$58</f>
        <v>1.9588124332943768E-2</v>
      </c>
      <c r="N120" s="12">
        <f t="shared" si="33"/>
        <v>1.6135956934285683E-2</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5.2696310281816289E-2</v>
      </c>
      <c r="T120" s="12">
        <f t="shared" si="36"/>
        <v>4.3409229942097109E-2</v>
      </c>
      <c r="U120" s="12">
        <f>S120-'Surv-rate CEA'!P118*Parameter!$D$58</f>
        <v>1.9588124332943768E-2</v>
      </c>
      <c r="V120" s="12">
        <f t="shared" si="37"/>
        <v>1.6135956934285683E-2</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5.1827925256954885E-2</v>
      </c>
      <c r="AB120" s="12">
        <f t="shared" si="40"/>
        <v>4.2693887159634979E-2</v>
      </c>
      <c r="AC120" s="12">
        <f>AA120-'Surv-rate CEA'!V118*UPD</f>
        <v>3.4847616369884531E-2</v>
      </c>
      <c r="AD120" s="12">
        <f t="shared" si="41"/>
        <v>2.8706150086115028E-2</v>
      </c>
      <c r="AE120" s="12">
        <f>'Surv-rate CEA'!Z118*UPFS+'Surv-rate CEA'!Y118*UPD</f>
        <v>5.2696310281816289E-2</v>
      </c>
      <c r="AF120" s="12">
        <f t="shared" si="42"/>
        <v>4.3409229942097109E-2</v>
      </c>
      <c r="AG120" s="12">
        <f>AE120-'Surv-rate CEA'!Y118*UPD</f>
        <v>1.9588124332943768E-2</v>
      </c>
      <c r="AH120" s="12">
        <f t="shared" si="43"/>
        <v>1.6135956934285683E-2</v>
      </c>
      <c r="AI120" s="12">
        <f>'Surv-rate CEA'!AC118*UPFS+'Surv-rate CEA'!AB118*UPD</f>
        <v>2.4042165454636791E-2</v>
      </c>
      <c r="AJ120" s="12">
        <f t="shared" si="44"/>
        <v>1.9805027770348489E-2</v>
      </c>
      <c r="AK120" s="12">
        <f>AI120-'Surv-rate CEA'!AB118*UPD</f>
        <v>2.2625830257603022E-4</v>
      </c>
      <c r="AL120" s="12">
        <f t="shared" si="45"/>
        <v>1.8638304333464147E-4</v>
      </c>
      <c r="AM120" s="12">
        <f>'Surv-rate CEA'!AF118*UPFS+'Surv-rate CEA'!AE118*UPD</f>
        <v>7.5119310114967003E-2</v>
      </c>
      <c r="AN120" s="12">
        <f t="shared" si="46"/>
        <v>6.1880450233296885E-2</v>
      </c>
      <c r="AO120" s="12">
        <f>AM120-'Surv-rate CEA'!AE118*UPD</f>
        <v>2.853356103350646E-2</v>
      </c>
      <c r="AP120" s="12">
        <f t="shared" si="47"/>
        <v>2.350486979726453E-2</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3.4089199148828492E-2</v>
      </c>
      <c r="AV120" s="12">
        <f t="shared" si="50"/>
        <v>2.8081394626675808E-2</v>
      </c>
      <c r="AW120" s="12">
        <f>AU120-'Surv-rate CEA'!AK118*UPD</f>
        <v>4.1577581932179357E-3</v>
      </c>
      <c r="AX120" s="12">
        <f t="shared" si="51"/>
        <v>3.4250041509132924E-3</v>
      </c>
      <c r="AY120" s="12">
        <f>'Surv-rate CEA'!AO118*UPFS+'Surv-rate CEA'!AN118*UPD</f>
        <v>2.4042165454636791E-2</v>
      </c>
      <c r="AZ120" s="12">
        <f t="shared" si="52"/>
        <v>1.9805027770348489E-2</v>
      </c>
      <c r="BA120" s="12">
        <f>AY120-'Surv-rate CEA'!AN118*UPD</f>
        <v>2.2625830257603022E-4</v>
      </c>
      <c r="BB120" s="12">
        <f t="shared" si="53"/>
        <v>1.8638304333464147E-4</v>
      </c>
    </row>
    <row r="121" spans="1:54">
      <c r="A121" s="12">
        <v>116</v>
      </c>
      <c r="B121" s="12">
        <f t="shared" si="54"/>
        <v>6.6164383561643838</v>
      </c>
      <c r="C121" s="12">
        <f>'Surv-rate CEA'!D119*Parameter!$D$57+'Surv-rate CEA'!E119*Parameter!$D$58</f>
        <v>4.7161022179454969E-2</v>
      </c>
      <c r="D121" s="12">
        <f t="shared" si="28"/>
        <v>3.8783455739685141E-2</v>
      </c>
      <c r="E121" s="12">
        <f>C121-'Surv-rate CEA'!E119*Parameter!$D$58</f>
        <v>1.8233355355090547E-2</v>
      </c>
      <c r="F121" s="12">
        <f t="shared" si="29"/>
        <v>1.499442755310266E-2</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5.1957981492454064E-2</v>
      </c>
      <c r="L121" s="12">
        <f t="shared" si="32"/>
        <v>4.2728295155863391E-2</v>
      </c>
      <c r="M121" s="12">
        <f>K121-'Surv-rate CEA'!J119*Parameter!$D$58</f>
        <v>1.9290895969088326E-2</v>
      </c>
      <c r="N121" s="12">
        <f t="shared" si="33"/>
        <v>1.5864109288155678E-2</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5.1957981492454064E-2</v>
      </c>
      <c r="T121" s="12">
        <f t="shared" si="36"/>
        <v>4.2728295155863391E-2</v>
      </c>
      <c r="U121" s="12">
        <f>S121-'Surv-rate CEA'!P119*Parameter!$D$58</f>
        <v>1.9290895969088326E-2</v>
      </c>
      <c r="V121" s="12">
        <f t="shared" si="37"/>
        <v>1.5864109288155678E-2</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5.1050235309012079E-2</v>
      </c>
      <c r="AB121" s="12">
        <f t="shared" si="40"/>
        <v>4.1981798742057354E-2</v>
      </c>
      <c r="AC121" s="12">
        <f>AA121-'Surv-rate CEA'!V119*UPD</f>
        <v>3.4326199681945085E-2</v>
      </c>
      <c r="AD121" s="12">
        <f t="shared" si="41"/>
        <v>2.8228579122194435E-2</v>
      </c>
      <c r="AE121" s="12">
        <f>'Surv-rate CEA'!Z119*UPFS+'Surv-rate CEA'!Y119*UPD</f>
        <v>5.1957981492454064E-2</v>
      </c>
      <c r="AF121" s="12">
        <f t="shared" si="42"/>
        <v>4.2728295155863391E-2</v>
      </c>
      <c r="AG121" s="12">
        <f>AE121-'Surv-rate CEA'!Y119*UPD</f>
        <v>1.9290895969088326E-2</v>
      </c>
      <c r="AH121" s="12">
        <f t="shared" si="43"/>
        <v>1.5864109288155678E-2</v>
      </c>
      <c r="AI121" s="12">
        <f>'Surv-rate CEA'!AC119*UPFS+'Surv-rate CEA'!AB119*UPD</f>
        <v>2.3564519056760536E-2</v>
      </c>
      <c r="AJ121" s="12">
        <f t="shared" si="44"/>
        <v>1.9378576621754663E-2</v>
      </c>
      <c r="AK121" s="12">
        <f>AI121-'Surv-rate CEA'!AB119*UPD</f>
        <v>2.1363492121038649E-4</v>
      </c>
      <c r="AL121" s="12">
        <f t="shared" si="45"/>
        <v>1.7568534625238906E-4</v>
      </c>
      <c r="AM121" s="12">
        <f>'Surv-rate CEA'!AF119*UPFS+'Surv-rate CEA'!AE119*UPD</f>
        <v>7.401491803407613E-2</v>
      </c>
      <c r="AN121" s="12">
        <f t="shared" si="46"/>
        <v>6.086709246309617E-2</v>
      </c>
      <c r="AO121" s="12">
        <f>AM121-'Surv-rate CEA'!AE119*UPD</f>
        <v>2.8110530267476001E-2</v>
      </c>
      <c r="AP121" s="12">
        <f t="shared" si="47"/>
        <v>2.3117045731096884E-2</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3.3443655895554522E-2</v>
      </c>
      <c r="AV121" s="12">
        <f t="shared" si="50"/>
        <v>2.7502808214439949E-2</v>
      </c>
      <c r="AW121" s="12">
        <f>AU121-'Surv-rate CEA'!AK119*UPD</f>
        <v>3.9957949984006091E-3</v>
      </c>
      <c r="AX121" s="12">
        <f t="shared" si="51"/>
        <v>3.2859919336700907E-3</v>
      </c>
      <c r="AY121" s="12">
        <f>'Surv-rate CEA'!AO119*UPFS+'Surv-rate CEA'!AN119*UPD</f>
        <v>2.3564519056760536E-2</v>
      </c>
      <c r="AZ121" s="12">
        <f t="shared" si="52"/>
        <v>1.9378576621754663E-2</v>
      </c>
      <c r="BA121" s="12">
        <f>AY121-'Surv-rate CEA'!AN119*UPD</f>
        <v>2.1363492121038649E-4</v>
      </c>
      <c r="BB121" s="12">
        <f t="shared" si="53"/>
        <v>1.7568534625238906E-4</v>
      </c>
    </row>
    <row r="122" spans="1:54">
      <c r="A122" s="12">
        <v>117</v>
      </c>
      <c r="B122" s="12">
        <f t="shared" si="54"/>
        <v>6.6739726027397257</v>
      </c>
      <c r="C122" s="12">
        <f>'Surv-rate CEA'!D120*Parameter!$D$57+'Surv-rate CEA'!E120*Parameter!$D$58</f>
        <v>4.6399528147296018E-2</v>
      </c>
      <c r="D122" s="12">
        <f t="shared" si="28"/>
        <v>3.8092394912458701E-2</v>
      </c>
      <c r="E122" s="12">
        <f>C122-'Surv-rate CEA'!E120*Parameter!$D$58</f>
        <v>1.8005112313647986E-2</v>
      </c>
      <c r="F122" s="12">
        <f t="shared" si="29"/>
        <v>1.4781569470219304E-2</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5.1233648060043324E-2</v>
      </c>
      <c r="L122" s="12">
        <f t="shared" si="32"/>
        <v>4.2061038821637808E-2</v>
      </c>
      <c r="M122" s="12">
        <f>K122-'Surv-rate CEA'!J120*Parameter!$D$58</f>
        <v>1.9000109294367185E-2</v>
      </c>
      <c r="N122" s="12">
        <f t="shared" si="33"/>
        <v>1.559842730131491E-2</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5.1233648060043324E-2</v>
      </c>
      <c r="T122" s="12">
        <f t="shared" si="36"/>
        <v>4.2061038821637808E-2</v>
      </c>
      <c r="U122" s="12">
        <f>S122-'Surv-rate CEA'!P120*Parameter!$D$58</f>
        <v>1.9000109294367185E-2</v>
      </c>
      <c r="V122" s="12">
        <f t="shared" si="37"/>
        <v>1.559842730131491E-2</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5.0287729791110611E-2</v>
      </c>
      <c r="AB122" s="12">
        <f t="shared" si="40"/>
        <v>4.1284472901814029E-2</v>
      </c>
      <c r="AC122" s="12">
        <f>AA122-'Surv-rate CEA'!V120*UPD</f>
        <v>3.3815430258101339E-2</v>
      </c>
      <c r="AD122" s="12">
        <f t="shared" si="41"/>
        <v>2.7761289283743881E-2</v>
      </c>
      <c r="AE122" s="12">
        <f>'Surv-rate CEA'!Z120*UPFS+'Surv-rate CEA'!Y120*UPD</f>
        <v>5.1233648060043324E-2</v>
      </c>
      <c r="AF122" s="12">
        <f t="shared" si="42"/>
        <v>4.2061038821637808E-2</v>
      </c>
      <c r="AG122" s="12">
        <f>AE122-'Surv-rate CEA'!Y120*UPD</f>
        <v>1.9000109294367185E-2</v>
      </c>
      <c r="AH122" s="12">
        <f t="shared" si="43"/>
        <v>1.559842730131491E-2</v>
      </c>
      <c r="AI122" s="12">
        <f>'Surv-rate CEA'!AC120*UPFS+'Surv-rate CEA'!AB120*UPD</f>
        <v>2.3098382688161959E-2</v>
      </c>
      <c r="AJ122" s="12">
        <f t="shared" si="44"/>
        <v>1.8962966873356885E-2</v>
      </c>
      <c r="AK122" s="12">
        <f>AI122-'Surv-rate CEA'!AB120*UPD</f>
        <v>2.0174950353211984E-4</v>
      </c>
      <c r="AL122" s="12">
        <f t="shared" si="45"/>
        <v>1.6562930850377299E-4</v>
      </c>
      <c r="AM122" s="12">
        <f>'Surv-rate CEA'!AF120*UPFS+'Surv-rate CEA'!AE120*UPD</f>
        <v>7.2930591698303376E-2</v>
      </c>
      <c r="AN122" s="12">
        <f t="shared" si="46"/>
        <v>5.9873473095500673E-2</v>
      </c>
      <c r="AO122" s="12">
        <f>AM122-'Surv-rate CEA'!AE120*UPD</f>
        <v>2.76962853858203E-2</v>
      </c>
      <c r="AP122" s="12">
        <f t="shared" si="47"/>
        <v>2.2737684684543669E-2</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3.2812869239989474E-2</v>
      </c>
      <c r="AV122" s="12">
        <f t="shared" si="50"/>
        <v>2.6938221641665296E-2</v>
      </c>
      <c r="AW122" s="12">
        <f>AU122-'Surv-rate CEA'!AK120*UPD</f>
        <v>3.8404785593396107E-3</v>
      </c>
      <c r="AX122" s="12">
        <f t="shared" si="51"/>
        <v>3.1528990008429705E-3</v>
      </c>
      <c r="AY122" s="12">
        <f>'Surv-rate CEA'!AO120*UPFS+'Surv-rate CEA'!AN120*UPD</f>
        <v>2.3098382688161959E-2</v>
      </c>
      <c r="AZ122" s="12">
        <f t="shared" si="52"/>
        <v>1.8962966873356885E-2</v>
      </c>
      <c r="BA122" s="12">
        <f>AY122-'Surv-rate CEA'!AN120*UPD</f>
        <v>2.0174950353211984E-4</v>
      </c>
      <c r="BB122" s="12">
        <f t="shared" si="53"/>
        <v>1.6562930850377299E-4</v>
      </c>
    </row>
    <row r="123" spans="1:54">
      <c r="A123" s="12">
        <v>118</v>
      </c>
      <c r="B123" s="12">
        <f t="shared" si="54"/>
        <v>6.7315068493150685</v>
      </c>
      <c r="C123" s="12">
        <f>'Surv-rate CEA'!D121*Parameter!$D$57+'Surv-rate CEA'!E121*Parameter!$D$58</f>
        <v>4.5653441124579933E-2</v>
      </c>
      <c r="D123" s="12">
        <f t="shared" si="28"/>
        <v>3.7416197730390906E-2</v>
      </c>
      <c r="E123" s="12">
        <f>C123-'Surv-rate CEA'!E121*Parameter!$D$58</f>
        <v>1.7781487229326907E-2</v>
      </c>
      <c r="F123" s="12">
        <f t="shared" si="29"/>
        <v>1.4573176210253046E-2</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5.0522968442917093E-2</v>
      </c>
      <c r="L123" s="12">
        <f t="shared" si="32"/>
        <v>4.1407116980032022E-2</v>
      </c>
      <c r="M123" s="12">
        <f>K123-'Surv-rate CEA'!J121*Parameter!$D$58</f>
        <v>1.8715581487844066E-2</v>
      </c>
      <c r="N123" s="12">
        <f t="shared" si="33"/>
        <v>1.533873198468258E-2</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5.0522968442917093E-2</v>
      </c>
      <c r="T123" s="12">
        <f t="shared" si="36"/>
        <v>4.1407116980032022E-2</v>
      </c>
      <c r="U123" s="12">
        <f>S123-'Surv-rate CEA'!P121*Parameter!$D$58</f>
        <v>1.8715581487844066E-2</v>
      </c>
      <c r="V123" s="12">
        <f t="shared" si="37"/>
        <v>1.533873198468258E-2</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4.9540035824354144E-2</v>
      </c>
      <c r="AB123" s="12">
        <f t="shared" si="40"/>
        <v>4.0601534743384342E-2</v>
      </c>
      <c r="AC123" s="12">
        <f>AA123-'Surv-rate CEA'!V121*UPD</f>
        <v>3.3315027882195855E-2</v>
      </c>
      <c r="AD123" s="12">
        <f t="shared" si="41"/>
        <v>2.7304002500757731E-2</v>
      </c>
      <c r="AE123" s="12">
        <f>'Surv-rate CEA'!Z121*UPFS+'Surv-rate CEA'!Y121*UPD</f>
        <v>5.0522968442917093E-2</v>
      </c>
      <c r="AF123" s="12">
        <f t="shared" si="42"/>
        <v>4.1407116980032022E-2</v>
      </c>
      <c r="AG123" s="12">
        <f>AE123-'Surv-rate CEA'!Y121*UPD</f>
        <v>1.8715581487844066E-2</v>
      </c>
      <c r="AH123" s="12">
        <f t="shared" si="43"/>
        <v>1.533873198468258E-2</v>
      </c>
      <c r="AI123" s="12">
        <f>'Surv-rate CEA'!AC121*UPFS+'Surv-rate CEA'!AB121*UPD</f>
        <v>2.2643425186427486E-2</v>
      </c>
      <c r="AJ123" s="12">
        <f t="shared" si="44"/>
        <v>1.8557875445943835E-2</v>
      </c>
      <c r="AK123" s="12">
        <f>AI123-'Surv-rate CEA'!AB121*UPD</f>
        <v>1.9055683917136579E-4</v>
      </c>
      <c r="AL123" s="12">
        <f t="shared" si="45"/>
        <v>1.5617469784715436E-4</v>
      </c>
      <c r="AM123" s="12">
        <f>'Surv-rate CEA'!AF121*UPFS+'Surv-rate CEA'!AE121*UPD</f>
        <v>7.1865885891660874E-2</v>
      </c>
      <c r="AN123" s="12">
        <f t="shared" si="46"/>
        <v>5.8899135100340921E-2</v>
      </c>
      <c r="AO123" s="12">
        <f>AM123-'Surv-rate CEA'!AE121*UPD</f>
        <v>2.729058862327733E-2</v>
      </c>
      <c r="AP123" s="12">
        <f t="shared" si="47"/>
        <v>2.2366551895198386E-2</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3.2196436983463986E-2</v>
      </c>
      <c r="AV123" s="12">
        <f t="shared" si="50"/>
        <v>2.6387238786667551E-2</v>
      </c>
      <c r="AW123" s="12">
        <f>AU123-'Surv-rate CEA'!AK121*UPD</f>
        <v>3.6915211853217715E-3</v>
      </c>
      <c r="AX123" s="12">
        <f t="shared" si="51"/>
        <v>3.0254605828948303E-3</v>
      </c>
      <c r="AY123" s="12">
        <f>'Surv-rate CEA'!AO121*UPFS+'Surv-rate CEA'!AN121*UPD</f>
        <v>2.2643425186427486E-2</v>
      </c>
      <c r="AZ123" s="12">
        <f t="shared" si="52"/>
        <v>1.8557875445943835E-2</v>
      </c>
      <c r="BA123" s="12">
        <f>AY123-'Surv-rate CEA'!AN121*UPD</f>
        <v>1.9055683917136579E-4</v>
      </c>
      <c r="BB123" s="12">
        <f t="shared" si="53"/>
        <v>1.5617469784715436E-4</v>
      </c>
    </row>
    <row r="124" spans="1:54">
      <c r="A124" s="12">
        <v>119</v>
      </c>
      <c r="B124" s="12">
        <f t="shared" si="54"/>
        <v>6.7890410958904113</v>
      </c>
      <c r="C124" s="12">
        <f>'Surv-rate CEA'!D122*Parameter!$D$57+'Surv-rate CEA'!E122*Parameter!$D$58</f>
        <v>4.4922379299343868E-2</v>
      </c>
      <c r="D124" s="12">
        <f t="shared" si="28"/>
        <v>3.6754481830247099E-2</v>
      </c>
      <c r="E124" s="12">
        <f>C124-'Surv-rate CEA'!E122*Parameter!$D$58</f>
        <v>1.7562351921522529E-2</v>
      </c>
      <c r="F124" s="12">
        <f t="shared" si="29"/>
        <v>1.4369121909031054E-2</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4.9825611415080344E-2</v>
      </c>
      <c r="L124" s="12">
        <f t="shared" si="32"/>
        <v>4.0766196225569713E-2</v>
      </c>
      <c r="M124" s="12">
        <f>K124-'Surv-rate CEA'!J122*Parameter!$D$58</f>
        <v>1.8437136161856056E-2</v>
      </c>
      <c r="N124" s="12">
        <f t="shared" si="33"/>
        <v>1.5084850727677904E-2</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4.9825611415080344E-2</v>
      </c>
      <c r="T124" s="12">
        <f t="shared" si="36"/>
        <v>4.0766196225569713E-2</v>
      </c>
      <c r="U124" s="12">
        <f>S124-'Surv-rate CEA'!P122*Parameter!$D$58</f>
        <v>1.8437136161856056E-2</v>
      </c>
      <c r="V124" s="12">
        <f t="shared" si="37"/>
        <v>1.5084850727677904E-2</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4.880679170676494E-2</v>
      </c>
      <c r="AB124" s="12">
        <f t="shared" si="40"/>
        <v>3.99326208219151E-2</v>
      </c>
      <c r="AC124" s="12">
        <f>AA124-'Surv-rate CEA'!V122*UPD</f>
        <v>3.2824721444671828E-2</v>
      </c>
      <c r="AD124" s="12">
        <f t="shared" si="41"/>
        <v>2.6856449875056695E-2</v>
      </c>
      <c r="AE124" s="12">
        <f>'Surv-rate CEA'!Z122*UPFS+'Surv-rate CEA'!Y122*UPD</f>
        <v>4.9825611415080344E-2</v>
      </c>
      <c r="AF124" s="12">
        <f t="shared" si="42"/>
        <v>4.0766196225569713E-2</v>
      </c>
      <c r="AG124" s="12">
        <f>AE124-'Surv-rate CEA'!Y122*UPD</f>
        <v>1.8437136161856056E-2</v>
      </c>
      <c r="AH124" s="12">
        <f t="shared" si="43"/>
        <v>1.5084850727677904E-2</v>
      </c>
      <c r="AI124" s="12">
        <f>'Surv-rate CEA'!AC122*UPFS+'Surv-rate CEA'!AB122*UPD</f>
        <v>2.2199326593693249E-2</v>
      </c>
      <c r="AJ124" s="12">
        <f t="shared" si="44"/>
        <v>1.8162990443908591E-2</v>
      </c>
      <c r="AK124" s="12">
        <f>AI124-'Surv-rate CEA'!AB122*UPD</f>
        <v>1.8001462034513555E-4</v>
      </c>
      <c r="AL124" s="12">
        <f t="shared" si="45"/>
        <v>1.4728391941498859E-4</v>
      </c>
      <c r="AM124" s="12">
        <f>'Surv-rate CEA'!AF122*UPFS+'Surv-rate CEA'!AE122*UPD</f>
        <v>7.08203672864893E-2</v>
      </c>
      <c r="AN124" s="12">
        <f t="shared" si="46"/>
        <v>5.794363395797951E-2</v>
      </c>
      <c r="AO124" s="12">
        <f>AM124-'Surv-rate CEA'!AE122*UPD</f>
        <v>2.6893210192995336E-2</v>
      </c>
      <c r="AP124" s="12">
        <f t="shared" si="47"/>
        <v>2.2003420584846455E-2</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3.1593969809450929E-2</v>
      </c>
      <c r="AV124" s="12">
        <f t="shared" si="50"/>
        <v>2.5849476528590737E-2</v>
      </c>
      <c r="AW124" s="12">
        <f>AU124-'Surv-rate CEA'!AK122*UPD</f>
        <v>3.5486483298245164E-3</v>
      </c>
      <c r="AX124" s="12">
        <f t="shared" si="51"/>
        <v>2.9034243643095933E-3</v>
      </c>
      <c r="AY124" s="12">
        <f>'Surv-rate CEA'!AO122*UPFS+'Surv-rate CEA'!AN122*UPD</f>
        <v>2.2199326593693249E-2</v>
      </c>
      <c r="AZ124" s="12">
        <f t="shared" si="52"/>
        <v>1.8162990443908591E-2</v>
      </c>
      <c r="BA124" s="12">
        <f>AY124-'Surv-rate CEA'!AN122*UPD</f>
        <v>1.8001462034513555E-4</v>
      </c>
      <c r="BB124" s="12">
        <f t="shared" si="53"/>
        <v>1.4728391941498859E-4</v>
      </c>
    </row>
    <row r="125" spans="1:54">
      <c r="A125" s="12">
        <v>120</v>
      </c>
      <c r="B125" s="12">
        <f t="shared" si="54"/>
        <v>6.8465753424657532</v>
      </c>
      <c r="C125" s="12">
        <f>'Surv-rate CEA'!D123*Parameter!$D$57+'Surv-rate CEA'!E123*Parameter!$D$58</f>
        <v>4.4205972213360659E-2</v>
      </c>
      <c r="D125" s="12">
        <f t="shared" si="28"/>
        <v>3.6106876476968953E-2</v>
      </c>
      <c r="E125" s="12">
        <f>C125-'Surv-rate CEA'!E123*Parameter!$D$58</f>
        <v>1.7347582717936006E-2</v>
      </c>
      <c r="F125" s="12">
        <f t="shared" si="29"/>
        <v>1.4169285166885339E-2</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4.9141255692442251E-2</v>
      </c>
      <c r="L125" s="12">
        <f t="shared" si="32"/>
        <v>4.0137953321019604E-2</v>
      </c>
      <c r="M125" s="12">
        <f>K125-'Surv-rate CEA'!J123*Parameter!$D$58</f>
        <v>1.8164603091603487E-2</v>
      </c>
      <c r="N125" s="12">
        <f t="shared" si="33"/>
        <v>1.4836617028037411E-2</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4.9141255692442251E-2</v>
      </c>
      <c r="T125" s="12">
        <f t="shared" si="36"/>
        <v>4.0137953321019604E-2</v>
      </c>
      <c r="U125" s="12">
        <f>S125-'Surv-rate CEA'!P123*Parameter!$D$58</f>
        <v>1.8164603091603487E-2</v>
      </c>
      <c r="V125" s="12">
        <f t="shared" si="37"/>
        <v>1.4836617028037411E-2</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4.8087646514658716E-2</v>
      </c>
      <c r="AB125" s="12">
        <f t="shared" si="40"/>
        <v>3.927737873047292E-2</v>
      </c>
      <c r="AC125" s="12">
        <f>AA125-'Surv-rate CEA'!V123*UPD</f>
        <v>3.2344248588782751E-2</v>
      </c>
      <c r="AD125" s="12">
        <f t="shared" si="41"/>
        <v>2.6418371320936343E-2</v>
      </c>
      <c r="AE125" s="12">
        <f>'Surv-rate CEA'!Z123*UPFS+'Surv-rate CEA'!Y123*UPD</f>
        <v>4.9141255692442251E-2</v>
      </c>
      <c r="AF125" s="12">
        <f t="shared" si="42"/>
        <v>4.0137953321019604E-2</v>
      </c>
      <c r="AG125" s="12">
        <f>AE125-'Surv-rate CEA'!Y123*UPD</f>
        <v>1.8164603091603487E-2</v>
      </c>
      <c r="AH125" s="12">
        <f t="shared" si="43"/>
        <v>1.4836617028037411E-2</v>
      </c>
      <c r="AI125" s="12">
        <f>'Surv-rate CEA'!AC123*UPFS+'Surv-rate CEA'!AB123*UPD</f>
        <v>2.1765777717185918E-2</v>
      </c>
      <c r="AJ125" s="12">
        <f t="shared" si="44"/>
        <v>1.7778010710101953E-2</v>
      </c>
      <c r="AK125" s="12">
        <f>AI125-'Surv-rate CEA'!AB123*UPD</f>
        <v>1.70083246595603E-4</v>
      </c>
      <c r="AL125" s="12">
        <f t="shared" si="45"/>
        <v>1.3892183495001158E-4</v>
      </c>
      <c r="AM125" s="12">
        <f>'Surv-rate CEA'!AF123*UPFS+'Surv-rate CEA'!AE123*UPD</f>
        <v>6.9793614067547041E-2</v>
      </c>
      <c r="AN125" s="12">
        <f t="shared" si="46"/>
        <v>5.7006537258251243E-2</v>
      </c>
      <c r="AO125" s="12">
        <f>AM125-'Surv-rate CEA'!AE123*UPD</f>
        <v>2.6503927966149067E-2</v>
      </c>
      <c r="AP125" s="12">
        <f t="shared" si="47"/>
        <v>2.1648071636325074E-2</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3.1005090806159798E-2</v>
      </c>
      <c r="AV125" s="12">
        <f t="shared" si="50"/>
        <v>2.5324564257787428E-2</v>
      </c>
      <c r="AW125" s="12">
        <f>AU125-'Surv-rate CEA'!AK123*UPD</f>
        <v>3.4115979562927175E-3</v>
      </c>
      <c r="AX125" s="12">
        <f t="shared" si="51"/>
        <v>2.7865498671175186E-3</v>
      </c>
      <c r="AY125" s="12">
        <f>'Surv-rate CEA'!AO123*UPFS+'Surv-rate CEA'!AN123*UPD</f>
        <v>2.1765777717185918E-2</v>
      </c>
      <c r="AZ125" s="12">
        <f t="shared" si="52"/>
        <v>1.7778010710101953E-2</v>
      </c>
      <c r="BA125" s="12">
        <f>AY125-'Surv-rate CEA'!AN123*UPD</f>
        <v>1.70083246595603E-4</v>
      </c>
      <c r="BB125" s="12">
        <f t="shared" si="53"/>
        <v>1.3892183495001158E-4</v>
      </c>
    </row>
    <row r="126" spans="1:54">
      <c r="A126" s="12">
        <v>121</v>
      </c>
      <c r="B126" s="12">
        <f t="shared" si="54"/>
        <v>6.904109589041096</v>
      </c>
      <c r="C126" s="12">
        <f>'Surv-rate CEA'!D124*Parameter!$D$57+'Surv-rate CEA'!E124*Parameter!$D$58</f>
        <v>4.3503860364644771E-2</v>
      </c>
      <c r="D126" s="12">
        <f t="shared" si="28"/>
        <v>3.5473022151104074E-2</v>
      </c>
      <c r="E126" s="12">
        <f>C126-'Surv-rate CEA'!E124*Parameter!$D$58</f>
        <v>1.71370602630221E-2</v>
      </c>
      <c r="F126" s="12">
        <f t="shared" si="29"/>
        <v>1.3973548857954371E-2</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4.8469589574896027E-2</v>
      </c>
      <c r="L126" s="12">
        <f t="shared" si="32"/>
        <v>3.9522074828157595E-2</v>
      </c>
      <c r="M126" s="12">
        <f>K126-'Surv-rate CEA'!J124*Parameter!$D$58</f>
        <v>1.7897817957955992E-2</v>
      </c>
      <c r="N126" s="12">
        <f t="shared" si="33"/>
        <v>1.4593870234903817E-2</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4.8469589574896027E-2</v>
      </c>
      <c r="T126" s="12">
        <f t="shared" si="36"/>
        <v>3.9522074828157595E-2</v>
      </c>
      <c r="U126" s="12">
        <f>S126-'Surv-rate CEA'!P124*Parameter!$D$58</f>
        <v>1.7897817957955992E-2</v>
      </c>
      <c r="V126" s="12">
        <f t="shared" si="37"/>
        <v>1.4593870234903817E-2</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4.7382259720574506E-2</v>
      </c>
      <c r="AB126" s="12">
        <f t="shared" si="40"/>
        <v>3.8635466704542654E-2</v>
      </c>
      <c r="AC126" s="12">
        <f>AA126-'Surv-rate CEA'!V124*UPD</f>
        <v>3.1873355372827865E-2</v>
      </c>
      <c r="AD126" s="12">
        <f t="shared" si="41"/>
        <v>2.598951522217555E-2</v>
      </c>
      <c r="AE126" s="12">
        <f>'Surv-rate CEA'!Z124*UPFS+'Surv-rate CEA'!Y124*UPD</f>
        <v>4.8469589574896027E-2</v>
      </c>
      <c r="AF126" s="12">
        <f t="shared" si="42"/>
        <v>3.9522074828157595E-2</v>
      </c>
      <c r="AG126" s="12">
        <f>AE126-'Surv-rate CEA'!Y124*UPD</f>
        <v>1.7897817957955992E-2</v>
      </c>
      <c r="AH126" s="12">
        <f t="shared" si="43"/>
        <v>1.4593870234903817E-2</v>
      </c>
      <c r="AI126" s="12">
        <f>'Surv-rate CEA'!AC124*UPFS+'Surv-rate CEA'!AB124*UPD</f>
        <v>2.1342479709478574E-2</v>
      </c>
      <c r="AJ126" s="12">
        <f t="shared" si="44"/>
        <v>1.7402645400845788E-2</v>
      </c>
      <c r="AK126" s="12">
        <f>AI126-'Surv-rate CEA'!AB124*UPD</f>
        <v>1.6072564328813155E-4</v>
      </c>
      <c r="AL126" s="12">
        <f t="shared" si="45"/>
        <v>1.3105559499367655E-4</v>
      </c>
      <c r="AM126" s="12">
        <f>'Surv-rate CEA'!AF124*UPFS+'Surv-rate CEA'!AE124*UPD</f>
        <v>6.8785215569943742E-2</v>
      </c>
      <c r="AN126" s="12">
        <f t="shared" si="46"/>
        <v>5.6087424314281473E-2</v>
      </c>
      <c r="AO126" s="12">
        <f>AM126-'Surv-rate CEA'!AE124*UPD</f>
        <v>2.6122527166551231E-2</v>
      </c>
      <c r="AP126" s="12">
        <f t="shared" si="47"/>
        <v>2.1300293285580849E-2</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3.0429435009290951E-2</v>
      </c>
      <c r="AV126" s="12">
        <f t="shared" si="50"/>
        <v>2.4812143407103218E-2</v>
      </c>
      <c r="AW126" s="12">
        <f>AU126-'Surv-rate CEA'!AK124*UPD</f>
        <v>3.280119936233724E-3</v>
      </c>
      <c r="AX126" s="12">
        <f t="shared" si="51"/>
        <v>2.6746078665436861E-3</v>
      </c>
      <c r="AY126" s="12">
        <f>'Surv-rate CEA'!AO124*UPFS+'Surv-rate CEA'!AN124*UPD</f>
        <v>2.1342479709478574E-2</v>
      </c>
      <c r="AZ126" s="12">
        <f t="shared" si="52"/>
        <v>1.7402645400845788E-2</v>
      </c>
      <c r="BA126" s="12">
        <f>AY126-'Surv-rate CEA'!AN124*UPD</f>
        <v>1.6072564328813155E-4</v>
      </c>
      <c r="BB126" s="12">
        <f t="shared" si="53"/>
        <v>1.3105559499367655E-4</v>
      </c>
    </row>
    <row r="127" spans="1:54">
      <c r="A127" s="12">
        <v>122</v>
      </c>
      <c r="B127" s="12">
        <f t="shared" si="54"/>
        <v>6.9616438356164387</v>
      </c>
      <c r="C127" s="12">
        <f>'Surv-rate CEA'!D125*Parameter!$D$57+'Surv-rate CEA'!E125*Parameter!$D$58</f>
        <v>4.2815694826063393E-2</v>
      </c>
      <c r="D127" s="12">
        <f t="shared" si="28"/>
        <v>3.4852570153083823E-2</v>
      </c>
      <c r="E127" s="12">
        <f>C127-'Surv-rate CEA'!E125*Parameter!$D$58</f>
        <v>1.6930669335958774E-2</v>
      </c>
      <c r="F127" s="12">
        <f t="shared" si="29"/>
        <v>1.3781799948998322E-2</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4.7810310603477402E-2</v>
      </c>
      <c r="L127" s="12">
        <f t="shared" si="32"/>
        <v>3.8918256754158324E-2</v>
      </c>
      <c r="M127" s="12">
        <f>K127-'Surv-rate CEA'!J125*Parameter!$D$58</f>
        <v>1.7636622102738638E-2</v>
      </c>
      <c r="N127" s="12">
        <f t="shared" si="33"/>
        <v>1.4356455304444788E-2</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4.7810310603477402E-2</v>
      </c>
      <c r="T127" s="12">
        <f t="shared" si="36"/>
        <v>3.8918256754158324E-2</v>
      </c>
      <c r="U127" s="12">
        <f>S127-'Surv-rate CEA'!P125*Parameter!$D$58</f>
        <v>1.7636622102738638E-2</v>
      </c>
      <c r="V127" s="12">
        <f t="shared" si="37"/>
        <v>1.4356455304444788E-2</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4.6690300826974868E-2</v>
      </c>
      <c r="AB127" s="12">
        <f t="shared" si="40"/>
        <v>3.8006553242951213E-2</v>
      </c>
      <c r="AC127" s="12">
        <f>AA127-'Surv-rate CEA'!V125*UPD</f>
        <v>3.1411795947582741E-2</v>
      </c>
      <c r="AD127" s="12">
        <f t="shared" si="41"/>
        <v>2.556963810455436E-2</v>
      </c>
      <c r="AE127" s="12">
        <f>'Surv-rate CEA'!Z125*UPFS+'Surv-rate CEA'!Y125*UPD</f>
        <v>4.7810310603477402E-2</v>
      </c>
      <c r="AF127" s="12">
        <f t="shared" si="42"/>
        <v>3.8918256754158324E-2</v>
      </c>
      <c r="AG127" s="12">
        <f>AE127-'Surv-rate CEA'!Y125*UPD</f>
        <v>1.7636622102738638E-2</v>
      </c>
      <c r="AH127" s="12">
        <f t="shared" si="43"/>
        <v>1.4356455304444788E-2</v>
      </c>
      <c r="AI127" s="12">
        <f>'Surv-rate CEA'!AC125*UPFS+'Surv-rate CEA'!AB125*UPD</f>
        <v>2.0929143667463256E-2</v>
      </c>
      <c r="AJ127" s="12">
        <f t="shared" si="44"/>
        <v>1.7036613580079078E-2</v>
      </c>
      <c r="AK127" s="12">
        <f>AI127-'Surv-rate CEA'!AB125*UPD</f>
        <v>1.5190709285384241E-4</v>
      </c>
      <c r="AL127" s="12">
        <f t="shared" si="45"/>
        <v>1.2365448305691644E-4</v>
      </c>
      <c r="AM127" s="12">
        <f>'Surv-rate CEA'!AF125*UPFS+'Surv-rate CEA'!AE125*UPD</f>
        <v>6.779477193033441E-2</v>
      </c>
      <c r="AN127" s="12">
        <f t="shared" si="46"/>
        <v>5.5185885790552822E-2</v>
      </c>
      <c r="AO127" s="12">
        <f>AM127-'Surv-rate CEA'!AE125*UPD</f>
        <v>2.5748800079457533E-2</v>
      </c>
      <c r="AP127" s="12">
        <f t="shared" si="47"/>
        <v>2.0959880828110216E-2</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2.9866648963994161E-2</v>
      </c>
      <c r="AV127" s="12">
        <f t="shared" si="50"/>
        <v>2.4311867003066479E-2</v>
      </c>
      <c r="AW127" s="12">
        <f>AU127-'Surv-rate CEA'!AK125*UPD</f>
        <v>3.1539754778921736E-3</v>
      </c>
      <c r="AX127" s="12">
        <f t="shared" si="51"/>
        <v>2.567379837017813E-3</v>
      </c>
      <c r="AY127" s="12">
        <f>'Surv-rate CEA'!AO125*UPFS+'Surv-rate CEA'!AN125*UPD</f>
        <v>2.0929143667463256E-2</v>
      </c>
      <c r="AZ127" s="12">
        <f t="shared" si="52"/>
        <v>1.7036613580079078E-2</v>
      </c>
      <c r="BA127" s="12">
        <f>AY127-'Surv-rate CEA'!AN125*UPD</f>
        <v>1.5190709285384241E-4</v>
      </c>
      <c r="BB127" s="12">
        <f t="shared" si="53"/>
        <v>1.2365448305691644E-4</v>
      </c>
    </row>
    <row r="128" spans="1:54">
      <c r="A128" s="12">
        <v>123</v>
      </c>
      <c r="B128" s="12">
        <f t="shared" si="54"/>
        <v>7.0191780821917806</v>
      </c>
      <c r="C128" s="12">
        <f>'Surv-rate CEA'!D126*Parameter!$D$57+'Surv-rate CEA'!E126*Parameter!$D$58</f>
        <v>4.2141136879308108E-2</v>
      </c>
      <c r="D128" s="12">
        <f t="shared" si="28"/>
        <v>3.4245182223566858E-2</v>
      </c>
      <c r="E128" s="12">
        <f>C128-'Surv-rate CEA'!E126*Parameter!$D$58</f>
        <v>1.6728298677598123E-2</v>
      </c>
      <c r="F128" s="12">
        <f t="shared" si="29"/>
        <v>1.3593929327186336E-2</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4.7163125231872549E-2</v>
      </c>
      <c r="L128" s="12">
        <f t="shared" si="32"/>
        <v>3.8326204212858365E-2</v>
      </c>
      <c r="M128" s="12">
        <f>K128-'Surv-rate CEA'!J126*Parameter!$D$58</f>
        <v>1.738086229580816E-2</v>
      </c>
      <c r="N128" s="12">
        <f t="shared" si="33"/>
        <v>1.4124222567306435E-2</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4.7163125231872549E-2</v>
      </c>
      <c r="T128" s="12">
        <f t="shared" si="36"/>
        <v>3.8326204212858365E-2</v>
      </c>
      <c r="U128" s="12">
        <f>S128-'Surv-rate CEA'!P126*Parameter!$D$58</f>
        <v>1.738086229580816E-2</v>
      </c>
      <c r="V128" s="12">
        <f t="shared" si="37"/>
        <v>1.4124222567306435E-2</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4.6011449014970771E-2</v>
      </c>
      <c r="AB128" s="12">
        <f t="shared" si="40"/>
        <v>3.7390316744437574E-2</v>
      </c>
      <c r="AC128" s="12">
        <f>AA128-'Surv-rate CEA'!V126*UPD</f>
        <v>3.0959332248143942E-2</v>
      </c>
      <c r="AD128" s="12">
        <f t="shared" si="41"/>
        <v>2.5158504323081424E-2</v>
      </c>
      <c r="AE128" s="12">
        <f>'Surv-rate CEA'!Z126*UPFS+'Surv-rate CEA'!Y126*UPD</f>
        <v>4.7163125231872549E-2</v>
      </c>
      <c r="AF128" s="12">
        <f t="shared" si="42"/>
        <v>3.8326204212858365E-2</v>
      </c>
      <c r="AG128" s="12">
        <f>AE128-'Surv-rate CEA'!Y126*UPD</f>
        <v>1.738086229580816E-2</v>
      </c>
      <c r="AH128" s="12">
        <f t="shared" si="43"/>
        <v>1.4124222567306435E-2</v>
      </c>
      <c r="AI128" s="12">
        <f>'Surv-rate CEA'!AC126*UPFS+'Surv-rate CEA'!AB126*UPD</f>
        <v>2.052549024909698E-2</v>
      </c>
      <c r="AJ128" s="12">
        <f t="shared" si="44"/>
        <v>1.6679643831666632E-2</v>
      </c>
      <c r="AK128" s="12">
        <f>AI128-'Surv-rate CEA'!AB126*UPD</f>
        <v>1.4359507783975531E-4</v>
      </c>
      <c r="AL128" s="12">
        <f t="shared" si="45"/>
        <v>1.1668977087906282E-4</v>
      </c>
      <c r="AM128" s="12">
        <f>'Surv-rate CEA'!AF126*UPFS+'Surv-rate CEA'!AE126*UPD</f>
        <v>6.6821893750817526E-2</v>
      </c>
      <c r="AN128" s="12">
        <f t="shared" si="46"/>
        <v>5.4301523344619851E-2</v>
      </c>
      <c r="AO128" s="12">
        <f>AM128-'Surv-rate CEA'!AE126*UPD</f>
        <v>2.5382545773811903E-2</v>
      </c>
      <c r="AP128" s="12">
        <f t="shared" si="47"/>
        <v>2.0626636339016749E-2</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2.9316390305124857E-2</v>
      </c>
      <c r="AV128" s="12">
        <f t="shared" si="50"/>
        <v>2.382339923603629E-2</v>
      </c>
      <c r="AW128" s="12">
        <f>AU128-'Surv-rate CEA'!AK126*UPD</f>
        <v>3.0329365838654282E-3</v>
      </c>
      <c r="AX128" s="12">
        <f t="shared" si="51"/>
        <v>2.4646574268857085E-3</v>
      </c>
      <c r="AY128" s="12">
        <f>'Surv-rate CEA'!AO126*UPFS+'Surv-rate CEA'!AN126*UPD</f>
        <v>2.052549024909698E-2</v>
      </c>
      <c r="AZ128" s="12">
        <f t="shared" si="52"/>
        <v>1.6679643831666632E-2</v>
      </c>
      <c r="BA128" s="12">
        <f>AY128-'Surv-rate CEA'!AN126*UPD</f>
        <v>1.4359507783975531E-4</v>
      </c>
      <c r="BB128" s="12">
        <f t="shared" si="53"/>
        <v>1.1668977087906282E-4</v>
      </c>
    </row>
    <row r="129" spans="1:54">
      <c r="A129" s="12">
        <v>124</v>
      </c>
      <c r="B129" s="12">
        <f t="shared" si="54"/>
        <v>7.0767123287671234</v>
      </c>
      <c r="C129" s="12">
        <f>'Surv-rate CEA'!D127*Parameter!$D$57+'Surv-rate CEA'!E127*Parameter!$D$58</f>
        <v>4.1479857663523328E-2</v>
      </c>
      <c r="D129" s="12">
        <f t="shared" si="28"/>
        <v>3.3650530179108705E-2</v>
      </c>
      <c r="E129" s="12">
        <f>C129-'Surv-rate CEA'!E127*Parameter!$D$58</f>
        <v>1.6529840825891273E-2</v>
      </c>
      <c r="F129" s="12">
        <f t="shared" si="29"/>
        <v>1.3409831636347767E-2</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4.652774851158635E-2</v>
      </c>
      <c r="L129" s="12">
        <f t="shared" si="32"/>
        <v>3.774563110017496E-2</v>
      </c>
      <c r="M129" s="12">
        <f>K129-'Surv-rate CEA'!J127*Parameter!$D$58</f>
        <v>1.7130390513271688E-2</v>
      </c>
      <c r="N129" s="12">
        <f t="shared" si="33"/>
        <v>1.389702750724923E-2</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4.652774851158635E-2</v>
      </c>
      <c r="T129" s="12">
        <f t="shared" si="36"/>
        <v>3.774563110017496E-2</v>
      </c>
      <c r="U129" s="12">
        <f>S129-'Surv-rate CEA'!P127*Parameter!$D$58</f>
        <v>1.7130390513271688E-2</v>
      </c>
      <c r="V129" s="12">
        <f t="shared" si="37"/>
        <v>1.389702750724923E-2</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4.5345392807367803E-2</v>
      </c>
      <c r="AB129" s="12">
        <f t="shared" si="40"/>
        <v>3.6786445159133617E-2</v>
      </c>
      <c r="AC129" s="12">
        <f>AA129-'Surv-rate CEA'!V127*UPD</f>
        <v>3.0515733699450528E-2</v>
      </c>
      <c r="AD129" s="12">
        <f t="shared" si="41"/>
        <v>2.4755885763176496E-2</v>
      </c>
      <c r="AE129" s="12">
        <f>'Surv-rate CEA'!Z127*UPFS+'Surv-rate CEA'!Y127*UPD</f>
        <v>4.652774851158635E-2</v>
      </c>
      <c r="AF129" s="12">
        <f t="shared" si="42"/>
        <v>3.774563110017496E-2</v>
      </c>
      <c r="AG129" s="12">
        <f>AE129-'Surv-rate CEA'!Y127*UPD</f>
        <v>1.7130390513271688E-2</v>
      </c>
      <c r="AH129" s="12">
        <f t="shared" si="43"/>
        <v>1.389702750724923E-2</v>
      </c>
      <c r="AI129" s="12">
        <f>'Surv-rate CEA'!AC127*UPFS+'Surv-rate CEA'!AB127*UPD</f>
        <v>2.0131249307032334E-2</v>
      </c>
      <c r="AJ129" s="12">
        <f t="shared" si="44"/>
        <v>1.6331473888956245E-2</v>
      </c>
      <c r="AK129" s="12">
        <f>AI129-'Surv-rate CEA'!AB127*UPD</f>
        <v>1.3575913490179378E-4</v>
      </c>
      <c r="AL129" s="12">
        <f t="shared" si="45"/>
        <v>1.101345839506061E-4</v>
      </c>
      <c r="AM129" s="12">
        <f>'Surv-rate CEA'!AF127*UPFS+'Surv-rate CEA'!AE127*UPD</f>
        <v>6.5866201775007141E-2</v>
      </c>
      <c r="AN129" s="12">
        <f t="shared" si="46"/>
        <v>5.3433949281900116E-2</v>
      </c>
      <c r="AO129" s="12">
        <f>AM129-'Surv-rate CEA'!AE127*UPD</f>
        <v>2.5023569837222599E-2</v>
      </c>
      <c r="AP129" s="12">
        <f t="shared" si="47"/>
        <v>2.0300368405964501E-2</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2.8778327354939709E-2</v>
      </c>
      <c r="AV129" s="12">
        <f t="shared" si="50"/>
        <v>2.3346415048411989E-2</v>
      </c>
      <c r="AW129" s="12">
        <f>AU129-'Surv-rate CEA'!AK127*UPD</f>
        <v>2.9167855361123401E-3</v>
      </c>
      <c r="AX129" s="12">
        <f t="shared" si="51"/>
        <v>2.366241960257465E-3</v>
      </c>
      <c r="AY129" s="12">
        <f>'Surv-rate CEA'!AO127*UPFS+'Surv-rate CEA'!AN127*UPD</f>
        <v>2.0131249307032334E-2</v>
      </c>
      <c r="AZ129" s="12">
        <f t="shared" si="52"/>
        <v>1.6331473888956245E-2</v>
      </c>
      <c r="BA129" s="12">
        <f>AY129-'Surv-rate CEA'!AN127*UPD</f>
        <v>1.3575913490179378E-4</v>
      </c>
      <c r="BB129" s="12">
        <f t="shared" si="53"/>
        <v>1.101345839506061E-4</v>
      </c>
    </row>
    <row r="130" spans="1:54">
      <c r="A130" s="12">
        <v>125</v>
      </c>
      <c r="B130" s="12">
        <f t="shared" si="54"/>
        <v>7.1342465753424653</v>
      </c>
      <c r="C130" s="12">
        <f>'Surv-rate CEA'!D128*Parameter!$D$57+'Surv-rate CEA'!E128*Parameter!$D$58</f>
        <v>4.0831537837920824E-2</v>
      </c>
      <c r="D130" s="12">
        <f t="shared" si="28"/>
        <v>3.3068295562453019E-2</v>
      </c>
      <c r="E130" s="12">
        <f>C130-'Surv-rate CEA'!E128*Parameter!$D$58</f>
        <v>1.6335191959313464E-2</v>
      </c>
      <c r="F130" s="12">
        <f t="shared" si="29"/>
        <v>1.3229405121212795E-2</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4.5903903790119119E-2</v>
      </c>
      <c r="L130" s="12">
        <f t="shared" si="32"/>
        <v>3.7176259783003131E-2</v>
      </c>
      <c r="M130" s="12">
        <f>K130-'Surv-rate CEA'!J128*Parameter!$D$58</f>
        <v>1.6885063726241378E-2</v>
      </c>
      <c r="N130" s="12">
        <f t="shared" si="33"/>
        <v>1.3674730550355299E-2</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4.5903903790119119E-2</v>
      </c>
      <c r="T130" s="12">
        <f t="shared" si="36"/>
        <v>3.7176259783003131E-2</v>
      </c>
      <c r="U130" s="12">
        <f>S130-'Surv-rate CEA'!P128*Parameter!$D$58</f>
        <v>1.6885063726241378E-2</v>
      </c>
      <c r="V130" s="12">
        <f t="shared" si="37"/>
        <v>1.3674730550355299E-2</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4.4691829745364009E-2</v>
      </c>
      <c r="AB130" s="12">
        <f t="shared" si="40"/>
        <v>3.619463565425636E-2</v>
      </c>
      <c r="AC130" s="12">
        <f>AA130-'Surv-rate CEA'!V128*UPD</f>
        <v>3.0080776934790159E-2</v>
      </c>
      <c r="AD130" s="12">
        <f t="shared" si="41"/>
        <v>2.4361561555098964E-2</v>
      </c>
      <c r="AE130" s="12">
        <f>'Surv-rate CEA'!Z128*UPFS+'Surv-rate CEA'!Y128*UPD</f>
        <v>4.5903903790119119E-2</v>
      </c>
      <c r="AF130" s="12">
        <f t="shared" si="42"/>
        <v>3.7176259783003131E-2</v>
      </c>
      <c r="AG130" s="12">
        <f>AE130-'Surv-rate CEA'!Y128*UPD</f>
        <v>1.6885063726241378E-2</v>
      </c>
      <c r="AH130" s="12">
        <f t="shared" si="43"/>
        <v>1.3674730550355299E-2</v>
      </c>
      <c r="AI130" s="12">
        <f>'Surv-rate CEA'!AC128*UPFS+'Surv-rate CEA'!AB128*UPD</f>
        <v>1.9746159538291553E-2</v>
      </c>
      <c r="AJ130" s="12">
        <f t="shared" si="44"/>
        <v>1.5991850280719817E-2</v>
      </c>
      <c r="AK130" s="12">
        <f>AI130-'Surv-rate CEA'!AB128*UPD</f>
        <v>1.283707189420509E-4</v>
      </c>
      <c r="AL130" s="12">
        <f t="shared" si="45"/>
        <v>1.0396377653936742E-4</v>
      </c>
      <c r="AM130" s="12">
        <f>'Surv-rate CEA'!AF128*UPFS+'Surv-rate CEA'!AE128*UPD</f>
        <v>6.4927326575772465E-2</v>
      </c>
      <c r="AN130" s="12">
        <f t="shared" si="46"/>
        <v>5.2582786222995802E-2</v>
      </c>
      <c r="AO130" s="12">
        <f>AM130-'Surv-rate CEA'!AE128*UPD</f>
        <v>2.4671684123004196E-2</v>
      </c>
      <c r="AP130" s="12">
        <f t="shared" si="47"/>
        <v>1.9980891874351363E-2</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2.8252138737416575E-2</v>
      </c>
      <c r="AV130" s="12">
        <f t="shared" si="50"/>
        <v>2.2880599740053593E-2</v>
      </c>
      <c r="AW130" s="12">
        <f>AU130-'Surv-rate CEA'!AK128*UPD</f>
        <v>2.805314406896027E-3</v>
      </c>
      <c r="AX130" s="12">
        <f t="shared" si="51"/>
        <v>2.2719439645178252E-3</v>
      </c>
      <c r="AY130" s="12">
        <f>'Surv-rate CEA'!AO128*UPFS+'Surv-rate CEA'!AN128*UPD</f>
        <v>1.9746159538291553E-2</v>
      </c>
      <c r="AZ130" s="12">
        <f t="shared" si="52"/>
        <v>1.5991850280719817E-2</v>
      </c>
      <c r="BA130" s="12">
        <f>AY130-'Surv-rate CEA'!AN128*UPD</f>
        <v>1.283707189420509E-4</v>
      </c>
      <c r="BB130" s="12">
        <f t="shared" si="53"/>
        <v>1.0396377653936742E-4</v>
      </c>
    </row>
    <row r="131" spans="1:54">
      <c r="A131" s="12">
        <v>126</v>
      </c>
      <c r="B131" s="12">
        <f t="shared" si="54"/>
        <v>7.1917808219178081</v>
      </c>
      <c r="C131" s="12">
        <f>'Surv-rate CEA'!D129*Parameter!$D$57+'Surv-rate CEA'!E129*Parameter!$D$58</f>
        <v>4.0195867257748721E-2</v>
      </c>
      <c r="D131" s="12">
        <f t="shared" si="28"/>
        <v>3.2498169306780449E-2</v>
      </c>
      <c r="E131" s="12">
        <f>C131-'Surv-rate CEA'!E129*Parameter!$D$58</f>
        <v>1.6144251747844021E-2</v>
      </c>
      <c r="F131" s="12">
        <f t="shared" si="29"/>
        <v>1.3052551479196673E-2</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4.5291322421536453E-2</v>
      </c>
      <c r="L131" s="12">
        <f t="shared" si="32"/>
        <v>3.6617820800951419E-2</v>
      </c>
      <c r="M131" s="12">
        <f>K131-'Surv-rate CEA'!J129*Parameter!$D$58</f>
        <v>1.6644743699553904E-2</v>
      </c>
      <c r="N131" s="12">
        <f t="shared" si="33"/>
        <v>1.3457196864232203E-2</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4.5291322421536453E-2</v>
      </c>
      <c r="T131" s="12">
        <f t="shared" si="36"/>
        <v>3.6617820800951419E-2</v>
      </c>
      <c r="U131" s="12">
        <f>S131-'Surv-rate CEA'!P129*Parameter!$D$58</f>
        <v>1.6644743699553904E-2</v>
      </c>
      <c r="V131" s="12">
        <f t="shared" si="37"/>
        <v>1.3457196864232203E-2</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4.4050466078269762E-2</v>
      </c>
      <c r="AB131" s="12">
        <f t="shared" si="40"/>
        <v>3.5614594293353188E-2</v>
      </c>
      <c r="AC131" s="12">
        <f>AA131-'Surv-rate CEA'!V129*UPD</f>
        <v>2.9654245526633594E-2</v>
      </c>
      <c r="AD131" s="12">
        <f t="shared" si="41"/>
        <v>2.3975317800951221E-2</v>
      </c>
      <c r="AE131" s="12">
        <f>'Surv-rate CEA'!Z129*UPFS+'Surv-rate CEA'!Y129*UPD</f>
        <v>4.5291322421536453E-2</v>
      </c>
      <c r="AF131" s="12">
        <f t="shared" si="42"/>
        <v>3.6617820800951419E-2</v>
      </c>
      <c r="AG131" s="12">
        <f>AE131-'Surv-rate CEA'!Y129*UPD</f>
        <v>1.6644743699553904E-2</v>
      </c>
      <c r="AH131" s="12">
        <f t="shared" si="43"/>
        <v>1.3457196864232203E-2</v>
      </c>
      <c r="AI131" s="12">
        <f>'Surv-rate CEA'!AC129*UPFS+'Surv-rate CEA'!AB129*UPD</f>
        <v>1.9369968149192326E-2</v>
      </c>
      <c r="AJ131" s="12">
        <f t="shared" si="44"/>
        <v>1.5660527992664416E-2</v>
      </c>
      <c r="AK131" s="12">
        <f>AI131-'Surv-rate CEA'!AB129*UPD</f>
        <v>1.214030766527284E-4</v>
      </c>
      <c r="AL131" s="12">
        <f t="shared" si="45"/>
        <v>9.8153815518530602E-5</v>
      </c>
      <c r="AM131" s="12">
        <f>'Surv-rate CEA'!AF129*UPFS+'Surv-rate CEA'!AE129*UPD</f>
        <v>6.4004908254165355E-2</v>
      </c>
      <c r="AN131" s="12">
        <f t="shared" si="46"/>
        <v>5.1747666783028223E-2</v>
      </c>
      <c r="AO131" s="12">
        <f>AM131-'Surv-rate CEA'!AE129*UPD</f>
        <v>2.4326706508656669E-2</v>
      </c>
      <c r="AP131" s="12">
        <f t="shared" si="47"/>
        <v>1.9668027604063706E-2</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2.773751300842868E-2</v>
      </c>
      <c r="AV131" s="12">
        <f t="shared" si="50"/>
        <v>2.2425648590108982E-2</v>
      </c>
      <c r="AW131" s="12">
        <f>AU131-'Surv-rate CEA'!AK129*UPD</f>
        <v>2.6983245942824516E-3</v>
      </c>
      <c r="AX131" s="12">
        <f t="shared" si="51"/>
        <v>2.1815827221077387E-3</v>
      </c>
      <c r="AY131" s="12">
        <f>'Surv-rate CEA'!AO129*UPFS+'Surv-rate CEA'!AN129*UPD</f>
        <v>1.9369968149192326E-2</v>
      </c>
      <c r="AZ131" s="12">
        <f t="shared" si="52"/>
        <v>1.5660527992664416E-2</v>
      </c>
      <c r="BA131" s="12">
        <f>AY131-'Surv-rate CEA'!AN129*UPD</f>
        <v>1.214030766527284E-4</v>
      </c>
      <c r="BB131" s="12">
        <f t="shared" si="53"/>
        <v>9.8153815518530602E-5</v>
      </c>
    </row>
    <row r="132" spans="1:54">
      <c r="A132" s="12">
        <v>127</v>
      </c>
      <c r="B132" s="12">
        <f t="shared" si="54"/>
        <v>7.2493150684931509</v>
      </c>
      <c r="C132" s="12">
        <f>'Surv-rate CEA'!D130*Parameter!$D$57+'Surv-rate CEA'!E130*Parameter!$D$58</f>
        <v>3.9572544663010148E-2</v>
      </c>
      <c r="D132" s="12">
        <f t="shared" si="28"/>
        <v>3.1939851413280394E-2</v>
      </c>
      <c r="E132" s="12">
        <f>C132-'Surv-rate CEA'!E130*Parameter!$D$58</f>
        <v>1.5956923211084845E-2</v>
      </c>
      <c r="F132" s="12">
        <f t="shared" si="29"/>
        <v>1.2879175719310612E-2</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4.4689743488846939E-2</v>
      </c>
      <c r="L132" s="12">
        <f t="shared" si="32"/>
        <v>3.6070052580308598E-2</v>
      </c>
      <c r="M132" s="12">
        <f>K132-'Surv-rate CEA'!J130*Parameter!$D$58</f>
        <v>1.6409296799919943E-2</v>
      </c>
      <c r="N132" s="12">
        <f t="shared" si="33"/>
        <v>1.3244296166674493E-2</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4.4689743488846939E-2</v>
      </c>
      <c r="T132" s="12">
        <f t="shared" si="36"/>
        <v>3.6070052580308598E-2</v>
      </c>
      <c r="U132" s="12">
        <f>S132-'Surv-rate CEA'!P130*Parameter!$D$58</f>
        <v>1.6409296799919943E-2</v>
      </c>
      <c r="V132" s="12">
        <f t="shared" si="37"/>
        <v>1.3244296166674493E-2</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4.3421016465647139E-2</v>
      </c>
      <c r="AB132" s="12">
        <f t="shared" si="40"/>
        <v>3.5046035728471078E-2</v>
      </c>
      <c r="AC132" s="12">
        <f>AA132-'Surv-rate CEA'!V130*UPD</f>
        <v>2.9235929729182222E-2</v>
      </c>
      <c r="AD132" s="12">
        <f t="shared" si="41"/>
        <v>2.3596947313626632E-2</v>
      </c>
      <c r="AE132" s="12">
        <f>'Surv-rate CEA'!Z130*UPFS+'Surv-rate CEA'!Y130*UPD</f>
        <v>4.4689743488846939E-2</v>
      </c>
      <c r="AF132" s="12">
        <f t="shared" si="42"/>
        <v>3.6070052580308598E-2</v>
      </c>
      <c r="AG132" s="12">
        <f>AE132-'Surv-rate CEA'!Y130*UPD</f>
        <v>1.6409296799919943E-2</v>
      </c>
      <c r="AH132" s="12">
        <f t="shared" si="43"/>
        <v>1.3244296166674493E-2</v>
      </c>
      <c r="AI132" s="12">
        <f>'Surv-rate CEA'!AC130*UPFS+'Surv-rate CEA'!AB130*UPD</f>
        <v>1.9002430534774253E-2</v>
      </c>
      <c r="AJ132" s="12">
        <f t="shared" si="44"/>
        <v>1.5337270143741737E-2</v>
      </c>
      <c r="AK132" s="12">
        <f>AI132-'Surv-rate CEA'!AB130*UPD</f>
        <v>1.148311287853046E-4</v>
      </c>
      <c r="AL132" s="12">
        <f t="shared" si="45"/>
        <v>9.2682672349099984E-5</v>
      </c>
      <c r="AM132" s="12">
        <f>'Surv-rate CEA'!AF130*UPFS+'Surv-rate CEA'!AE130*UPD</f>
        <v>6.3098596149073927E-2</v>
      </c>
      <c r="AN132" s="12">
        <f t="shared" si="46"/>
        <v>5.0928233262488062E-2</v>
      </c>
      <c r="AO132" s="12">
        <f>AM132-'Surv-rate CEA'!AE130*UPD</f>
        <v>2.3988460665192217E-2</v>
      </c>
      <c r="AP132" s="12">
        <f t="shared" si="47"/>
        <v>1.9361602237213307E-2</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2.7234148301038895E-2</v>
      </c>
      <c r="AV132" s="12">
        <f t="shared" si="50"/>
        <v>2.1981266494482194E-2</v>
      </c>
      <c r="AW132" s="12">
        <f>AU132-'Surv-rate CEA'!AK130*UPD</f>
        <v>2.5956263808945557E-3</v>
      </c>
      <c r="AX132" s="12">
        <f t="shared" si="51"/>
        <v>2.0949858452660002E-3</v>
      </c>
      <c r="AY132" s="12">
        <f>'Surv-rate CEA'!AO130*UPFS+'Surv-rate CEA'!AN130*UPD</f>
        <v>1.9002430534774253E-2</v>
      </c>
      <c r="AZ132" s="12">
        <f t="shared" si="52"/>
        <v>1.5337270143741737E-2</v>
      </c>
      <c r="BA132" s="12">
        <f>AY132-'Surv-rate CEA'!AN130*UPD</f>
        <v>1.148311287853046E-4</v>
      </c>
      <c r="BB132" s="12">
        <f t="shared" si="53"/>
        <v>9.2682672349099984E-5</v>
      </c>
    </row>
    <row r="133" spans="1:54">
      <c r="A133" s="12">
        <v>128</v>
      </c>
      <c r="B133" s="12">
        <f t="shared" si="54"/>
        <v>7.3068493150684928</v>
      </c>
      <c r="C133" s="12">
        <f>'Surv-rate CEA'!D131*Parameter!$D$57+'Surv-rate CEA'!E131*Parameter!$D$58</f>
        <v>3.8961277379362336E-2</v>
      </c>
      <c r="D133" s="12">
        <f t="shared" si="28"/>
        <v>3.1393050641447477E-2</v>
      </c>
      <c r="E133" s="12">
        <f>C133-'Surv-rate CEA'!E131*Parameter!$D$58</f>
        <v>1.5773112583125984E-2</v>
      </c>
      <c r="F133" s="12">
        <f t="shared" si="29"/>
        <v>1.2709186027807559E-2</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4.4098913537637036E-2</v>
      </c>
      <c r="L133" s="12">
        <f t="shared" si="32"/>
        <v>3.5532701159668993E-2</v>
      </c>
      <c r="M133" s="12">
        <f>K133-'Surv-rate CEA'!J131*Parameter!$D$58</f>
        <v>1.6178593812999881E-2</v>
      </c>
      <c r="N133" s="12">
        <f t="shared" si="33"/>
        <v>1.3035902543276075E-2</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4.4098913537637036E-2</v>
      </c>
      <c r="T133" s="12">
        <f t="shared" si="36"/>
        <v>3.5532701159668993E-2</v>
      </c>
      <c r="U133" s="12">
        <f>S133-'Surv-rate CEA'!P131*Parameter!$D$58</f>
        <v>1.6178593812999881E-2</v>
      </c>
      <c r="V133" s="12">
        <f t="shared" si="37"/>
        <v>1.3035902543276075E-2</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4.2803203691302943E-2</v>
      </c>
      <c r="AB133" s="12">
        <f t="shared" si="40"/>
        <v>3.4488682904658327E-2</v>
      </c>
      <c r="AC133" s="12">
        <f>AA133-'Surv-rate CEA'!V131*UPD</f>
        <v>2.8825626232044724E-2</v>
      </c>
      <c r="AD133" s="12">
        <f t="shared" si="41"/>
        <v>2.3226249367105004E-2</v>
      </c>
      <c r="AE133" s="12">
        <f>'Surv-rate CEA'!Z131*UPFS+'Surv-rate CEA'!Y131*UPD</f>
        <v>4.4098913537637036E-2</v>
      </c>
      <c r="AF133" s="12">
        <f t="shared" si="42"/>
        <v>3.5532701159668993E-2</v>
      </c>
      <c r="AG133" s="12">
        <f>AE133-'Surv-rate CEA'!Y131*UPD</f>
        <v>1.6178593812999881E-2</v>
      </c>
      <c r="AH133" s="12">
        <f t="shared" si="43"/>
        <v>1.3035902543276075E-2</v>
      </c>
      <c r="AI133" s="12">
        <f>'Surv-rate CEA'!AC131*UPFS+'Surv-rate CEA'!AB131*UPD</f>
        <v>1.8643309972018966E-2</v>
      </c>
      <c r="AJ133" s="12">
        <f t="shared" si="44"/>
        <v>1.5021847676529467E-2</v>
      </c>
      <c r="AK133" s="12">
        <f>AI133-'Surv-rate CEA'!AB131*UPD</f>
        <v>1.0863136051502548E-4</v>
      </c>
      <c r="AL133" s="12">
        <f t="shared" si="45"/>
        <v>8.7529722619000724E-5</v>
      </c>
      <c r="AM133" s="12">
        <f>'Surv-rate CEA'!AF131*UPFS+'Surv-rate CEA'!AE131*UPD</f>
        <v>6.2208048557167647E-2</v>
      </c>
      <c r="AN133" s="12">
        <f t="shared" si="46"/>
        <v>5.0124137349132007E-2</v>
      </c>
      <c r="AO133" s="12">
        <f>AM133-'Surv-rate CEA'!AE131*UPD</f>
        <v>2.365677583675263E-2</v>
      </c>
      <c r="AP133" s="12">
        <f t="shared" si="47"/>
        <v>1.9061447976290689E-2</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2.674175198522127E-2</v>
      </c>
      <c r="AV133" s="12">
        <f t="shared" si="50"/>
        <v>2.1547167618219912E-2</v>
      </c>
      <c r="AW133" s="12">
        <f>AU133-'Surv-rate CEA'!AK131*UPD</f>
        <v>2.4970385146934858E-3</v>
      </c>
      <c r="AX133" s="12">
        <f t="shared" si="51"/>
        <v>2.0119888724936968E-3</v>
      </c>
      <c r="AY133" s="12">
        <f>'Surv-rate CEA'!AO131*UPFS+'Surv-rate CEA'!AN131*UPD</f>
        <v>1.8643309972018966E-2</v>
      </c>
      <c r="AZ133" s="12">
        <f t="shared" si="52"/>
        <v>1.5021847676529467E-2</v>
      </c>
      <c r="BA133" s="12">
        <f>AY133-'Surv-rate CEA'!AN131*UPD</f>
        <v>1.0863136051502548E-4</v>
      </c>
      <c r="BB133" s="12">
        <f t="shared" si="53"/>
        <v>8.7529722619000724E-5</v>
      </c>
    </row>
    <row r="134" spans="1:54">
      <c r="A134" s="12">
        <v>129</v>
      </c>
      <c r="B134" s="12">
        <f t="shared" si="54"/>
        <v>7.3643835616438356</v>
      </c>
      <c r="C134" s="12">
        <f>'Surv-rate CEA'!D132*Parameter!$D$57+'Surv-rate CEA'!E132*Parameter!$D$58</f>
        <v>3.8361781030652152E-2</v>
      </c>
      <c r="D134" s="12">
        <f t="shared" ref="D134:D197" si="55">C134/(1+DISC)^($B134)</f>
        <v>3.085748421153163E-2</v>
      </c>
      <c r="E134" s="12">
        <f>C134-'Surv-rate CEA'!E132*Parameter!$D$58</f>
        <v>1.559272918379143E-2</v>
      </c>
      <c r="F134" s="12">
        <f t="shared" ref="F134:F197" si="56">E134/(1+DISC)^($B134)</f>
        <v>1.2542493640195643E-2</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4.3518586320438174E-2</v>
      </c>
      <c r="L134" s="12">
        <f t="shared" ref="L134:L197" si="59">K134/(1+DISC)^($B134)</f>
        <v>3.5005519926671363E-2</v>
      </c>
      <c r="M134" s="12">
        <f>K134-'Surv-rate CEA'!J132*Parameter!$D$58</f>
        <v>1.5952509768932491E-2</v>
      </c>
      <c r="N134" s="12">
        <f t="shared" ref="N134:N197" si="60">M134/(1+DISC)^($B134)</f>
        <v>1.2831894273516999E-2</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4.3518586320438174E-2</v>
      </c>
      <c r="T134" s="12">
        <f t="shared" ref="T134:T197" si="63">S134/(1+DISC)^($B134)</f>
        <v>3.5005519926671363E-2</v>
      </c>
      <c r="U134" s="12">
        <f>S134-'Surv-rate CEA'!P132*Parameter!$D$58</f>
        <v>1.5952509768932491E-2</v>
      </c>
      <c r="V134" s="12">
        <f t="shared" ref="V134:V197" si="64">U134/(1+DISC)^($B134)</f>
        <v>1.2831894273516999E-2</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4.2196758388594588E-2</v>
      </c>
      <c r="AB134" s="12">
        <f t="shared" ref="AB134:AB197" si="67">AA134/(1+DISC)^($B134)</f>
        <v>3.394226677623411E-2</v>
      </c>
      <c r="AC134" s="12">
        <f>AA134-'Surv-rate CEA'!V132*UPD</f>
        <v>2.8423137924493882E-2</v>
      </c>
      <c r="AD134" s="12">
        <f t="shared" ref="AD134:AD197" si="68">AC134/(1+DISC)^($B134)</f>
        <v>2.2863029457533653E-2</v>
      </c>
      <c r="AE134" s="12">
        <f>'Surv-rate CEA'!Z132*UPFS+'Surv-rate CEA'!Y132*UPD</f>
        <v>4.3518586320438174E-2</v>
      </c>
      <c r="AF134" s="12">
        <f t="shared" ref="AF134:AF197" si="69">AE134/(1+DISC)^($B134)</f>
        <v>3.5005519926671363E-2</v>
      </c>
      <c r="AG134" s="12">
        <f>AE134-'Surv-rate CEA'!Y132*UPD</f>
        <v>1.5952509768932491E-2</v>
      </c>
      <c r="AH134" s="12">
        <f t="shared" ref="AH134:AH197" si="70">AG134/(1+DISC)^($B134)</f>
        <v>1.2831894273516999E-2</v>
      </c>
      <c r="AI134" s="12">
        <f>'Surv-rate CEA'!AC132*UPFS+'Surv-rate CEA'!AB132*UPD</f>
        <v>1.8292377326193147E-2</v>
      </c>
      <c r="AJ134" s="12">
        <f t="shared" ref="AJ134:AJ197" si="71">AI134/(1+DISC)^($B134)</f>
        <v>1.4714039060995819E-2</v>
      </c>
      <c r="AK134" s="12">
        <f>AI134-'Surv-rate CEA'!AB132*UPD</f>
        <v>1.0278171931840663E-4</v>
      </c>
      <c r="AL134" s="12">
        <f t="shared" ref="AL134:AL197" si="72">AK134/(1+DISC)^($B134)</f>
        <v>8.2675652586818667E-5</v>
      </c>
      <c r="AM134" s="12">
        <f>'Surv-rate CEA'!AF132*UPFS+'Surv-rate CEA'!AE132*UPD</f>
        <v>6.1332932462713041E-2</v>
      </c>
      <c r="AN134" s="12">
        <f t="shared" ref="AN134:AN197" si="73">AM134/(1+DISC)^($B134)</f>
        <v>4.9335039830472896E-2</v>
      </c>
      <c r="AO134" s="12">
        <f>AM134-'Surv-rate CEA'!AE132*UPD</f>
        <v>2.3331486629993389E-2</v>
      </c>
      <c r="AP134" s="12">
        <f t="shared" ref="AP134:AP197" si="74">AO134/(1+DISC)^($B134)</f>
        <v>1.8767402372202716E-2</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2.6260040341349846E-2</v>
      </c>
      <c r="AV134" s="12">
        <f t="shared" ref="AV134:AV197" si="77">AU134/(1+DISC)^($B134)</f>
        <v>2.1123075062128082E-2</v>
      </c>
      <c r="AW134" s="12">
        <f>AU134-'Surv-rate CEA'!AK132*UPD</f>
        <v>2.4023878106274946E-3</v>
      </c>
      <c r="AX134" s="12">
        <f t="shared" ref="AX134:AX197" si="78">AW134/(1+DISC)^($B134)</f>
        <v>1.9324348855748034E-3</v>
      </c>
      <c r="AY134" s="12">
        <f>'Surv-rate CEA'!AO132*UPFS+'Surv-rate CEA'!AN132*UPD</f>
        <v>1.8292377326193147E-2</v>
      </c>
      <c r="AZ134" s="12">
        <f t="shared" ref="AZ134:AZ197" si="79">AY134/(1+DISC)^($B134)</f>
        <v>1.4714039060995819E-2</v>
      </c>
      <c r="BA134" s="12">
        <f>AY134-'Surv-rate CEA'!AN132*UPD</f>
        <v>1.0278171931840663E-4</v>
      </c>
      <c r="BB134" s="12">
        <f t="shared" ref="BB134:BB197" si="80">BA134/(1+DISC)^($B134)</f>
        <v>8.2675652586818667E-5</v>
      </c>
    </row>
    <row r="135" spans="1:54">
      <c r="A135" s="12">
        <v>130</v>
      </c>
      <c r="B135" s="12">
        <f t="shared" ref="B135:B198" si="81">A134*21/365</f>
        <v>7.4219178082191783</v>
      </c>
      <c r="C135" s="12">
        <f>'Surv-rate CEA'!D133*Parameter!$D$57+'Surv-rate CEA'!E133*Parameter!$D$58</f>
        <v>3.777377926257288E-2</v>
      </c>
      <c r="D135" s="12">
        <f t="shared" si="55"/>
        <v>3.033287751860099E-2</v>
      </c>
      <c r="E135" s="12">
        <f>C135-'Surv-rate CEA'!E133*Parameter!$D$58</f>
        <v>1.541568529592079E-2</v>
      </c>
      <c r="F135" s="12">
        <f t="shared" si="56"/>
        <v>1.2379012719274673E-2</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4.2948522551331497E-2</v>
      </c>
      <c r="L135" s="12">
        <f t="shared" si="59"/>
        <v>3.4488269365337436E-2</v>
      </c>
      <c r="M135" s="12">
        <f>K135-'Surv-rate CEA'!J133*Parameter!$D$58</f>
        <v>1.573092377587192E-2</v>
      </c>
      <c r="N135" s="12">
        <f t="shared" si="60"/>
        <v>1.2632153664877167E-2</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4.2948522551331497E-2</v>
      </c>
      <c r="T135" s="12">
        <f t="shared" si="63"/>
        <v>3.4488269365337436E-2</v>
      </c>
      <c r="U135" s="12">
        <f>S135-'Surv-rate CEA'!P133*Parameter!$D$58</f>
        <v>1.573092377587192E-2</v>
      </c>
      <c r="V135" s="12">
        <f t="shared" si="64"/>
        <v>1.2632153664877167E-2</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4.1601418776538182E-2</v>
      </c>
      <c r="AB135" s="12">
        <f t="shared" si="67"/>
        <v>3.3406526034292526E-2</v>
      </c>
      <c r="AC135" s="12">
        <f>AA135-'Surv-rate CEA'!V133*UPD</f>
        <v>2.8028273669783804E-2</v>
      </c>
      <c r="AD135" s="12">
        <f t="shared" si="68"/>
        <v>2.2507099074562473E-2</v>
      </c>
      <c r="AE135" s="12">
        <f>'Surv-rate CEA'!Z133*UPFS+'Surv-rate CEA'!Y133*UPD</f>
        <v>4.2948522551331497E-2</v>
      </c>
      <c r="AF135" s="12">
        <f t="shared" si="69"/>
        <v>3.4488269365337436E-2</v>
      </c>
      <c r="AG135" s="12">
        <f>AE135-'Surv-rate CEA'!Y133*UPD</f>
        <v>1.573092377587192E-2</v>
      </c>
      <c r="AH135" s="12">
        <f t="shared" si="70"/>
        <v>1.2632153664877167E-2</v>
      </c>
      <c r="AI135" s="12">
        <f>'Surv-rate CEA'!AC133*UPFS+'Surv-rate CEA'!AB133*UPD</f>
        <v>1.7949410769681665E-2</v>
      </c>
      <c r="AJ135" s="12">
        <f t="shared" si="71"/>
        <v>1.4413630010997392E-2</v>
      </c>
      <c r="AK135" s="12">
        <f>AI135-'Surv-rate CEA'!AB133*UPD</f>
        <v>9.7261519825277837E-5</v>
      </c>
      <c r="AL135" s="12">
        <f t="shared" si="72"/>
        <v>7.8102372220305771E-5</v>
      </c>
      <c r="AM135" s="12">
        <f>'Surv-rate CEA'!AF133*UPFS+'Surv-rate CEA'!AE133*UPD</f>
        <v>6.0472923276863405E-2</v>
      </c>
      <c r="AN135" s="12">
        <f t="shared" si="73"/>
        <v>4.8560610316435458E-2</v>
      </c>
      <c r="AO135" s="12">
        <f>AM135-'Surv-rate CEA'!AE133*UPD</f>
        <v>2.3012432812739958E-2</v>
      </c>
      <c r="AP135" s="12">
        <f t="shared" si="74"/>
        <v>1.8479308121692309E-2</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2.57887382468289E-2</v>
      </c>
      <c r="AV135" s="12">
        <f t="shared" si="77"/>
        <v>2.0708720542966415E-2</v>
      </c>
      <c r="AW135" s="12">
        <f>AU135-'Surv-rate CEA'!AK133*UPD</f>
        <v>2.3115087720528039E-3</v>
      </c>
      <c r="AX135" s="12">
        <f t="shared" si="78"/>
        <v>1.8561741460516429E-3</v>
      </c>
      <c r="AY135" s="12">
        <f>'Surv-rate CEA'!AO133*UPFS+'Surv-rate CEA'!AN133*UPD</f>
        <v>1.7949410769681665E-2</v>
      </c>
      <c r="AZ135" s="12">
        <f t="shared" si="79"/>
        <v>1.4413630010997392E-2</v>
      </c>
      <c r="BA135" s="12">
        <f>AY135-'Surv-rate CEA'!AN133*UPD</f>
        <v>9.7261519825277837E-5</v>
      </c>
      <c r="BB135" s="12">
        <f t="shared" si="80"/>
        <v>7.8102372220305771E-5</v>
      </c>
    </row>
    <row r="136" spans="1:54">
      <c r="A136" s="12">
        <v>131</v>
      </c>
      <c r="B136" s="12">
        <f t="shared" si="81"/>
        <v>7.4794520547945202</v>
      </c>
      <c r="C136" s="12">
        <f>'Surv-rate CEA'!D134*Parameter!$D$57+'Surv-rate CEA'!E134*Parameter!$D$58</f>
        <v>3.7197003476952477E-2</v>
      </c>
      <c r="D136" s="12">
        <f t="shared" si="55"/>
        <v>2.9818963857703416E-2</v>
      </c>
      <c r="E136" s="12">
        <f>C136-'Surv-rate CEA'!E134*Parameter!$D$58</f>
        <v>1.5241896048362968E-2</v>
      </c>
      <c r="F136" s="12">
        <f t="shared" si="56"/>
        <v>1.2218660238871599E-2</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4.2388489670319197E-2</v>
      </c>
      <c r="L136" s="12">
        <f t="shared" si="59"/>
        <v>3.3980716813521127E-2</v>
      </c>
      <c r="M136" s="12">
        <f>K136-'Surv-rate CEA'!J134*Parameter!$D$58</f>
        <v>1.5513718861113884E-2</v>
      </c>
      <c r="N136" s="12">
        <f t="shared" si="60"/>
        <v>1.243656689455533E-2</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4.2388489670319197E-2</v>
      </c>
      <c r="T136" s="12">
        <f t="shared" si="63"/>
        <v>3.3980716813521127E-2</v>
      </c>
      <c r="U136" s="12">
        <f>S136-'Surv-rate CEA'!P134*Parameter!$D$58</f>
        <v>1.5513718861113884E-2</v>
      </c>
      <c r="V136" s="12">
        <f t="shared" si="64"/>
        <v>1.243656689455533E-2</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4.1016930406233082E-2</v>
      </c>
      <c r="AB136" s="12">
        <f t="shared" si="67"/>
        <v>3.2881206844933918E-2</v>
      </c>
      <c r="AC136" s="12">
        <f>AA136-'Surv-rate CEA'!V134*UPD</f>
        <v>2.7640848089037301E-2</v>
      </c>
      <c r="AD136" s="12">
        <f t="shared" si="68"/>
        <v>2.2158275482431457E-2</v>
      </c>
      <c r="AE136" s="12">
        <f>'Surv-rate CEA'!Z134*UPFS+'Surv-rate CEA'!Y134*UPD</f>
        <v>4.2388489670319197E-2</v>
      </c>
      <c r="AF136" s="12">
        <f t="shared" si="69"/>
        <v>3.3980716813521127E-2</v>
      </c>
      <c r="AG136" s="12">
        <f>AE136-'Surv-rate CEA'!Y134*UPD</f>
        <v>1.5513718861113884E-2</v>
      </c>
      <c r="AH136" s="12">
        <f t="shared" si="70"/>
        <v>1.243656689455533E-2</v>
      </c>
      <c r="AI136" s="12">
        <f>'Surv-rate CEA'!AC134*UPFS+'Surv-rate CEA'!AB134*UPD</f>
        <v>1.7614195512710991E-2</v>
      </c>
      <c r="AJ136" s="12">
        <f t="shared" si="71"/>
        <v>1.4120413212894723E-2</v>
      </c>
      <c r="AK136" s="12">
        <f>AI136-'Surv-rate CEA'!AB134*UPD</f>
        <v>9.2051355147150515E-5</v>
      </c>
      <c r="AL136" s="12">
        <f t="shared" si="72"/>
        <v>7.3792934258434207E-5</v>
      </c>
      <c r="AM136" s="12">
        <f>'Surv-rate CEA'!AF134*UPFS+'Surv-rate CEA'!AE134*UPD</f>
        <v>5.9627704586041948E-2</v>
      </c>
      <c r="AN136" s="12">
        <f t="shared" si="73"/>
        <v>4.7800526971767628E-2</v>
      </c>
      <c r="AO136" s="12">
        <f>AM136-'Surv-rate CEA'!AE134*UPD</f>
        <v>2.2699459121450515E-2</v>
      </c>
      <c r="AP136" s="12">
        <f t="shared" si="74"/>
        <v>1.8197012873667231E-2</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2.5327578875270838E-2</v>
      </c>
      <c r="AV136" s="12">
        <f t="shared" si="77"/>
        <v>2.0303844086601949E-2</v>
      </c>
      <c r="AW136" s="12">
        <f>AU136-'Surv-rate CEA'!AK134*UPD</f>
        <v>2.2242432308918897E-3</v>
      </c>
      <c r="AX136" s="12">
        <f t="shared" si="78"/>
        <v>1.7830637501163751E-3</v>
      </c>
      <c r="AY136" s="12">
        <f>'Surv-rate CEA'!AO134*UPFS+'Surv-rate CEA'!AN134*UPD</f>
        <v>1.7614195512710991E-2</v>
      </c>
      <c r="AZ136" s="12">
        <f t="shared" si="79"/>
        <v>1.4120413212894723E-2</v>
      </c>
      <c r="BA136" s="12">
        <f>AY136-'Surv-rate CEA'!AN134*UPD</f>
        <v>9.2051355147150515E-5</v>
      </c>
      <c r="BB136" s="12">
        <f t="shared" si="80"/>
        <v>7.3792934258434207E-5</v>
      </c>
    </row>
    <row r="137" spans="1:54">
      <c r="A137" s="12">
        <v>132</v>
      </c>
      <c r="B137" s="12">
        <f t="shared" si="81"/>
        <v>7.536986301369863</v>
      </c>
      <c r="C137" s="12">
        <f>'Surv-rate CEA'!D135*Parameter!$D$57+'Surv-rate CEA'!E135*Parameter!$D$58</f>
        <v>3.6631192576207901E-2</v>
      </c>
      <c r="D137" s="12">
        <f t="shared" si="55"/>
        <v>2.9315484159638097E-2</v>
      </c>
      <c r="E137" s="12">
        <f>C137-'Surv-rate CEA'!E135*Parameter!$D$58</f>
        <v>1.5071279304377891E-2</v>
      </c>
      <c r="F137" s="12">
        <f t="shared" si="56"/>
        <v>1.2061355872970855E-2</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4.1838261617017571E-2</v>
      </c>
      <c r="L137" s="12">
        <f t="shared" si="59"/>
        <v>3.3482636230006212E-2</v>
      </c>
      <c r="M137" s="12">
        <f>K137-'Surv-rate CEA'!J135*Parameter!$D$58</f>
        <v>1.5300781819416919E-2</v>
      </c>
      <c r="N137" s="12">
        <f t="shared" si="60"/>
        <v>1.2245023858396849E-2</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4.1838261617017571E-2</v>
      </c>
      <c r="T137" s="12">
        <f t="shared" si="63"/>
        <v>3.3482636230006212E-2</v>
      </c>
      <c r="U137" s="12">
        <f>S137-'Surv-rate CEA'!P135*Parameter!$D$58</f>
        <v>1.5300781819416919E-2</v>
      </c>
      <c r="V137" s="12">
        <f t="shared" si="64"/>
        <v>1.2245023858396849E-2</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4.0443045917142213E-2</v>
      </c>
      <c r="AB137" s="12">
        <f t="shared" si="67"/>
        <v>3.2366062597742322E-2</v>
      </c>
      <c r="AC137" s="12">
        <f>AA137-'Surv-rate CEA'!V135*UPD</f>
        <v>2.7260681354239556E-2</v>
      </c>
      <c r="AD137" s="12">
        <f t="shared" si="68"/>
        <v>2.1816381510336328E-2</v>
      </c>
      <c r="AE137" s="12">
        <f>'Surv-rate CEA'!Z135*UPFS+'Surv-rate CEA'!Y135*UPD</f>
        <v>4.1838261617017571E-2</v>
      </c>
      <c r="AF137" s="12">
        <f t="shared" si="69"/>
        <v>3.3482636230006212E-2</v>
      </c>
      <c r="AG137" s="12">
        <f>AE137-'Surv-rate CEA'!Y135*UPD</f>
        <v>1.5300781819416919E-2</v>
      </c>
      <c r="AH137" s="12">
        <f t="shared" si="70"/>
        <v>1.2245023858396849E-2</v>
      </c>
      <c r="AI137" s="12">
        <f>'Surv-rate CEA'!AC135*UPFS+'Surv-rate CEA'!AB135*UPD</f>
        <v>1.7286523545396185E-2</v>
      </c>
      <c r="AJ137" s="12">
        <f t="shared" si="71"/>
        <v>1.3834188065703797E-2</v>
      </c>
      <c r="AK137" s="12">
        <f>AI137-'Surv-rate CEA'!AB135*UPD</f>
        <v>8.71330142209574E-5</v>
      </c>
      <c r="AL137" s="12">
        <f t="shared" si="72"/>
        <v>6.9731458861512901E-5</v>
      </c>
      <c r="AM137" s="12">
        <f>'Surv-rate CEA'!AF135*UPFS+'Surv-rate CEA'!AE135*UPD</f>
        <v>5.8796967909054323E-2</v>
      </c>
      <c r="AN137" s="12">
        <f t="shared" si="73"/>
        <v>4.7054476257815218E-2</v>
      </c>
      <c r="AO137" s="12">
        <f>AM137-'Surv-rate CEA'!AE135*UPD</f>
        <v>2.2392415077044966E-2</v>
      </c>
      <c r="AP137" s="12">
        <f t="shared" si="74"/>
        <v>1.7920369043991111E-2</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2.4876303407657431E-2</v>
      </c>
      <c r="AV137" s="12">
        <f t="shared" si="77"/>
        <v>1.9908193733533818E-2</v>
      </c>
      <c r="AW137" s="12">
        <f>AU137-'Surv-rate CEA'!AK135*UPD</f>
        <v>2.1404400055511988E-3</v>
      </c>
      <c r="AX137" s="12">
        <f t="shared" si="78"/>
        <v>1.7129673009375879E-3</v>
      </c>
      <c r="AY137" s="12">
        <f>'Surv-rate CEA'!AO135*UPFS+'Surv-rate CEA'!AN135*UPD</f>
        <v>1.7286523545396185E-2</v>
      </c>
      <c r="AZ137" s="12">
        <f t="shared" si="79"/>
        <v>1.3834188065703797E-2</v>
      </c>
      <c r="BA137" s="12">
        <f>AY137-'Surv-rate CEA'!AN135*UPD</f>
        <v>8.71330142209574E-5</v>
      </c>
      <c r="BB137" s="12">
        <f t="shared" si="80"/>
        <v>6.9731458861512901E-5</v>
      </c>
    </row>
    <row r="138" spans="1:54">
      <c r="A138" s="12">
        <v>133</v>
      </c>
      <c r="B138" s="12">
        <f t="shared" si="81"/>
        <v>7.5945205479452058</v>
      </c>
      <c r="C138" s="12">
        <f>'Surv-rate CEA'!D136*Parameter!$D$57+'Surv-rate CEA'!E136*Parameter!$D$58</f>
        <v>3.6076092717522094E-2</v>
      </c>
      <c r="D138" s="12">
        <f t="shared" si="55"/>
        <v>2.8822186736872191E-2</v>
      </c>
      <c r="E138" s="12">
        <f>C138-'Surv-rate CEA'!E136*Parameter!$D$58</f>
        <v>1.490375555516028E-2</v>
      </c>
      <c r="F138" s="12">
        <f t="shared" si="56"/>
        <v>1.1907021889953451E-2</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4.1297618613248419E-2</v>
      </c>
      <c r="L138" s="12">
        <f t="shared" si="59"/>
        <v>3.2993807970813145E-2</v>
      </c>
      <c r="M138" s="12">
        <f>K138-'Surv-rate CEA'!J136*Parameter!$D$58</f>
        <v>1.5092003068147525E-2</v>
      </c>
      <c r="N138" s="12">
        <f t="shared" si="60"/>
        <v>1.2057418026656884E-2</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4.1297618613248419E-2</v>
      </c>
      <c r="T138" s="12">
        <f t="shared" si="63"/>
        <v>3.2993807970813145E-2</v>
      </c>
      <c r="U138" s="12">
        <f>S138-'Surv-rate CEA'!P136*Parameter!$D$58</f>
        <v>1.5092003068147525E-2</v>
      </c>
      <c r="V138" s="12">
        <f t="shared" si="64"/>
        <v>1.2057418026656884E-2</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3.9879524802790098E-2</v>
      </c>
      <c r="AB138" s="12">
        <f t="shared" si="67"/>
        <v>3.1860853664051968E-2</v>
      </c>
      <c r="AC138" s="12">
        <f>AA138-'Surv-rate CEA'!V136*UPD</f>
        <v>2.6887598989899474E-2</v>
      </c>
      <c r="AD138" s="12">
        <f t="shared" si="68"/>
        <v>2.1481245351623744E-2</v>
      </c>
      <c r="AE138" s="12">
        <f>'Surv-rate CEA'!Z136*UPFS+'Surv-rate CEA'!Y136*UPD</f>
        <v>4.1297618613248419E-2</v>
      </c>
      <c r="AF138" s="12">
        <f t="shared" si="69"/>
        <v>3.2993807970813145E-2</v>
      </c>
      <c r="AG138" s="12">
        <f>AE138-'Surv-rate CEA'!Y136*UPD</f>
        <v>1.5092003068147525E-2</v>
      </c>
      <c r="AH138" s="12">
        <f t="shared" si="70"/>
        <v>1.2057418026656884E-2</v>
      </c>
      <c r="AI138" s="12">
        <f>'Surv-rate CEA'!AC136*UPFS+'Surv-rate CEA'!AB136*UPD</f>
        <v>1.6966193390573793E-2</v>
      </c>
      <c r="AJ138" s="12">
        <f t="shared" si="71"/>
        <v>1.3554760432232086E-2</v>
      </c>
      <c r="AK138" s="12">
        <f>AI138-'Surv-rate CEA'!AB136*UPD</f>
        <v>8.2489404741502292E-5</v>
      </c>
      <c r="AL138" s="12">
        <f t="shared" si="72"/>
        <v>6.5903063446731019E-5</v>
      </c>
      <c r="AM138" s="12">
        <f>'Surv-rate CEA'!AF136*UPFS+'Surv-rate CEA'!AE136*UPD</f>
        <v>5.7980412462584771E-2</v>
      </c>
      <c r="AN138" s="12">
        <f t="shared" si="73"/>
        <v>4.6322152683287363E-2</v>
      </c>
      <c r="AO138" s="12">
        <f>AM138-'Surv-rate CEA'!AE136*UPD</f>
        <v>2.2091154808685336E-2</v>
      </c>
      <c r="AP138" s="12">
        <f t="shared" si="74"/>
        <v>1.7649233638315529E-2</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2.4434660754947612E-2</v>
      </c>
      <c r="AV138" s="12">
        <f t="shared" si="77"/>
        <v>1.9521525256230545E-2</v>
      </c>
      <c r="AW138" s="12">
        <f>AU138-'Surv-rate CEA'!AK136*UPD</f>
        <v>2.0599545756743651E-3</v>
      </c>
      <c r="AX138" s="12">
        <f t="shared" si="78"/>
        <v>1.6457545974961916E-3</v>
      </c>
      <c r="AY138" s="12">
        <f>'Surv-rate CEA'!AO136*UPFS+'Surv-rate CEA'!AN136*UPD</f>
        <v>1.6966193390573793E-2</v>
      </c>
      <c r="AZ138" s="12">
        <f t="shared" si="79"/>
        <v>1.3554760432232086E-2</v>
      </c>
      <c r="BA138" s="12">
        <f>AY138-'Surv-rate CEA'!AN136*UPD</f>
        <v>8.2489404741502292E-5</v>
      </c>
      <c r="BB138" s="12">
        <f t="shared" si="80"/>
        <v>6.5903063446731019E-5</v>
      </c>
    </row>
    <row r="139" spans="1:54">
      <c r="A139" s="12">
        <v>134</v>
      </c>
      <c r="B139" s="12">
        <f t="shared" si="81"/>
        <v>7.6520547945205477</v>
      </c>
      <c r="C139" s="12">
        <f>'Surv-rate CEA'!D137*Parameter!$D$57+'Surv-rate CEA'!E137*Parameter!$D$58</f>
        <v>3.5531457076323575E-2</v>
      </c>
      <c r="D139" s="12">
        <f t="shared" si="55"/>
        <v>2.833882703916148E-2</v>
      </c>
      <c r="E139" s="12">
        <f>C139-'Surv-rate CEA'!E137*Parameter!$D$58</f>
        <v>1.4739247818216804E-2</v>
      </c>
      <c r="F139" s="12">
        <f t="shared" si="56"/>
        <v>1.1755583051676042E-2</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4.076634695412832E-2</v>
      </c>
      <c r="L139" s="12">
        <f t="shared" si="59"/>
        <v>3.2514018574298933E-2</v>
      </c>
      <c r="M139" s="12">
        <f>K139-'Surv-rate CEA'!J137*Parameter!$D$58</f>
        <v>1.4887276508899448E-2</v>
      </c>
      <c r="N139" s="12">
        <f t="shared" si="60"/>
        <v>1.1873646306247281E-2</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4.076634695412832E-2</v>
      </c>
      <c r="T139" s="12">
        <f t="shared" si="63"/>
        <v>3.2514018574298933E-2</v>
      </c>
      <c r="U139" s="12">
        <f>S139-'Surv-rate CEA'!P137*Parameter!$D$58</f>
        <v>1.4887276508899448E-2</v>
      </c>
      <c r="V139" s="12">
        <f t="shared" si="64"/>
        <v>1.1873646306247281E-2</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3.9326133185463311E-2</v>
      </c>
      <c r="AB139" s="12">
        <f t="shared" si="67"/>
        <v>3.1365347164569068E-2</v>
      </c>
      <c r="AC139" s="12">
        <f>AA139-'Surv-rate CEA'!V137*UPD</f>
        <v>2.652143168296462E-2</v>
      </c>
      <c r="AD139" s="12">
        <f t="shared" si="68"/>
        <v>2.1152700371392653E-2</v>
      </c>
      <c r="AE139" s="12">
        <f>'Surv-rate CEA'!Z137*UPFS+'Surv-rate CEA'!Y137*UPD</f>
        <v>4.076634695412832E-2</v>
      </c>
      <c r="AF139" s="12">
        <f t="shared" si="69"/>
        <v>3.2514018574298933E-2</v>
      </c>
      <c r="AG139" s="12">
        <f>AE139-'Surv-rate CEA'!Y137*UPD</f>
        <v>1.4887276508899448E-2</v>
      </c>
      <c r="AH139" s="12">
        <f t="shared" si="70"/>
        <v>1.1873646306247281E-2</v>
      </c>
      <c r="AI139" s="12">
        <f>'Surv-rate CEA'!AC137*UPFS+'Surv-rate CEA'!AB137*UPD</f>
        <v>1.6653009866912573E-2</v>
      </c>
      <c r="AJ139" s="12">
        <f t="shared" si="71"/>
        <v>1.3281942400677789E-2</v>
      </c>
      <c r="AK139" s="12">
        <f>AI139-'Surv-rate CEA'!AB137*UPD</f>
        <v>7.8104481287567806E-5</v>
      </c>
      <c r="AL139" s="12">
        <f t="shared" si="72"/>
        <v>6.2293797336746508E-5</v>
      </c>
      <c r="AM139" s="12">
        <f>'Surv-rate CEA'!AF137*UPFS+'Surv-rate CEA'!AE137*UPD</f>
        <v>5.717774493474418E-2</v>
      </c>
      <c r="AN139" s="12">
        <f t="shared" si="73"/>
        <v>4.560325856365538E-2</v>
      </c>
      <c r="AO139" s="12">
        <f>AM139-'Surv-rate CEA'!AE137*UPD</f>
        <v>2.17955368851157E-2</v>
      </c>
      <c r="AP139" s="12">
        <f t="shared" si="74"/>
        <v>1.7383468082555403E-2</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2.4002407291622955E-2</v>
      </c>
      <c r="AV139" s="12">
        <f t="shared" si="77"/>
        <v>1.9143601887749863E-2</v>
      </c>
      <c r="AW139" s="12">
        <f>AU139-'Surv-rate CEA'!AK137*UPD</f>
        <v>1.9826487728575037E-3</v>
      </c>
      <c r="AX139" s="12">
        <f t="shared" si="78"/>
        <v>1.5813013390563744E-3</v>
      </c>
      <c r="AY139" s="12">
        <f>'Surv-rate CEA'!AO137*UPFS+'Surv-rate CEA'!AN137*UPD</f>
        <v>1.6653009866912573E-2</v>
      </c>
      <c r="AZ139" s="12">
        <f t="shared" si="79"/>
        <v>1.3281942400677789E-2</v>
      </c>
      <c r="BA139" s="12">
        <f>AY139-'Surv-rate CEA'!AN137*UPD</f>
        <v>7.8104481287567806E-5</v>
      </c>
      <c r="BB139" s="12">
        <f t="shared" si="80"/>
        <v>6.2293797336746508E-5</v>
      </c>
    </row>
    <row r="140" spans="1:54">
      <c r="A140" s="12">
        <v>135</v>
      </c>
      <c r="B140" s="12">
        <f t="shared" si="81"/>
        <v>7.7095890410958905</v>
      </c>
      <c r="C140" s="12">
        <f>'Surv-rate CEA'!D138*Parameter!$D$57+'Surv-rate CEA'!E138*Parameter!$D$58</f>
        <v>3.4997045618667386E-2</v>
      </c>
      <c r="D140" s="12">
        <f t="shared" si="55"/>
        <v>2.7865167418454379E-2</v>
      </c>
      <c r="E140" s="12">
        <f>C140-'Surv-rate CEA'!E138*Parameter!$D$58</f>
        <v>1.4577681540342915E-2</v>
      </c>
      <c r="F140" s="12">
        <f t="shared" si="56"/>
        <v>1.1606966517136393E-2</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4.0244238807274568E-2</v>
      </c>
      <c r="L140" s="12">
        <f t="shared" si="59"/>
        <v>3.2043060554654487E-2</v>
      </c>
      <c r="M140" s="12">
        <f>K140-'Surv-rate CEA'!J138*Parameter!$D$58</f>
        <v>1.4686499395257159E-2</v>
      </c>
      <c r="N140" s="12">
        <f t="shared" si="60"/>
        <v>1.169360890913548E-2</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4.0244238807274568E-2</v>
      </c>
      <c r="T140" s="12">
        <f t="shared" si="63"/>
        <v>3.2043060554654487E-2</v>
      </c>
      <c r="U140" s="12">
        <f>S140-'Surv-rate CEA'!P138*Parameter!$D$58</f>
        <v>1.4686499395257159E-2</v>
      </c>
      <c r="V140" s="12">
        <f t="shared" si="64"/>
        <v>1.169360890913548E-2</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3.8782643599517927E-2</v>
      </c>
      <c r="AB140" s="12">
        <f t="shared" si="67"/>
        <v>3.0879316745936379E-2</v>
      </c>
      <c r="AC140" s="12">
        <f>AA140-'Surv-rate CEA'!V138*UPD</f>
        <v>2.6162015100596629E-2</v>
      </c>
      <c r="AD140" s="12">
        <f t="shared" si="68"/>
        <v>2.0830584922099941E-2</v>
      </c>
      <c r="AE140" s="12">
        <f>'Surv-rate CEA'!Z138*UPFS+'Surv-rate CEA'!Y138*UPD</f>
        <v>4.0244238807274568E-2</v>
      </c>
      <c r="AF140" s="12">
        <f t="shared" si="69"/>
        <v>3.2043060554654487E-2</v>
      </c>
      <c r="AG140" s="12">
        <f>AE140-'Surv-rate CEA'!Y138*UPD</f>
        <v>1.4686499395257159E-2</v>
      </c>
      <c r="AH140" s="12">
        <f t="shared" si="70"/>
        <v>1.169360890913548E-2</v>
      </c>
      <c r="AI140" s="12">
        <f>'Surv-rate CEA'!AC138*UPFS+'Surv-rate CEA'!AB138*UPD</f>
        <v>1.6346783861820084E-2</v>
      </c>
      <c r="AJ140" s="12">
        <f t="shared" si="71"/>
        <v>1.3015552056198096E-2</v>
      </c>
      <c r="AK140" s="12">
        <f>AI140-'Surv-rate CEA'!AB138*UPD</f>
        <v>7.396317827579324E-5</v>
      </c>
      <c r="AL140" s="12">
        <f t="shared" si="72"/>
        <v>5.8890580876822168E-5</v>
      </c>
      <c r="AM140" s="12">
        <f>'Surv-rate CEA'!AF138*UPFS+'Surv-rate CEA'!AE138*UPD</f>
        <v>5.6388679266353867E-2</v>
      </c>
      <c r="AN140" s="12">
        <f t="shared" si="73"/>
        <v>4.4897503788844356E-2</v>
      </c>
      <c r="AO140" s="12">
        <f>AM140-'Surv-rate CEA'!AE138*UPD</f>
        <v>2.1505424153190865E-2</v>
      </c>
      <c r="AP140" s="12">
        <f t="shared" si="74"/>
        <v>1.712293806063148E-2</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2.3579306599686246E-2</v>
      </c>
      <c r="AV140" s="12">
        <f t="shared" si="77"/>
        <v>1.877419406113693E-2</v>
      </c>
      <c r="AW140" s="12">
        <f>AU140-'Surv-rate CEA'!AK138*UPD</f>
        <v>1.9083904865009778E-3</v>
      </c>
      <c r="AX140" s="12">
        <f t="shared" si="78"/>
        <v>1.5194888444460713E-3</v>
      </c>
      <c r="AY140" s="12">
        <f>'Surv-rate CEA'!AO138*UPFS+'Surv-rate CEA'!AN138*UPD</f>
        <v>1.6346783861820084E-2</v>
      </c>
      <c r="AZ140" s="12">
        <f t="shared" si="79"/>
        <v>1.3015552056198096E-2</v>
      </c>
      <c r="BA140" s="12">
        <f>AY140-'Surv-rate CEA'!AN138*UPD</f>
        <v>7.396317827579324E-5</v>
      </c>
      <c r="BB140" s="12">
        <f t="shared" si="80"/>
        <v>5.8890580876822168E-5</v>
      </c>
    </row>
    <row r="141" spans="1:54">
      <c r="A141" s="12">
        <v>136</v>
      </c>
      <c r="B141" s="12">
        <f t="shared" si="81"/>
        <v>7.7671232876712333</v>
      </c>
      <c r="C141" s="12">
        <f>'Surv-rate CEA'!D139*Parameter!$D$57+'Surv-rate CEA'!E139*Parameter!$D$58</f>
        <v>3.4472624882136205E-2</v>
      </c>
      <c r="D141" s="12">
        <f t="shared" si="55"/>
        <v>2.740097690267947E-2</v>
      </c>
      <c r="E141" s="12">
        <f>C141-'Surv-rate CEA'!E139*Parameter!$D$58</f>
        <v>1.4418984504962203E-2</v>
      </c>
      <c r="F141" s="12">
        <f t="shared" si="56"/>
        <v>1.1461101750487857E-2</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3.9731092019766601E-2</v>
      </c>
      <c r="L141" s="12">
        <f t="shared" si="59"/>
        <v>3.1580732203424666E-2</v>
      </c>
      <c r="M141" s="12">
        <f>K141-'Surv-rate CEA'!J139*Parameter!$D$58</f>
        <v>1.4489572206393193E-2</v>
      </c>
      <c r="N141" s="12">
        <f t="shared" si="60"/>
        <v>1.1517209226583362E-2</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3.9731092019766601E-2</v>
      </c>
      <c r="T141" s="12">
        <f t="shared" si="63"/>
        <v>3.1580732203424666E-2</v>
      </c>
      <c r="U141" s="12">
        <f>S141-'Surv-rate CEA'!P139*Parameter!$D$58</f>
        <v>1.4489572206393193E-2</v>
      </c>
      <c r="V141" s="12">
        <f t="shared" si="64"/>
        <v>1.1517209226583362E-2</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3.824883478291799E-2</v>
      </c>
      <c r="AB141" s="12">
        <f t="shared" si="67"/>
        <v>3.0402542365848204E-2</v>
      </c>
      <c r="AC141" s="12">
        <f>AA141-'Surv-rate CEA'!V139*UPD</f>
        <v>2.580918971543638E-2</v>
      </c>
      <c r="AD141" s="12">
        <f t="shared" si="68"/>
        <v>2.0514742166791479E-2</v>
      </c>
      <c r="AE141" s="12">
        <f>'Surv-rate CEA'!Z139*UPFS+'Surv-rate CEA'!Y139*UPD</f>
        <v>3.9731092019766601E-2</v>
      </c>
      <c r="AF141" s="12">
        <f t="shared" si="69"/>
        <v>3.1580732203424666E-2</v>
      </c>
      <c r="AG141" s="12">
        <f>AE141-'Surv-rate CEA'!Y139*UPD</f>
        <v>1.4489572206393193E-2</v>
      </c>
      <c r="AH141" s="12">
        <f t="shared" si="70"/>
        <v>1.1517209226583362E-2</v>
      </c>
      <c r="AI141" s="12">
        <f>'Surv-rate CEA'!AC139*UPFS+'Surv-rate CEA'!AB139*UPD</f>
        <v>1.6047332113687945E-2</v>
      </c>
      <c r="AJ141" s="12">
        <f t="shared" si="71"/>
        <v>1.2755413261977912E-2</v>
      </c>
      <c r="AK141" s="12">
        <f>AI141-'Surv-rate CEA'!AB139*UPD</f>
        <v>7.0051347403399244E-5</v>
      </c>
      <c r="AL141" s="12">
        <f t="shared" si="72"/>
        <v>5.5681148701757109E-5</v>
      </c>
      <c r="AM141" s="12">
        <f>'Surv-rate CEA'!AF139*UPFS+'Surv-rate CEA'!AE139*UPD</f>
        <v>5.5612936439661906E-2</v>
      </c>
      <c r="AN141" s="12">
        <f t="shared" si="73"/>
        <v>4.4204605598891292E-2</v>
      </c>
      <c r="AO141" s="12">
        <f>AM141-'Surv-rate CEA'!AE139*UPD</f>
        <v>2.1220683583244769E-2</v>
      </c>
      <c r="AP141" s="12">
        <f t="shared" si="74"/>
        <v>1.686751335912564E-2</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2.3165129222652084E-2</v>
      </c>
      <c r="AV141" s="12">
        <f t="shared" si="77"/>
        <v>1.8413079159121486E-2</v>
      </c>
      <c r="AW141" s="12">
        <f>AU141-'Surv-rate CEA'!AK139*UPD</f>
        <v>1.8370533840168478E-3</v>
      </c>
      <c r="AX141" s="12">
        <f t="shared" si="78"/>
        <v>1.4602037853670836E-3</v>
      </c>
      <c r="AY141" s="12">
        <f>'Surv-rate CEA'!AO139*UPFS+'Surv-rate CEA'!AN139*UPD</f>
        <v>1.6047332113687945E-2</v>
      </c>
      <c r="AZ141" s="12">
        <f t="shared" si="79"/>
        <v>1.2755413261977912E-2</v>
      </c>
      <c r="BA141" s="12">
        <f>AY141-'Surv-rate CEA'!AN139*UPD</f>
        <v>7.0051347403399244E-5</v>
      </c>
      <c r="BB141" s="12">
        <f t="shared" si="80"/>
        <v>5.5681148701757109E-5</v>
      </c>
    </row>
    <row r="142" spans="1:54">
      <c r="A142" s="12">
        <v>137</v>
      </c>
      <c r="B142" s="12">
        <f t="shared" si="81"/>
        <v>7.8246575342465752</v>
      </c>
      <c r="C142" s="12">
        <f>'Surv-rate CEA'!D140*Parameter!$D$57+'Surv-rate CEA'!E140*Parameter!$D$58</f>
        <v>3.3957967764899337E-2</v>
      </c>
      <c r="D142" s="12">
        <f t="shared" si="55"/>
        <v>2.6946030978036502E-2</v>
      </c>
      <c r="E142" s="12">
        <f>C142-'Surv-rate CEA'!E140*Parameter!$D$58</f>
        <v>1.4263086743602792E-2</v>
      </c>
      <c r="F142" s="12">
        <f t="shared" si="56"/>
        <v>1.1317920433177663E-2</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3.9226709932519435E-2</v>
      </c>
      <c r="L142" s="12">
        <f t="shared" si="59"/>
        <v>3.1126837398694204E-2</v>
      </c>
      <c r="M142" s="12">
        <f>K142-'Surv-rate CEA'!J140*Parameter!$D$58</f>
        <v>1.4296398526205761E-2</v>
      </c>
      <c r="N142" s="12">
        <f t="shared" si="60"/>
        <v>1.1344353708931021E-2</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3.9226709932519435E-2</v>
      </c>
      <c r="T142" s="12">
        <f t="shared" si="63"/>
        <v>3.1126837398694204E-2</v>
      </c>
      <c r="U142" s="12">
        <f>S142-'Surv-rate CEA'!P140*Parameter!$D$58</f>
        <v>1.4296398526205761E-2</v>
      </c>
      <c r="V142" s="12">
        <f t="shared" si="64"/>
        <v>1.1344353708931021E-2</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3.772449147664881E-2</v>
      </c>
      <c r="AB142" s="12">
        <f t="shared" si="67"/>
        <v>2.993481008634399E-2</v>
      </c>
      <c r="AC142" s="12">
        <f>AA142-'Surv-rate CEA'!V140*UPD</f>
        <v>2.5462800638007134E-2</v>
      </c>
      <c r="AD142" s="12">
        <f t="shared" si="68"/>
        <v>2.0205019909598873E-2</v>
      </c>
      <c r="AE142" s="12">
        <f>'Surv-rate CEA'!Z140*UPFS+'Surv-rate CEA'!Y140*UPD</f>
        <v>3.9226709932519435E-2</v>
      </c>
      <c r="AF142" s="12">
        <f t="shared" si="69"/>
        <v>3.1126837398694204E-2</v>
      </c>
      <c r="AG142" s="12">
        <f>AE142-'Surv-rate CEA'!Y140*UPD</f>
        <v>1.4296398526205761E-2</v>
      </c>
      <c r="AH142" s="12">
        <f t="shared" si="70"/>
        <v>1.1344353708931021E-2</v>
      </c>
      <c r="AI142" s="12">
        <f>'Surv-rate CEA'!AC140*UPFS+'Surv-rate CEA'!AB140*UPD</f>
        <v>1.575447700304371E-2</v>
      </c>
      <c r="AJ142" s="12">
        <f t="shared" si="71"/>
        <v>1.2501355449355994E-2</v>
      </c>
      <c r="AK142" s="12">
        <f>AI142-'Surv-rate CEA'!AB140*UPD</f>
        <v>6.6355699265711887E-5</v>
      </c>
      <c r="AL142" s="12">
        <f t="shared" si="72"/>
        <v>5.2653996857589834E-5</v>
      </c>
      <c r="AM142" s="12">
        <f>'Surv-rate CEA'!AF140*UPFS+'Surv-rate CEA'!AE140*UPD</f>
        <v>5.4850244274204471E-2</v>
      </c>
      <c r="AN142" s="12">
        <f t="shared" si="73"/>
        <v>4.352428836725955E-2</v>
      </c>
      <c r="AO142" s="12">
        <f>AM142-'Surv-rate CEA'!AE140*UPD</f>
        <v>2.0941186120967244E-2</v>
      </c>
      <c r="AP142" s="12">
        <f t="shared" si="74"/>
        <v>1.6617067718512929E-2</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2.2759652429092312E-2</v>
      </c>
      <c r="AV142" s="12">
        <f t="shared" si="77"/>
        <v>1.8060041273659039E-2</v>
      </c>
      <c r="AW142" s="12">
        <f>AU142-'Surv-rate CEA'!AK140*UPD</f>
        <v>1.7685166446538593E-3</v>
      </c>
      <c r="AX142" s="12">
        <f t="shared" si="78"/>
        <v>1.4033379329982801E-3</v>
      </c>
      <c r="AY142" s="12">
        <f>'Surv-rate CEA'!AO140*UPFS+'Surv-rate CEA'!AN140*UPD</f>
        <v>1.575447700304371E-2</v>
      </c>
      <c r="AZ142" s="12">
        <f t="shared" si="79"/>
        <v>1.2501355449355994E-2</v>
      </c>
      <c r="BA142" s="12">
        <f>AY142-'Surv-rate CEA'!AN140*UPD</f>
        <v>6.6355699265711887E-5</v>
      </c>
      <c r="BB142" s="12">
        <f t="shared" si="80"/>
        <v>5.2653996857589834E-5</v>
      </c>
    </row>
    <row r="143" spans="1:54">
      <c r="A143" s="12">
        <v>138</v>
      </c>
      <c r="B143" s="12">
        <f t="shared" si="81"/>
        <v>7.882191780821918</v>
      </c>
      <c r="C143" s="12">
        <f>'Surv-rate CEA'!D141*Parameter!$D$57+'Surv-rate CEA'!E141*Parameter!$D$58</f>
        <v>3.34528533225837E-2</v>
      </c>
      <c r="D143" s="12">
        <f t="shared" si="55"/>
        <v>2.6500111379428343E-2</v>
      </c>
      <c r="E143" s="12">
        <f>C143-'Surv-rate CEA'!E141*Parameter!$D$58</f>
        <v>1.4109920451300179E-2</v>
      </c>
      <c r="F143" s="12">
        <f t="shared" si="56"/>
        <v>1.117735637999831E-2</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3.8730901201743509E-2</v>
      </c>
      <c r="L143" s="12">
        <f t="shared" si="59"/>
        <v>3.0681185421601791E-2</v>
      </c>
      <c r="M143" s="12">
        <f>K143-'Surv-rate CEA'!J141*Parameter!$D$58</f>
        <v>1.4106884927720026E-2</v>
      </c>
      <c r="N143" s="12">
        <f t="shared" si="60"/>
        <v>1.1174951750647467E-2</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3.8730901201743509E-2</v>
      </c>
      <c r="T143" s="12">
        <f t="shared" si="63"/>
        <v>3.0681185421601791E-2</v>
      </c>
      <c r="U143" s="12">
        <f>S143-'Surv-rate CEA'!P141*Parameter!$D$58</f>
        <v>1.4106884927720026E-2</v>
      </c>
      <c r="V143" s="12">
        <f t="shared" si="64"/>
        <v>1.1174951750647467E-2</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3.7209404231664418E-2</v>
      </c>
      <c r="AB143" s="12">
        <f t="shared" si="67"/>
        <v>2.947591187492531E-2</v>
      </c>
      <c r="AC143" s="12">
        <f>AA143-'Surv-rate CEA'!V141*UPD</f>
        <v>2.5122697455922022E-2</v>
      </c>
      <c r="AD143" s="12">
        <f t="shared" si="68"/>
        <v>1.9901270433161238E-2</v>
      </c>
      <c r="AE143" s="12">
        <f>'Surv-rate CEA'!Z141*UPFS+'Surv-rate CEA'!Y141*UPD</f>
        <v>3.8730901201743509E-2</v>
      </c>
      <c r="AF143" s="12">
        <f t="shared" si="69"/>
        <v>3.0681185421601791E-2</v>
      </c>
      <c r="AG143" s="12">
        <f>AE143-'Surv-rate CEA'!Y141*UPD</f>
        <v>1.4106884927720026E-2</v>
      </c>
      <c r="AH143" s="12">
        <f t="shared" si="70"/>
        <v>1.1174951750647467E-2</v>
      </c>
      <c r="AI143" s="12">
        <f>'Surv-rate CEA'!AC141*UPFS+'Surv-rate CEA'!AB141*UPD</f>
        <v>1.5468046352198192E-2</v>
      </c>
      <c r="AJ143" s="12">
        <f t="shared" si="71"/>
        <v>1.2253213416587382E-2</v>
      </c>
      <c r="AK143" s="12">
        <f>AI143-'Surv-rate CEA'!AB141*UPD</f>
        <v>6.2863748857281548E-5</v>
      </c>
      <c r="AL143" s="12">
        <f t="shared" si="72"/>
        <v>4.9798333504835646E-5</v>
      </c>
      <c r="AM143" s="12">
        <f>'Surv-rate CEA'!AF141*UPFS+'Surv-rate CEA'!AE141*UPD</f>
        <v>5.41003372295343E-2</v>
      </c>
      <c r="AN143" s="12">
        <f t="shared" si="73"/>
        <v>4.285628339151086E-2</v>
      </c>
      <c r="AO143" s="12">
        <f>AM143-'Surv-rate CEA'!AE141*UPD</f>
        <v>2.0666806545476382E-2</v>
      </c>
      <c r="AP143" s="12">
        <f t="shared" si="74"/>
        <v>1.6371478690653102E-2</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2.2362659985318931E-2</v>
      </c>
      <c r="AV143" s="12">
        <f t="shared" si="77"/>
        <v>1.7714870974882425E-2</v>
      </c>
      <c r="AW143" s="12">
        <f>AU143-'Surv-rate CEA'!AK141*UPD</f>
        <v>1.7026647062415058E-3</v>
      </c>
      <c r="AX143" s="12">
        <f t="shared" si="78"/>
        <v>1.3487879171957186E-3</v>
      </c>
      <c r="AY143" s="12">
        <f>'Surv-rate CEA'!AO141*UPFS+'Surv-rate CEA'!AN141*UPD</f>
        <v>1.5468046352198192E-2</v>
      </c>
      <c r="AZ143" s="12">
        <f t="shared" si="79"/>
        <v>1.2253213416587382E-2</v>
      </c>
      <c r="BA143" s="12">
        <f>AY143-'Surv-rate CEA'!AN141*UPD</f>
        <v>6.2863748857281548E-5</v>
      </c>
      <c r="BB143" s="12">
        <f t="shared" si="80"/>
        <v>4.9798333504835646E-5</v>
      </c>
    </row>
    <row r="144" spans="1:54">
      <c r="A144" s="12">
        <v>139</v>
      </c>
      <c r="B144" s="12">
        <f t="shared" si="81"/>
        <v>7.9397260273972599</v>
      </c>
      <c r="C144" s="12">
        <f>'Surv-rate CEA'!D142*Parameter!$D$57+'Surv-rate CEA'!E142*Parameter!$D$58</f>
        <v>3.2957066572627675E-2</v>
      </c>
      <c r="D144" s="12">
        <f t="shared" si="55"/>
        <v>2.6063005888688887E-2</v>
      </c>
      <c r="E144" s="12">
        <f>C144-'Surv-rate CEA'!E142*Parameter!$D$58</f>
        <v>1.3959419905727098E-2</v>
      </c>
      <c r="F144" s="12">
        <f t="shared" si="56"/>
        <v>1.1039345458852785E-2</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3.8243479627180055E-2</v>
      </c>
      <c r="L144" s="12">
        <f t="shared" si="59"/>
        <v>3.0243590779859775E-2</v>
      </c>
      <c r="M144" s="12">
        <f>K144-'Surv-rate CEA'!J142*Parameter!$D$58</f>
        <v>1.3920940862492074E-2</v>
      </c>
      <c r="N144" s="12">
        <f t="shared" si="60"/>
        <v>1.1008915580386037E-2</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3.8243479627180055E-2</v>
      </c>
      <c r="T144" s="12">
        <f t="shared" si="63"/>
        <v>3.0243590779859775E-2</v>
      </c>
      <c r="U144" s="12">
        <f>S144-'Surv-rate CEA'!P142*Parameter!$D$58</f>
        <v>1.3920940862492074E-2</v>
      </c>
      <c r="V144" s="12">
        <f t="shared" si="64"/>
        <v>1.1008915580386037E-2</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3.670336922304647E-2</v>
      </c>
      <c r="AB144" s="12">
        <f t="shared" si="67"/>
        <v>2.9025645413159492E-2</v>
      </c>
      <c r="AC144" s="12">
        <f>AA144-'Surv-rate CEA'!V142*UPD</f>
        <v>2.4788734079581369E-2</v>
      </c>
      <c r="AD144" s="12">
        <f t="shared" si="68"/>
        <v>1.9603350342650379E-2</v>
      </c>
      <c r="AE144" s="12">
        <f>'Surv-rate CEA'!Z142*UPFS+'Surv-rate CEA'!Y142*UPD</f>
        <v>3.8243479627180055E-2</v>
      </c>
      <c r="AF144" s="12">
        <f t="shared" si="69"/>
        <v>3.0243590779859775E-2</v>
      </c>
      <c r="AG144" s="12">
        <f>AE144-'Surv-rate CEA'!Y142*UPD</f>
        <v>1.3920940862492074E-2</v>
      </c>
      <c r="AH144" s="12">
        <f t="shared" si="70"/>
        <v>1.1008915580386037E-2</v>
      </c>
      <c r="AI144" s="12">
        <f>'Surv-rate CEA'!AC142*UPFS+'Surv-rate CEA'!AB142*UPD</f>
        <v>1.5187873232998927E-2</v>
      </c>
      <c r="AJ144" s="12">
        <f t="shared" si="71"/>
        <v>1.2010827135843321E-2</v>
      </c>
      <c r="AK144" s="12">
        <f>AI144-'Surv-rate CEA'!AB142*UPD</f>
        <v>5.9563764686763887E-5</v>
      </c>
      <c r="AL144" s="12">
        <f t="shared" si="72"/>
        <v>4.7104032950340097E-5</v>
      </c>
      <c r="AM144" s="12">
        <f>'Surv-rate CEA'!AF142*UPFS+'Surv-rate CEA'!AE142*UPD</f>
        <v>5.3362956214552899E-2</v>
      </c>
      <c r="AN144" s="12">
        <f t="shared" si="73"/>
        <v>4.2200328691051059E-2</v>
      </c>
      <c r="AO144" s="12">
        <f>AM144-'Surv-rate CEA'!AE142*UPD</f>
        <v>2.0397423333291337E-2</v>
      </c>
      <c r="AP144" s="12">
        <f t="shared" si="74"/>
        <v>1.6130627502242114E-2</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2.1973941936808013E-2</v>
      </c>
      <c r="AV144" s="12">
        <f t="shared" si="77"/>
        <v>1.7377365089051761E-2</v>
      </c>
      <c r="AW144" s="12">
        <f>AU144-'Surv-rate CEA'!AK142*UPD</f>
        <v>1.6393870241927684E-3</v>
      </c>
      <c r="AX144" s="12">
        <f t="shared" si="78"/>
        <v>1.2964549976320786E-3</v>
      </c>
      <c r="AY144" s="12">
        <f>'Surv-rate CEA'!AO142*UPFS+'Surv-rate CEA'!AN142*UPD</f>
        <v>1.5187873232998927E-2</v>
      </c>
      <c r="AZ144" s="12">
        <f t="shared" si="79"/>
        <v>1.2010827135843321E-2</v>
      </c>
      <c r="BA144" s="12">
        <f>AY144-'Surv-rate CEA'!AN142*UPD</f>
        <v>5.9563764686763887E-5</v>
      </c>
      <c r="BB144" s="12">
        <f t="shared" si="80"/>
        <v>4.7104032950340097E-5</v>
      </c>
    </row>
    <row r="145" spans="1:54">
      <c r="A145" s="12">
        <v>140</v>
      </c>
      <c r="B145" s="12">
        <f t="shared" si="81"/>
        <v>7.9972602739726026</v>
      </c>
      <c r="C145" s="12">
        <f>'Surv-rate CEA'!D143*Parameter!$D$57+'Surv-rate CEA'!E143*Parameter!$D$58</f>
        <v>3.2470398305804782E-2</v>
      </c>
      <c r="D145" s="12">
        <f t="shared" si="55"/>
        <v>2.5634508140278688E-2</v>
      </c>
      <c r="E145" s="12">
        <f>C145-'Surv-rate CEA'!E143*Parameter!$D$58</f>
        <v>1.3811521389862361E-2</v>
      </c>
      <c r="F145" s="12">
        <f t="shared" si="56"/>
        <v>1.0903825514045683E-2</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3.7764263986818258E-2</v>
      </c>
      <c r="L145" s="12">
        <f t="shared" si="59"/>
        <v>2.9813873037974496E-2</v>
      </c>
      <c r="M145" s="12">
        <f>K145-'Surv-rate CEA'!J143*Parameter!$D$58</f>
        <v>1.373847855476875E-2</v>
      </c>
      <c r="N145" s="12">
        <f t="shared" si="60"/>
        <v>1.0846160155796553E-2</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3.7764263986818258E-2</v>
      </c>
      <c r="T145" s="12">
        <f t="shared" si="63"/>
        <v>2.9813873037974496E-2</v>
      </c>
      <c r="U145" s="12">
        <f>S145-'Surv-rate CEA'!P143*Parameter!$D$58</f>
        <v>1.373847855476875E-2</v>
      </c>
      <c r="V145" s="12">
        <f t="shared" si="64"/>
        <v>1.0846160155796553E-2</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3.6206188071066937E-2</v>
      </c>
      <c r="AB145" s="12">
        <f t="shared" si="67"/>
        <v>2.8583813912449102E-2</v>
      </c>
      <c r="AC145" s="12">
        <f>AA145-'Surv-rate CEA'!V143*UPD</f>
        <v>2.4460768594059726E-2</v>
      </c>
      <c r="AD145" s="12">
        <f t="shared" si="68"/>
        <v>1.931112041609297E-2</v>
      </c>
      <c r="AE145" s="12">
        <f>'Surv-rate CEA'!Z143*UPFS+'Surv-rate CEA'!Y143*UPD</f>
        <v>3.7764263986818258E-2</v>
      </c>
      <c r="AF145" s="12">
        <f t="shared" si="69"/>
        <v>2.9813873037974496E-2</v>
      </c>
      <c r="AG145" s="12">
        <f>AE145-'Surv-rate CEA'!Y143*UPD</f>
        <v>1.373847855476875E-2</v>
      </c>
      <c r="AH145" s="12">
        <f t="shared" si="70"/>
        <v>1.0846160155796553E-2</v>
      </c>
      <c r="AI145" s="12">
        <f>'Surv-rate CEA'!AC143*UPFS+'Surv-rate CEA'!AB143*UPD</f>
        <v>1.4913795782320646E-2</v>
      </c>
      <c r="AJ145" s="12">
        <f t="shared" si="71"/>
        <v>1.1774041568070534E-2</v>
      </c>
      <c r="AK145" s="12">
        <f>AI145-'Surv-rate CEA'!AB143*UPD</f>
        <v>5.6444721255190233E-5</v>
      </c>
      <c r="AL145" s="12">
        <f t="shared" si="72"/>
        <v>4.4561592773355821E-5</v>
      </c>
      <c r="AM145" s="12">
        <f>'Surv-rate CEA'!AF143*UPFS+'Surv-rate CEA'!AE143*UPD</f>
        <v>5.2637848403193174E-2</v>
      </c>
      <c r="AN145" s="12">
        <f t="shared" si="73"/>
        <v>4.1556168811676897E-2</v>
      </c>
      <c r="AO145" s="12">
        <f>AM145-'Surv-rate CEA'!AE143*UPD</f>
        <v>2.0132918527924662E-2</v>
      </c>
      <c r="AP145" s="12">
        <f t="shared" si="74"/>
        <v>1.5894398923938943E-2</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2.1593294397987534E-2</v>
      </c>
      <c r="AV145" s="12">
        <f t="shared" si="77"/>
        <v>1.704732648511089E-2</v>
      </c>
      <c r="AW145" s="12">
        <f>AU145-'Surv-rate CEA'!AK143*UPD</f>
        <v>1.578577842140317E-3</v>
      </c>
      <c r="AX145" s="12">
        <f t="shared" si="78"/>
        <v>1.2462448462535595E-3</v>
      </c>
      <c r="AY145" s="12">
        <f>'Surv-rate CEA'!AO143*UPFS+'Surv-rate CEA'!AN143*UPD</f>
        <v>1.4913795782320646E-2</v>
      </c>
      <c r="AZ145" s="12">
        <f t="shared" si="79"/>
        <v>1.1774041568070534E-2</v>
      </c>
      <c r="BA145" s="12">
        <f>AY145-'Surv-rate CEA'!AN143*UPD</f>
        <v>5.6444721255190233E-5</v>
      </c>
      <c r="BB145" s="12">
        <f t="shared" si="80"/>
        <v>4.4561592773355821E-5</v>
      </c>
    </row>
    <row r="146" spans="1:54">
      <c r="A146" s="12">
        <v>141</v>
      </c>
      <c r="B146" s="12">
        <f t="shared" si="81"/>
        <v>8.0547945205479454</v>
      </c>
      <c r="C146" s="12">
        <f>'Surv-rate CEA'!D144*Parameter!$D$57+'Surv-rate CEA'!E144*Parameter!$D$58</f>
        <v>3.1992644904617881E-2</v>
      </c>
      <c r="D146" s="12">
        <f t="shared" si="55"/>
        <v>2.5214417434134908E-2</v>
      </c>
      <c r="E146" s="12">
        <f>C146-'Surv-rate CEA'!E144*Parameter!$D$58</f>
        <v>1.3666163118021702E-2</v>
      </c>
      <c r="F146" s="12">
        <f t="shared" si="56"/>
        <v>1.0770736292923374E-2</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3.7293077877813427E-2</v>
      </c>
      <c r="L146" s="12">
        <f t="shared" si="59"/>
        <v>2.9391856653876142E-2</v>
      </c>
      <c r="M146" s="12">
        <f>K146-'Surv-rate CEA'!J144*Parameter!$D$58</f>
        <v>1.3559412900170438E-2</v>
      </c>
      <c r="N146" s="12">
        <f t="shared" si="60"/>
        <v>1.0686603062860294E-2</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3.7293077877813427E-2</v>
      </c>
      <c r="T146" s="12">
        <f t="shared" si="63"/>
        <v>2.9391856653876142E-2</v>
      </c>
      <c r="U146" s="12">
        <f>S146-'Surv-rate CEA'!P144*Parameter!$D$58</f>
        <v>1.3559412900170438E-2</v>
      </c>
      <c r="V146" s="12">
        <f t="shared" si="64"/>
        <v>1.0686603062860294E-2</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3.571766766886178E-2</v>
      </c>
      <c r="AB146" s="12">
        <f t="shared" si="67"/>
        <v>2.8150225936661798E-2</v>
      </c>
      <c r="AC146" s="12">
        <f>AA146-'Surv-rate CEA'!V144*UPD</f>
        <v>2.4138663116899578E-2</v>
      </c>
      <c r="AD146" s="12">
        <f t="shared" si="68"/>
        <v>1.9024445460700541E-2</v>
      </c>
      <c r="AE146" s="12">
        <f>'Surv-rate CEA'!Z144*UPFS+'Surv-rate CEA'!Y144*UPD</f>
        <v>3.7293077877813427E-2</v>
      </c>
      <c r="AF146" s="12">
        <f t="shared" si="69"/>
        <v>2.9391856653876142E-2</v>
      </c>
      <c r="AG146" s="12">
        <f>AE146-'Surv-rate CEA'!Y144*UPD</f>
        <v>1.3559412900170438E-2</v>
      </c>
      <c r="AH146" s="12">
        <f t="shared" si="70"/>
        <v>1.0686603062860294E-2</v>
      </c>
      <c r="AI146" s="12">
        <f>'Surv-rate CEA'!AC144*UPFS+'Surv-rate CEA'!AB144*UPD</f>
        <v>1.464565702494129E-2</v>
      </c>
      <c r="AJ146" s="12">
        <f t="shared" si="71"/>
        <v>1.1542706485350237E-2</v>
      </c>
      <c r="AK146" s="12">
        <f>AI146-'Surv-rate CEA'!AB144*UPD</f>
        <v>5.3496254665410387E-5</v>
      </c>
      <c r="AL146" s="12">
        <f t="shared" si="72"/>
        <v>4.2162093828689515E-5</v>
      </c>
      <c r="AM146" s="12">
        <f>'Surv-rate CEA'!AF144*UPFS+'Surv-rate CEA'!AE144*UPD</f>
        <v>5.1924767056210991E-2</v>
      </c>
      <c r="AN146" s="12">
        <f t="shared" si="73"/>
        <v>4.0923554636664014E-2</v>
      </c>
      <c r="AO146" s="12">
        <f>AM146-'Surv-rate CEA'!AE144*UPD</f>
        <v>1.98731776148297E-2</v>
      </c>
      <c r="AP146" s="12">
        <f t="shared" si="74"/>
        <v>1.5662681144899437E-2</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2.1220519350029179E-2</v>
      </c>
      <c r="AV146" s="12">
        <f t="shared" si="77"/>
        <v>1.672456386947679E-2</v>
      </c>
      <c r="AW146" s="12">
        <f>AU146-'Surv-rate CEA'!AK144*UPD</f>
        <v>1.5201359736148126E-3</v>
      </c>
      <c r="AX146" s="12">
        <f t="shared" si="78"/>
        <v>1.1980673404666346E-3</v>
      </c>
      <c r="AY146" s="12">
        <f>'Surv-rate CEA'!AO144*UPFS+'Surv-rate CEA'!AN144*UPD</f>
        <v>1.464565702494129E-2</v>
      </c>
      <c r="AZ146" s="12">
        <f t="shared" si="79"/>
        <v>1.1542706485350237E-2</v>
      </c>
      <c r="BA146" s="12">
        <f>AY146-'Surv-rate CEA'!AN144*UPD</f>
        <v>5.3496254665410387E-5</v>
      </c>
      <c r="BB146" s="12">
        <f t="shared" si="80"/>
        <v>4.2162093828689515E-5</v>
      </c>
    </row>
    <row r="147" spans="1:54">
      <c r="A147" s="12">
        <v>142</v>
      </c>
      <c r="B147" s="12">
        <f t="shared" si="81"/>
        <v>8.1123287671232873</v>
      </c>
      <c r="C147" s="12">
        <f>'Surv-rate CEA'!D145*Parameter!$D$57+'Surv-rate CEA'!E145*Parameter!$D$58</f>
        <v>3.1523608168279434E-2</v>
      </c>
      <c r="D147" s="12">
        <f t="shared" si="55"/>
        <v>2.4802538555377337E-2</v>
      </c>
      <c r="E147" s="12">
        <f>C147-'Surv-rate CEA'!E145*Parameter!$D$58</f>
        <v>1.3523285165083172E-2</v>
      </c>
      <c r="F147" s="12">
        <f t="shared" si="56"/>
        <v>1.0640019375695869E-2</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3.6829749563339696E-2</v>
      </c>
      <c r="L147" s="12">
        <f t="shared" si="59"/>
        <v>2.8977370821681607E-2</v>
      </c>
      <c r="M147" s="12">
        <f>K147-'Surv-rate CEA'!J145*Parameter!$D$58</f>
        <v>1.3383661368676518E-2</v>
      </c>
      <c r="N147" s="12">
        <f t="shared" si="60"/>
        <v>1.053016441952658E-2</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3.6829749563339696E-2</v>
      </c>
      <c r="T147" s="12">
        <f t="shared" si="63"/>
        <v>2.8977370821681607E-2</v>
      </c>
      <c r="U147" s="12">
        <f>S147-'Surv-rate CEA'!P145*Parameter!$D$58</f>
        <v>1.3383661368676518E-2</v>
      </c>
      <c r="V147" s="12">
        <f t="shared" si="64"/>
        <v>1.053016441952658E-2</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3.5237620016436058E-2</v>
      </c>
      <c r="AB147" s="12">
        <f t="shared" si="67"/>
        <v>2.7724695231329342E-2</v>
      </c>
      <c r="AC147" s="12">
        <f>AA147-'Surv-rate CEA'!V145*UPD</f>
        <v>2.3822283661542459E-2</v>
      </c>
      <c r="AD147" s="12">
        <f t="shared" si="68"/>
        <v>1.8743194174932271E-2</v>
      </c>
      <c r="AE147" s="12">
        <f>'Surv-rate CEA'!Z145*UPFS+'Surv-rate CEA'!Y145*UPD</f>
        <v>3.6829749563339696E-2</v>
      </c>
      <c r="AF147" s="12">
        <f t="shared" si="69"/>
        <v>2.8977370821681607E-2</v>
      </c>
      <c r="AG147" s="12">
        <f>AE147-'Surv-rate CEA'!Y145*UPD</f>
        <v>1.3383661368676518E-2</v>
      </c>
      <c r="AH147" s="12">
        <f t="shared" si="70"/>
        <v>1.053016441952658E-2</v>
      </c>
      <c r="AI147" s="12">
        <f>'Surv-rate CEA'!AC145*UPFS+'Surv-rate CEA'!AB145*UPD</f>
        <v>1.4383304703471224E-2</v>
      </c>
      <c r="AJ147" s="12">
        <f t="shared" si="71"/>
        <v>1.1316676300416542E-2</v>
      </c>
      <c r="AK147" s="12">
        <f>AI147-'Surv-rate CEA'!AB145*UPD</f>
        <v>5.0708621147234345E-5</v>
      </c>
      <c r="AL147" s="12">
        <f t="shared" si="72"/>
        <v>3.9897162925653384E-5</v>
      </c>
      <c r="AM147" s="12">
        <f>'Surv-rate CEA'!AF145*UPFS+'Surv-rate CEA'!AE145*UPD</f>
        <v>5.1223471348853612E-2</v>
      </c>
      <c r="AN147" s="12">
        <f t="shared" si="73"/>
        <v>4.0302243204146215E-2</v>
      </c>
      <c r="AO147" s="12">
        <f>AM147-'Surv-rate CEA'!AE145*UPD</f>
        <v>1.9618089401452002E-2</v>
      </c>
      <c r="AP147" s="12">
        <f t="shared" si="74"/>
        <v>1.5435365652462693E-2</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2.0855424446302145E-2</v>
      </c>
      <c r="AV147" s="12">
        <f t="shared" si="77"/>
        <v>1.6408891588706755E-2</v>
      </c>
      <c r="AW147" s="12">
        <f>AU147-'Surv-rate CEA'!AK145*UPD</f>
        <v>1.4639645942054226E-3</v>
      </c>
      <c r="AX147" s="12">
        <f t="shared" si="78"/>
        <v>1.1518363664989413E-3</v>
      </c>
      <c r="AY147" s="12">
        <f>'Surv-rate CEA'!AO145*UPFS+'Surv-rate CEA'!AN145*UPD</f>
        <v>1.4383304703471224E-2</v>
      </c>
      <c r="AZ147" s="12">
        <f t="shared" si="79"/>
        <v>1.1316676300416542E-2</v>
      </c>
      <c r="BA147" s="12">
        <f>AY147-'Surv-rate CEA'!AN145*UPD</f>
        <v>5.0708621147234345E-5</v>
      </c>
      <c r="BB147" s="12">
        <f t="shared" si="80"/>
        <v>3.9897162925653384E-5</v>
      </c>
    </row>
    <row r="148" spans="1:54">
      <c r="A148" s="12">
        <v>143</v>
      </c>
      <c r="B148" s="12">
        <f t="shared" si="81"/>
        <v>8.169863013698631</v>
      </c>
      <c r="C148" s="12">
        <f>'Surv-rate CEA'!D146*Parameter!$D$57+'Surv-rate CEA'!E146*Parameter!$D$58</f>
        <v>3.1063095144006687E-2</v>
      </c>
      <c r="D148" s="12">
        <f t="shared" si="55"/>
        <v>2.4398681600586534E-2</v>
      </c>
      <c r="E148" s="12">
        <f>C148-'Surv-rate CEA'!E146*Parameter!$D$58</f>
        <v>1.3382829398749466E-2</v>
      </c>
      <c r="F148" s="12">
        <f t="shared" si="56"/>
        <v>1.0511618108282959E-2</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3.6374111825124206E-2</v>
      </c>
      <c r="L148" s="12">
        <f t="shared" si="59"/>
        <v>2.8570249320327805E-2</v>
      </c>
      <c r="M148" s="12">
        <f>K148-'Surv-rate CEA'!J146*Parameter!$D$58</f>
        <v>1.3211143911705518E-2</v>
      </c>
      <c r="N148" s="12">
        <f t="shared" si="60"/>
        <v>1.0376766783442102E-2</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3.6374111825124206E-2</v>
      </c>
      <c r="T148" s="12">
        <f t="shared" si="63"/>
        <v>2.8570249320327805E-2</v>
      </c>
      <c r="U148" s="12">
        <f>S148-'Surv-rate CEA'!P146*Parameter!$D$58</f>
        <v>1.3211143911705518E-2</v>
      </c>
      <c r="V148" s="12">
        <f t="shared" si="64"/>
        <v>1.0376766783442102E-2</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3.4765862060736646E-2</v>
      </c>
      <c r="AB148" s="12">
        <f t="shared" si="67"/>
        <v>2.7307040559140298E-2</v>
      </c>
      <c r="AC148" s="12">
        <f>AA148-'Surv-rate CEA'!V146*UPD</f>
        <v>2.3511500006142598E-2</v>
      </c>
      <c r="AD148" s="12">
        <f t="shared" si="68"/>
        <v>1.8467239016030298E-2</v>
      </c>
      <c r="AE148" s="12">
        <f>'Surv-rate CEA'!Z146*UPFS+'Surv-rate CEA'!Y146*UPD</f>
        <v>3.6374111825124206E-2</v>
      </c>
      <c r="AF148" s="12">
        <f t="shared" si="69"/>
        <v>2.8570249320327805E-2</v>
      </c>
      <c r="AG148" s="12">
        <f>AE148-'Surv-rate CEA'!Y146*UPD</f>
        <v>1.3211143911705518E-2</v>
      </c>
      <c r="AH148" s="12">
        <f t="shared" si="70"/>
        <v>1.0376766783442102E-2</v>
      </c>
      <c r="AI148" s="12">
        <f>'Surv-rate CEA'!AC146*UPFS+'Surv-rate CEA'!AB146*UPD</f>
        <v>1.41265911150192E-2</v>
      </c>
      <c r="AJ148" s="12">
        <f t="shared" si="71"/>
        <v>1.1095809903010545E-2</v>
      </c>
      <c r="AK148" s="12">
        <f>AI148-'Surv-rate CEA'!AB146*UPD</f>
        <v>4.8072658298281903E-5</v>
      </c>
      <c r="AL148" s="12">
        <f t="shared" si="72"/>
        <v>3.7758937996231048E-5</v>
      </c>
      <c r="AM148" s="12">
        <f>'Surv-rate CEA'!AF146*UPFS+'Surv-rate CEA'!AE146*UPD</f>
        <v>5.0533726204184511E-2</v>
      </c>
      <c r="AN148" s="12">
        <f t="shared" si="73"/>
        <v>3.9691997530548744E-2</v>
      </c>
      <c r="AO148" s="12">
        <f>AM148-'Surv-rate CEA'!AE146*UPD</f>
        <v>1.936754590214676E-2</v>
      </c>
      <c r="AP148" s="12">
        <f t="shared" si="74"/>
        <v>1.5212347116748784E-2</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2.0497822825163464E-2</v>
      </c>
      <c r="AV148" s="12">
        <f t="shared" si="77"/>
        <v>1.610012943970561E-2</v>
      </c>
      <c r="AW148" s="12">
        <f>AU148-'Surv-rate CEA'!AK146*UPD</f>
        <v>1.4099710436726483E-3</v>
      </c>
      <c r="AX148" s="12">
        <f t="shared" si="78"/>
        <v>1.1074696324088957E-3</v>
      </c>
      <c r="AY148" s="12">
        <f>'Surv-rate CEA'!AO146*UPFS+'Surv-rate CEA'!AN146*UPD</f>
        <v>1.41265911150192E-2</v>
      </c>
      <c r="AZ148" s="12">
        <f t="shared" si="79"/>
        <v>1.1095809903010545E-2</v>
      </c>
      <c r="BA148" s="12">
        <f>AY148-'Surv-rate CEA'!AN146*UPD</f>
        <v>4.8072658298281903E-5</v>
      </c>
      <c r="BB148" s="12">
        <f t="shared" si="80"/>
        <v>3.7758937996231048E-5</v>
      </c>
    </row>
    <row r="149" spans="1:54">
      <c r="A149" s="12">
        <v>144</v>
      </c>
      <c r="B149" s="12">
        <f t="shared" si="81"/>
        <v>8.2273972602739729</v>
      </c>
      <c r="C149" s="12">
        <f>'Surv-rate CEA'!D147*Parameter!$D$57+'Surv-rate CEA'!E147*Parameter!$D$58</f>
        <v>3.0610917964371855E-2</v>
      </c>
      <c r="D149" s="12">
        <f t="shared" si="55"/>
        <v>2.4002661810381989E-2</v>
      </c>
      <c r="E149" s="12">
        <f>C149-'Surv-rate CEA'!E147*Parameter!$D$58</f>
        <v>1.3244739414697809E-2</v>
      </c>
      <c r="F149" s="12">
        <f t="shared" si="56"/>
        <v>1.03854775380354E-2</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3.5926001821420354E-2</v>
      </c>
      <c r="L149" s="12">
        <f t="shared" si="59"/>
        <v>2.8170330367824212E-2</v>
      </c>
      <c r="M149" s="12">
        <f>K149-'Surv-rate CEA'!J147*Parameter!$D$58</f>
        <v>1.3041782873092829E-2</v>
      </c>
      <c r="N149" s="12">
        <f t="shared" si="60"/>
        <v>1.0226335063575176E-2</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3.5926001821420354E-2</v>
      </c>
      <c r="T149" s="12">
        <f t="shared" si="63"/>
        <v>2.8170330367824212E-2</v>
      </c>
      <c r="U149" s="12">
        <f>S149-'Surv-rate CEA'!P147*Parameter!$D$58</f>
        <v>1.3041782873092829E-2</v>
      </c>
      <c r="V149" s="12">
        <f t="shared" si="64"/>
        <v>1.0226335063575176E-2</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3.4302215541537132E-2</v>
      </c>
      <c r="AB149" s="12">
        <f t="shared" si="67"/>
        <v>2.6897085541460669E-2</v>
      </c>
      <c r="AC149" s="12">
        <f>AA149-'Surv-rate CEA'!V147*UPD</f>
        <v>2.3206185567520344E-2</v>
      </c>
      <c r="AD149" s="12">
        <f t="shared" si="68"/>
        <v>1.8196456072779792E-2</v>
      </c>
      <c r="AE149" s="12">
        <f>'Surv-rate CEA'!Z147*UPFS+'Surv-rate CEA'!Y147*UPD</f>
        <v>3.5926001821420354E-2</v>
      </c>
      <c r="AF149" s="12">
        <f t="shared" si="69"/>
        <v>2.8170330367824212E-2</v>
      </c>
      <c r="AG149" s="12">
        <f>AE149-'Surv-rate CEA'!Y147*UPD</f>
        <v>1.3041782873092829E-2</v>
      </c>
      <c r="AH149" s="12">
        <f t="shared" si="70"/>
        <v>1.0226335063575176E-2</v>
      </c>
      <c r="AI149" s="12">
        <f>'Surv-rate CEA'!AC147*UPFS+'Surv-rate CEA'!AB147*UPD</f>
        <v>1.3875372954294309E-2</v>
      </c>
      <c r="AJ149" s="12">
        <f t="shared" si="71"/>
        <v>1.0879970502762456E-2</v>
      </c>
      <c r="AK149" s="12">
        <f>AI149-'Surv-rate CEA'!AB147*UPD</f>
        <v>4.5579748854846641E-5</v>
      </c>
      <c r="AL149" s="12">
        <f t="shared" si="72"/>
        <v>3.5740035579409312E-5</v>
      </c>
      <c r="AM149" s="12">
        <f>'Surv-rate CEA'!AF147*UPFS+'Surv-rate CEA'!AE147*UPD</f>
        <v>4.9855302131850715E-2</v>
      </c>
      <c r="AN149" s="12">
        <f t="shared" si="73"/>
        <v>3.9092586439845589E-2</v>
      </c>
      <c r="AO149" s="12">
        <f>AM149-'Surv-rate CEA'!AE147*UPD</f>
        <v>1.9121442227737036E-2</v>
      </c>
      <c r="AP149" s="12">
        <f t="shared" si="74"/>
        <v>1.4993523279939554E-2</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2.0147532929773171E-2</v>
      </c>
      <c r="AV149" s="12">
        <f t="shared" si="77"/>
        <v>1.5798102487149752E-2</v>
      </c>
      <c r="AW149" s="12">
        <f>AU149-'Surv-rate CEA'!AK147*UPD</f>
        <v>1.3580666375116804E-3</v>
      </c>
      <c r="AX149" s="12">
        <f t="shared" si="78"/>
        <v>1.0648884902470254E-3</v>
      </c>
      <c r="AY149" s="12">
        <f>'Surv-rate CEA'!AO147*UPFS+'Surv-rate CEA'!AN147*UPD</f>
        <v>1.3875372954294309E-2</v>
      </c>
      <c r="AZ149" s="12">
        <f t="shared" si="79"/>
        <v>1.0879970502762456E-2</v>
      </c>
      <c r="BA149" s="12">
        <f>AY149-'Surv-rate CEA'!AN147*UPD</f>
        <v>4.5579748854846641E-5</v>
      </c>
      <c r="BB149" s="12">
        <f t="shared" si="80"/>
        <v>3.5740035579409312E-5</v>
      </c>
    </row>
    <row r="150" spans="1:54">
      <c r="A150" s="12">
        <v>145</v>
      </c>
      <c r="B150" s="12">
        <f t="shared" si="81"/>
        <v>8.2849315068493148</v>
      </c>
      <c r="C150" s="12">
        <f>'Surv-rate CEA'!D148*Parameter!$D$57+'Surv-rate CEA'!E148*Parameter!$D$58</f>
        <v>3.0166893690461646E-2</v>
      </c>
      <c r="D150" s="12">
        <f t="shared" si="55"/>
        <v>2.3614299408042782E-2</v>
      </c>
      <c r="E150" s="12">
        <f>C150-'Surv-rate CEA'!E148*Parameter!$D$58</f>
        <v>1.3108960474476822E-2</v>
      </c>
      <c r="F150" s="12">
        <f t="shared" si="56"/>
        <v>1.026154435219071E-2</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3.5485260950191506E-2</v>
      </c>
      <c r="L150" s="12">
        <f t="shared" si="59"/>
        <v>2.7777456480887263E-2</v>
      </c>
      <c r="M150" s="12">
        <f>K150-'Surv-rate CEA'!J148*Parameter!$D$58</f>
        <v>1.2875502903779909E-2</v>
      </c>
      <c r="N150" s="12">
        <f t="shared" si="60"/>
        <v>1.0078796435548092E-2</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3.5485260950191506E-2</v>
      </c>
      <c r="T150" s="12">
        <f t="shared" si="63"/>
        <v>2.7777456480887263E-2</v>
      </c>
      <c r="U150" s="12">
        <f>S150-'Surv-rate CEA'!P148*Parameter!$D$58</f>
        <v>1.2875502903779909E-2</v>
      </c>
      <c r="V150" s="12">
        <f t="shared" si="64"/>
        <v>1.0078796435548092E-2</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3.3846506842895752E-2</v>
      </c>
      <c r="AB150" s="12">
        <f t="shared" si="67"/>
        <v>2.6494658505632769E-2</v>
      </c>
      <c r="AC150" s="12">
        <f>AA150-'Surv-rate CEA'!V148*UPD</f>
        <v>2.2906217280025981E-2</v>
      </c>
      <c r="AD150" s="12">
        <f t="shared" si="68"/>
        <v>1.7930724943259455E-2</v>
      </c>
      <c r="AE150" s="12">
        <f>'Surv-rate CEA'!Z148*UPFS+'Surv-rate CEA'!Y148*UPD</f>
        <v>3.5485260950191506E-2</v>
      </c>
      <c r="AF150" s="12">
        <f t="shared" si="69"/>
        <v>2.7777456480887263E-2</v>
      </c>
      <c r="AG150" s="12">
        <f>AE150-'Surv-rate CEA'!Y148*UPD</f>
        <v>1.2875502903779909E-2</v>
      </c>
      <c r="AH150" s="12">
        <f t="shared" si="70"/>
        <v>1.0078796435548092E-2</v>
      </c>
      <c r="AI150" s="12">
        <f>'Surv-rate CEA'!AC148*UPFS+'Surv-rate CEA'!AB148*UPD</f>
        <v>1.3629511162858935E-2</v>
      </c>
      <c r="AJ150" s="12">
        <f t="shared" si="71"/>
        <v>1.0669025478310256E-2</v>
      </c>
      <c r="AK150" s="12">
        <f>AI150-'Surv-rate CEA'!AB148*UPD</f>
        <v>4.3221786820360139E-5</v>
      </c>
      <c r="AL150" s="12">
        <f t="shared" si="72"/>
        <v>3.3833520461183509E-5</v>
      </c>
      <c r="AM150" s="12">
        <f>'Surv-rate CEA'!AF148*UPFS+'Surv-rate CEA'!AE148*UPD</f>
        <v>4.9187975072091217E-2</v>
      </c>
      <c r="AN150" s="12">
        <f t="shared" si="73"/>
        <v>3.8503784398423807E-2</v>
      </c>
      <c r="AO150" s="12">
        <f>AM150-'Surv-rate CEA'!AE148*UPD</f>
        <v>1.8879676479499383E-2</v>
      </c>
      <c r="AP150" s="12">
        <f t="shared" si="74"/>
        <v>1.4778794850026169E-2</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1.9804378334639456E-2</v>
      </c>
      <c r="AV150" s="12">
        <f t="shared" si="77"/>
        <v>1.5502640887822052E-2</v>
      </c>
      <c r="AW150" s="12">
        <f>AU150-'Surv-rate CEA'!AK148*UPD</f>
        <v>1.3081664874911511E-3</v>
      </c>
      <c r="AX150" s="12">
        <f t="shared" si="78"/>
        <v>1.0240177668989214E-3</v>
      </c>
      <c r="AY150" s="12">
        <f>'Surv-rate CEA'!AO148*UPFS+'Surv-rate CEA'!AN148*UPD</f>
        <v>1.3629511162858935E-2</v>
      </c>
      <c r="AZ150" s="12">
        <f t="shared" si="79"/>
        <v>1.0669025478310256E-2</v>
      </c>
      <c r="BA150" s="12">
        <f>AY150-'Surv-rate CEA'!AN148*UPD</f>
        <v>4.3221786820360139E-5</v>
      </c>
      <c r="BB150" s="12">
        <f t="shared" si="80"/>
        <v>3.3833520461183509E-5</v>
      </c>
    </row>
    <row r="151" spans="1:54">
      <c r="A151" s="12">
        <v>146</v>
      </c>
      <c r="B151" s="12">
        <f t="shared" si="81"/>
        <v>8.3424657534246567</v>
      </c>
      <c r="C151" s="12">
        <f>'Surv-rate CEA'!D149*Parameter!$D$57+'Surv-rate CEA'!E149*Parameter!$D$58</f>
        <v>2.9730844160608734E-2</v>
      </c>
      <c r="D151" s="12">
        <f t="shared" si="55"/>
        <v>2.3233419443922661E-2</v>
      </c>
      <c r="E151" s="12">
        <f>C151-'Surv-rate CEA'!E149*Parameter!$D$58</f>
        <v>1.2975439446016701E-2</v>
      </c>
      <c r="F151" s="12">
        <f t="shared" si="56"/>
        <v>1.0139766818930212E-2</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3.5051734717284989E-2</v>
      </c>
      <c r="L151" s="12">
        <f t="shared" si="59"/>
        <v>2.7391474339728734E-2</v>
      </c>
      <c r="M151" s="12">
        <f>K151-'Surv-rate CEA'!J149*Parameter!$D$58</f>
        <v>1.2712230880038707E-2</v>
      </c>
      <c r="N151" s="12">
        <f t="shared" si="60"/>
        <v>9.9340802605006884E-3</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3.5051734717284989E-2</v>
      </c>
      <c r="T151" s="12">
        <f t="shared" si="63"/>
        <v>2.7391474339728734E-2</v>
      </c>
      <c r="U151" s="12">
        <f>S151-'Surv-rate CEA'!P149*Parameter!$D$58</f>
        <v>1.2712230880038707E-2</v>
      </c>
      <c r="V151" s="12">
        <f t="shared" si="64"/>
        <v>9.9340802605006884E-3</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3.3398566849954923E-2</v>
      </c>
      <c r="AB151" s="12">
        <f t="shared" si="67"/>
        <v>2.6099592337811568E-2</v>
      </c>
      <c r="AC151" s="12">
        <f>AA151-'Surv-rate CEA'!V149*UPD</f>
        <v>2.2611475479095151E-2</v>
      </c>
      <c r="AD151" s="12">
        <f t="shared" si="68"/>
        <v>1.7669928617359294E-2</v>
      </c>
      <c r="AE151" s="12">
        <f>'Surv-rate CEA'!Z149*UPFS+'Surv-rate CEA'!Y149*UPD</f>
        <v>3.5051734717284989E-2</v>
      </c>
      <c r="AF151" s="12">
        <f t="shared" si="69"/>
        <v>2.7391474339728734E-2</v>
      </c>
      <c r="AG151" s="12">
        <f>AE151-'Surv-rate CEA'!Y149*UPD</f>
        <v>1.2712230880038707E-2</v>
      </c>
      <c r="AH151" s="12">
        <f t="shared" si="70"/>
        <v>9.9340802605006884E-3</v>
      </c>
      <c r="AI151" s="12">
        <f>'Surv-rate CEA'!AC149*UPFS+'Surv-rate CEA'!AB149*UPD</f>
        <v>1.3388870784260576E-2</v>
      </c>
      <c r="AJ151" s="12">
        <f t="shared" si="71"/>
        <v>1.0462846232376827E-2</v>
      </c>
      <c r="AK151" s="12">
        <f>AI151-'Surv-rate CEA'!AB149*UPD</f>
        <v>4.0991145791287667E-5</v>
      </c>
      <c r="AL151" s="12">
        <f t="shared" si="72"/>
        <v>3.2032877321316927E-5</v>
      </c>
      <c r="AM151" s="12">
        <f>'Surv-rate CEA'!AF149*UPFS+'Surv-rate CEA'!AE149*UPD</f>
        <v>4.8531526244790534E-2</v>
      </c>
      <c r="AN151" s="12">
        <f t="shared" si="73"/>
        <v>3.7925371355344413E-2</v>
      </c>
      <c r="AO151" s="12">
        <f>AM151-'Surv-rate CEA'!AE149*UPD</f>
        <v>1.8642149647373821E-2</v>
      </c>
      <c r="AP151" s="12">
        <f t="shared" si="74"/>
        <v>1.4568065398817887E-2</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1.9468187578610598E-2</v>
      </c>
      <c r="AV151" s="12">
        <f t="shared" si="77"/>
        <v>1.5213579721564289E-2</v>
      </c>
      <c r="AW151" s="12">
        <f>AU151-'Surv-rate CEA'!AK149*UPD</f>
        <v>1.2601893307173234E-3</v>
      </c>
      <c r="AX151" s="12">
        <f t="shared" si="78"/>
        <v>9.8478560316506906E-4</v>
      </c>
      <c r="AY151" s="12">
        <f>'Surv-rate CEA'!AO149*UPFS+'Surv-rate CEA'!AN149*UPD</f>
        <v>1.3388870784260576E-2</v>
      </c>
      <c r="AZ151" s="12">
        <f t="shared" si="79"/>
        <v>1.0462846232376827E-2</v>
      </c>
      <c r="BA151" s="12">
        <f>AY151-'Surv-rate CEA'!AN149*UPD</f>
        <v>4.0991145791287667E-5</v>
      </c>
      <c r="BB151" s="12">
        <f t="shared" si="80"/>
        <v>3.2032877321316927E-5</v>
      </c>
    </row>
    <row r="152" spans="1:54">
      <c r="A152" s="12">
        <v>147</v>
      </c>
      <c r="B152" s="12">
        <f t="shared" si="81"/>
        <v>8.4</v>
      </c>
      <c r="C152" s="12">
        <f>'Surv-rate CEA'!D150*Parameter!$D$57+'Surv-rate CEA'!E150*Parameter!$D$58</f>
        <v>2.9302595844471972E-2</v>
      </c>
      <c r="D152" s="12">
        <f t="shared" si="55"/>
        <v>2.2859851645425394E-2</v>
      </c>
      <c r="E152" s="12">
        <f>C152-'Surv-rate CEA'!E150*Parameter!$D$58</f>
        <v>1.2844124746627789E-2</v>
      </c>
      <c r="F152" s="12">
        <f t="shared" si="56"/>
        <v>1.0020094730912369E-2</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3.4625272609389149E-2</v>
      </c>
      <c r="L152" s="12">
        <f t="shared" si="59"/>
        <v>2.7012234657782776E-2</v>
      </c>
      <c r="M152" s="12">
        <f>K152-'Surv-rate CEA'!J150*Parameter!$D$58</f>
        <v>1.2551895825064305E-2</v>
      </c>
      <c r="N152" s="12">
        <f t="shared" si="60"/>
        <v>9.7921180073176177E-3</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3.4625272609389149E-2</v>
      </c>
      <c r="T152" s="12">
        <f t="shared" si="63"/>
        <v>2.7012234657782776E-2</v>
      </c>
      <c r="U152" s="12">
        <f>S152-'Surv-rate CEA'!P150*Parameter!$D$58</f>
        <v>1.2551895825064305E-2</v>
      </c>
      <c r="V152" s="12">
        <f t="shared" si="64"/>
        <v>9.7921180073176177E-3</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3.295823081086427E-2</v>
      </c>
      <c r="AB152" s="12">
        <f t="shared" si="67"/>
        <v>2.5711724341110912E-2</v>
      </c>
      <c r="AC152" s="12">
        <f>AA152-'Surv-rate CEA'!V150*UPD</f>
        <v>2.232184378928858E-2</v>
      </c>
      <c r="AD152" s="12">
        <f t="shared" si="68"/>
        <v>1.7413953363854009E-2</v>
      </c>
      <c r="AE152" s="12">
        <f>'Surv-rate CEA'!Z150*UPFS+'Surv-rate CEA'!Y150*UPD</f>
        <v>3.4625272609389149E-2</v>
      </c>
      <c r="AF152" s="12">
        <f t="shared" si="69"/>
        <v>2.7012234657782776E-2</v>
      </c>
      <c r="AG152" s="12">
        <f>AE152-'Surv-rate CEA'!Y150*UPD</f>
        <v>1.2551895825064305E-2</v>
      </c>
      <c r="AH152" s="12">
        <f t="shared" si="70"/>
        <v>9.7921180073176177E-3</v>
      </c>
      <c r="AI152" s="12">
        <f>'Surv-rate CEA'!AC150*UPFS+'Surv-rate CEA'!AB150*UPD</f>
        <v>1.3153320824785309E-2</v>
      </c>
      <c r="AJ152" s="12">
        <f t="shared" si="71"/>
        <v>1.0261308052542429E-2</v>
      </c>
      <c r="AK152" s="12">
        <f>AI152-'Surv-rate CEA'!AB150*UPD</f>
        <v>3.8880649331654235E-5</v>
      </c>
      <c r="AL152" s="12">
        <f t="shared" si="72"/>
        <v>3.0331984248661707E-5</v>
      </c>
      <c r="AM152" s="12">
        <f>'Surv-rate CEA'!AF150*UPFS+'Surv-rate CEA'!AE150*UPD</f>
        <v>4.7885742003391546E-2</v>
      </c>
      <c r="AN152" s="12">
        <f t="shared" si="73"/>
        <v>3.7357132587799637E-2</v>
      </c>
      <c r="AO152" s="12">
        <f>AM152-'Surv-rate CEA'!AE150*UPD</f>
        <v>1.8408765512206677E-2</v>
      </c>
      <c r="AP152" s="12">
        <f t="shared" si="74"/>
        <v>1.4361241264017822E-2</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1.9138794004045591E-2</v>
      </c>
      <c r="AV152" s="12">
        <f t="shared" si="77"/>
        <v>1.4930758828569002E-2</v>
      </c>
      <c r="AW152" s="12">
        <f>AU152-'Surv-rate CEA'!AK150*UPD</f>
        <v>1.2140573667974199E-3</v>
      </c>
      <c r="AX152" s="12">
        <f t="shared" si="78"/>
        <v>9.4712330065667351E-4</v>
      </c>
      <c r="AY152" s="12">
        <f>'Surv-rate CEA'!AO150*UPFS+'Surv-rate CEA'!AN150*UPD</f>
        <v>1.3153320824785309E-2</v>
      </c>
      <c r="AZ152" s="12">
        <f t="shared" si="79"/>
        <v>1.0261308052542429E-2</v>
      </c>
      <c r="BA152" s="12">
        <f>AY152-'Surv-rate CEA'!AN150*UPD</f>
        <v>3.8880649331654235E-5</v>
      </c>
      <c r="BB152" s="12">
        <f t="shared" si="80"/>
        <v>3.0331984248661707E-5</v>
      </c>
    </row>
    <row r="153" spans="1:54">
      <c r="A153" s="12">
        <v>148</v>
      </c>
      <c r="B153" s="12">
        <f t="shared" si="81"/>
        <v>8.4575342465753423</v>
      </c>
      <c r="C153" s="12">
        <f>'Surv-rate CEA'!D151*Parameter!$D$57+'Surv-rate CEA'!E151*Parameter!$D$58</f>
        <v>2.8881979702249073E-2</v>
      </c>
      <c r="D153" s="12">
        <f t="shared" si="55"/>
        <v>2.2493430272314489E-2</v>
      </c>
      <c r="E153" s="12">
        <f>C153-'Surv-rate CEA'!E151*Parameter!$D$58</f>
        <v>1.2714966288367102E-2</v>
      </c>
      <c r="F153" s="12">
        <f t="shared" si="56"/>
        <v>9.9024793511624607E-3</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3.4205727971573639E-2</v>
      </c>
      <c r="L153" s="12">
        <f t="shared" si="59"/>
        <v>2.6639592056164854E-2</v>
      </c>
      <c r="M153" s="12">
        <f>K153-'Surv-rate CEA'!J151*Parameter!$D$58</f>
        <v>1.2394428833777702E-2</v>
      </c>
      <c r="N153" s="12">
        <f t="shared" si="60"/>
        <v>9.6528431780607115E-3</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3.4205727971573639E-2</v>
      </c>
      <c r="T153" s="12">
        <f t="shared" si="63"/>
        <v>2.6639592056164854E-2</v>
      </c>
      <c r="U153" s="12">
        <f>S153-'Surv-rate CEA'!P151*Parameter!$D$58</f>
        <v>1.2394428833777702E-2</v>
      </c>
      <c r="V153" s="12">
        <f t="shared" si="64"/>
        <v>9.6528431780607115E-3</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3.2525338203616999E-2</v>
      </c>
      <c r="AB153" s="12">
        <f t="shared" si="67"/>
        <v>2.5330896098840986E-2</v>
      </c>
      <c r="AC153" s="12">
        <f>AA153-'Surv-rate CEA'!V151*UPD</f>
        <v>2.2037209016618799E-2</v>
      </c>
      <c r="AD153" s="12">
        <f t="shared" si="68"/>
        <v>1.716268862183069E-2</v>
      </c>
      <c r="AE153" s="12">
        <f>'Surv-rate CEA'!Z151*UPFS+'Surv-rate CEA'!Y151*UPD</f>
        <v>3.4205727971573639E-2</v>
      </c>
      <c r="AF153" s="12">
        <f t="shared" si="69"/>
        <v>2.6639592056164854E-2</v>
      </c>
      <c r="AG153" s="12">
        <f>AE153-'Surv-rate CEA'!Y151*UPD</f>
        <v>1.2394428833777702E-2</v>
      </c>
      <c r="AH153" s="12">
        <f t="shared" si="70"/>
        <v>9.6528431780607115E-3</v>
      </c>
      <c r="AI153" s="12">
        <f>'Surv-rate CEA'!AC151*UPFS+'Surv-rate CEA'!AB151*UPD</f>
        <v>1.2922734119586771E-2</v>
      </c>
      <c r="AJ153" s="12">
        <f t="shared" si="71"/>
        <v>1.0064289977461243E-2</v>
      </c>
      <c r="AK153" s="12">
        <f>AI153-'Surv-rate CEA'!AB151*UPD</f>
        <v>3.6883543257893239E-5</v>
      </c>
      <c r="AL153" s="12">
        <f t="shared" si="72"/>
        <v>2.8725087996745318E-5</v>
      </c>
      <c r="AM153" s="12">
        <f>'Surv-rate CEA'!AF151*UPFS+'Surv-rate CEA'!AE151*UPD</f>
        <v>4.7250413693488952E-2</v>
      </c>
      <c r="AN153" s="12">
        <f t="shared" si="73"/>
        <v>3.6798858551574429E-2</v>
      </c>
      <c r="AO153" s="12">
        <f>AM153-'Surv-rate CEA'!AE151*UPD</f>
        <v>1.8179430551843172E-2</v>
      </c>
      <c r="AP153" s="12">
        <f t="shared" si="74"/>
        <v>1.4158231455180519E-2</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1.8816035601906162E-2</v>
      </c>
      <c r="AV153" s="12">
        <f t="shared" si="77"/>
        <v>1.4654022652744448E-2</v>
      </c>
      <c r="AW153" s="12">
        <f>AU153-'Surv-rate CEA'!AK151*UPD</f>
        <v>1.1696961026982887E-3</v>
      </c>
      <c r="AX153" s="12">
        <f t="shared" si="78"/>
        <v>9.1096517610921035E-4</v>
      </c>
      <c r="AY153" s="12">
        <f>'Surv-rate CEA'!AO151*UPFS+'Surv-rate CEA'!AN151*UPD</f>
        <v>1.2922734119586771E-2</v>
      </c>
      <c r="AZ153" s="12">
        <f t="shared" si="79"/>
        <v>1.0064289977461243E-2</v>
      </c>
      <c r="BA153" s="12">
        <f>AY153-'Surv-rate CEA'!AN151*UPD</f>
        <v>3.6883543257893239E-5</v>
      </c>
      <c r="BB153" s="12">
        <f t="shared" si="80"/>
        <v>2.8725087996745318E-5</v>
      </c>
    </row>
    <row r="154" spans="1:54">
      <c r="A154" s="12">
        <v>149</v>
      </c>
      <c r="B154" s="12">
        <f t="shared" si="81"/>
        <v>8.5150684931506841</v>
      </c>
      <c r="C154" s="12">
        <f>'Surv-rate CEA'!D152*Parameter!$D$57+'Surv-rate CEA'!E152*Parameter!$D$58</f>
        <v>2.8468831048817957E-2</v>
      </c>
      <c r="D154" s="12">
        <f t="shared" si="55"/>
        <v>2.2133993977143693E-2</v>
      </c>
      <c r="E154" s="12">
        <f>C154-'Surv-rate CEA'!E152*Parameter!$D$58</f>
        <v>1.2587915425661653E-2</v>
      </c>
      <c r="F154" s="12">
        <f t="shared" si="56"/>
        <v>9.7868733612073537E-3</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3.3792957889224873E-2</v>
      </c>
      <c r="L154" s="12">
        <f t="shared" si="59"/>
        <v>2.6273404942667295E-2</v>
      </c>
      <c r="M154" s="12">
        <f>K154-'Surv-rate CEA'!J152*Parameter!$D$58</f>
        <v>1.223976300068938E-2</v>
      </c>
      <c r="N154" s="12">
        <f t="shared" si="60"/>
        <v>9.5161912364565993E-3</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3.3792957889224873E-2</v>
      </c>
      <c r="T154" s="12">
        <f t="shared" si="63"/>
        <v>2.6273404942667295E-2</v>
      </c>
      <c r="U154" s="12">
        <f>S154-'Surv-rate CEA'!P152*Parameter!$D$58</f>
        <v>1.223976300068938E-2</v>
      </c>
      <c r="V154" s="12">
        <f t="shared" si="64"/>
        <v>9.5161912364565993E-3</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3.2099732607601413E-2</v>
      </c>
      <c r="AB154" s="12">
        <f t="shared" si="67"/>
        <v>2.4956953342630234E-2</v>
      </c>
      <c r="AC154" s="12">
        <f>AA154-'Surv-rate CEA'!V152*UPD</f>
        <v>2.175746104497684E-2</v>
      </c>
      <c r="AD154" s="12">
        <f t="shared" si="68"/>
        <v>1.6916026896280009E-2</v>
      </c>
      <c r="AE154" s="12">
        <f>'Surv-rate CEA'!Z152*UPFS+'Surv-rate CEA'!Y152*UPD</f>
        <v>3.3792957889224873E-2</v>
      </c>
      <c r="AF154" s="12">
        <f t="shared" si="69"/>
        <v>2.6273404942667295E-2</v>
      </c>
      <c r="AG154" s="12">
        <f>AE154-'Surv-rate CEA'!Y152*UPD</f>
        <v>1.223976300068938E-2</v>
      </c>
      <c r="AH154" s="12">
        <f t="shared" si="70"/>
        <v>9.5161912364565993E-3</v>
      </c>
      <c r="AI154" s="12">
        <f>'Surv-rate CEA'!AC152*UPFS+'Surv-rate CEA'!AB152*UPD</f>
        <v>1.2696987203957618E-2</v>
      </c>
      <c r="AJ154" s="12">
        <f t="shared" si="71"/>
        <v>9.8716746682838332E-3</v>
      </c>
      <c r="AK154" s="12">
        <f>AI154-'Surv-rate CEA'!AB152*UPD</f>
        <v>3.4993469705486835E-5</v>
      </c>
      <c r="AL154" s="12">
        <f t="shared" si="72"/>
        <v>2.7206780860528713E-5</v>
      </c>
      <c r="AM154" s="12">
        <f>'Surv-rate CEA'!AF152*UPFS+'Surv-rate CEA'!AE152*UPD</f>
        <v>4.66253375159318E-2</v>
      </c>
      <c r="AN154" s="12">
        <f t="shared" si="73"/>
        <v>3.6250344736327905E-2</v>
      </c>
      <c r="AO154" s="12">
        <f>AM154-'Surv-rate CEA'!AE152*UPD</f>
        <v>1.7954053850897645E-2</v>
      </c>
      <c r="AP154" s="12">
        <f t="shared" si="74"/>
        <v>1.395894756337676E-2</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1.8499754862526085E-2</v>
      </c>
      <c r="AV154" s="12">
        <f t="shared" si="77"/>
        <v>1.4383220090899684E-2</v>
      </c>
      <c r="AW154" s="12">
        <f>AU154-'Surv-rate CEA'!AK152*UPD</f>
        <v>1.1270342049177692E-3</v>
      </c>
      <c r="AX154" s="12">
        <f t="shared" si="78"/>
        <v>8.7624842273671785E-4</v>
      </c>
      <c r="AY154" s="12">
        <f>'Surv-rate CEA'!AO152*UPFS+'Surv-rate CEA'!AN152*UPD</f>
        <v>1.2696987203957618E-2</v>
      </c>
      <c r="AZ154" s="12">
        <f t="shared" si="79"/>
        <v>9.8716746682838332E-3</v>
      </c>
      <c r="BA154" s="12">
        <f>AY154-'Surv-rate CEA'!AN152*UPD</f>
        <v>3.4993469705486835E-5</v>
      </c>
      <c r="BB154" s="12">
        <f t="shared" si="80"/>
        <v>2.7206780860528713E-5</v>
      </c>
    </row>
    <row r="155" spans="1:54">
      <c r="A155" s="12">
        <v>150</v>
      </c>
      <c r="B155" s="12">
        <f t="shared" si="81"/>
        <v>8.5726027397260278</v>
      </c>
      <c r="C155" s="12">
        <f>'Surv-rate CEA'!D153*Parameter!$D$57+'Surv-rate CEA'!E153*Parameter!$D$58</f>
        <v>2.8062989422609395E-2</v>
      </c>
      <c r="D155" s="12">
        <f t="shared" si="55"/>
        <v>2.1781385670602192E-2</v>
      </c>
      <c r="E155" s="12">
        <f>C155-'Surv-rate CEA'!E153*Parameter!$D$58</f>
        <v>1.2462924905080702E-2</v>
      </c>
      <c r="F155" s="12">
        <f t="shared" si="56"/>
        <v>9.6732308113479191E-3</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3.3386823074194424E-2</v>
      </c>
      <c r="L155" s="12">
        <f t="shared" si="59"/>
        <v>2.591353539510298E-2</v>
      </c>
      <c r="M155" s="12">
        <f>K155-'Surv-rate CEA'!J153*Parameter!$D$58</f>
        <v>1.2087833350681136E-2</v>
      </c>
      <c r="N155" s="12">
        <f t="shared" si="60"/>
        <v>9.3820995392967562E-3</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3.3386823074194424E-2</v>
      </c>
      <c r="T155" s="12">
        <f t="shared" si="63"/>
        <v>2.591353539510298E-2</v>
      </c>
      <c r="U155" s="12">
        <f>S155-'Surv-rate CEA'!P153*Parameter!$D$58</f>
        <v>1.2087833350681136E-2</v>
      </c>
      <c r="V155" s="12">
        <f t="shared" si="64"/>
        <v>9.3820995392967562E-3</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3.1681261579675241E-2</v>
      </c>
      <c r="AB155" s="12">
        <f t="shared" si="67"/>
        <v>2.4589745825231959E-2</v>
      </c>
      <c r="AC155" s="12">
        <f>AA155-'Surv-rate CEA'!V153*UPD</f>
        <v>2.1482492736480181E-2</v>
      </c>
      <c r="AD155" s="12">
        <f t="shared" si="68"/>
        <v>1.6673863657668597E-2</v>
      </c>
      <c r="AE155" s="12">
        <f>'Surv-rate CEA'!Z153*UPFS+'Surv-rate CEA'!Y153*UPD</f>
        <v>3.3386823074194424E-2</v>
      </c>
      <c r="AF155" s="12">
        <f t="shared" si="69"/>
        <v>2.591353539510298E-2</v>
      </c>
      <c r="AG155" s="12">
        <f>AE155-'Surv-rate CEA'!Y153*UPD</f>
        <v>1.2087833350681136E-2</v>
      </c>
      <c r="AH155" s="12">
        <f t="shared" si="70"/>
        <v>9.3820995392967562E-3</v>
      </c>
      <c r="AI155" s="12">
        <f>'Surv-rate CEA'!AC153*UPFS+'Surv-rate CEA'!AB153*UPD</f>
        <v>1.2475960189520853E-2</v>
      </c>
      <c r="AJ155" s="12">
        <f t="shared" si="71"/>
        <v>9.6833482850582648E-3</v>
      </c>
      <c r="AK155" s="12">
        <f>AI155-'Surv-rate CEA'!AB153*UPD</f>
        <v>3.3204442857835692E-5</v>
      </c>
      <c r="AL155" s="12">
        <f t="shared" si="72"/>
        <v>2.5771979063688159E-5</v>
      </c>
      <c r="AM155" s="12">
        <f>'Surv-rate CEA'!AF153*UPFS+'Surv-rate CEA'!AE153*UPD</f>
        <v>4.6010314394270835E-2</v>
      </c>
      <c r="AN155" s="12">
        <f t="shared" si="73"/>
        <v>3.571139152551793E-2</v>
      </c>
      <c r="AO155" s="12">
        <f>AM155-'Surv-rate CEA'!AE153*UPD</f>
        <v>1.7732547014036173E-2</v>
      </c>
      <c r="AP155" s="12">
        <f t="shared" si="74"/>
        <v>1.3763303674398536E-2</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1.8189798631823392E-2</v>
      </c>
      <c r="AV155" s="12">
        <f t="shared" si="77"/>
        <v>1.4118204347507372E-2</v>
      </c>
      <c r="AW155" s="12">
        <f>AU155-'Surv-rate CEA'!AK153*UPD</f>
        <v>1.0860033586060358E-3</v>
      </c>
      <c r="AX155" s="12">
        <f t="shared" si="78"/>
        <v>8.4291297826986347E-4</v>
      </c>
      <c r="AY155" s="12">
        <f>'Surv-rate CEA'!AO153*UPFS+'Surv-rate CEA'!AN153*UPD</f>
        <v>1.2475960189520853E-2</v>
      </c>
      <c r="AZ155" s="12">
        <f t="shared" si="79"/>
        <v>9.6833482850582648E-3</v>
      </c>
      <c r="BA155" s="12">
        <f>AY155-'Surv-rate CEA'!AN153*UPD</f>
        <v>3.3204442857835692E-5</v>
      </c>
      <c r="BB155" s="12">
        <f t="shared" si="80"/>
        <v>2.5771979063688159E-5</v>
      </c>
    </row>
    <row r="156" spans="1:54">
      <c r="A156" s="12">
        <v>151</v>
      </c>
      <c r="B156" s="12">
        <f t="shared" si="81"/>
        <v>8.6301369863013697</v>
      </c>
      <c r="C156" s="12">
        <f>'Surv-rate CEA'!D154*Parameter!$D$57+'Surv-rate CEA'!E154*Parameter!$D$58</f>
        <v>2.7664298459025551E-2</v>
      </c>
      <c r="D156" s="12">
        <f t="shared" si="55"/>
        <v>2.1435452391580082E-2</v>
      </c>
      <c r="E156" s="12">
        <f>C156-'Surv-rate CEA'!E154*Parameter!$D$58</f>
        <v>1.2339948817156802E-2</v>
      </c>
      <c r="F156" s="12">
        <f t="shared" si="56"/>
        <v>9.5615070729690495E-3</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3.2987187754990065E-2</v>
      </c>
      <c r="L156" s="12">
        <f t="shared" si="59"/>
        <v>2.5559849048820221E-2</v>
      </c>
      <c r="M156" s="12">
        <f>K156-'Surv-rate CEA'!J154*Parameter!$D$58</f>
        <v>1.1938576772572356E-2</v>
      </c>
      <c r="N156" s="12">
        <f t="shared" si="60"/>
        <v>9.2505072706156981E-3</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3.2987187754990065E-2</v>
      </c>
      <c r="T156" s="12">
        <f t="shared" si="63"/>
        <v>2.5559849048820221E-2</v>
      </c>
      <c r="U156" s="12">
        <f>S156-'Surv-rate CEA'!P154*Parameter!$D$58</f>
        <v>1.1938576772572356E-2</v>
      </c>
      <c r="V156" s="12">
        <f t="shared" si="64"/>
        <v>9.2505072706156981E-3</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3.1269776534583321E-2</v>
      </c>
      <c r="AB156" s="12">
        <f t="shared" si="67"/>
        <v>2.4229127197828056E-2</v>
      </c>
      <c r="AC156" s="12">
        <f>AA156-'Surv-rate CEA'!V154*UPD</f>
        <v>2.1212199835572963E-2</v>
      </c>
      <c r="AD156" s="12">
        <f t="shared" si="68"/>
        <v>1.643609724532025E-2</v>
      </c>
      <c r="AE156" s="12">
        <f>'Surv-rate CEA'!Z154*UPFS+'Surv-rate CEA'!Y154*UPD</f>
        <v>3.2987187754990065E-2</v>
      </c>
      <c r="AF156" s="12">
        <f t="shared" si="69"/>
        <v>2.5559849048820221E-2</v>
      </c>
      <c r="AG156" s="12">
        <f>AE156-'Surv-rate CEA'!Y154*UPD</f>
        <v>1.1938576772572356E-2</v>
      </c>
      <c r="AH156" s="12">
        <f t="shared" si="70"/>
        <v>9.2505072706156981E-3</v>
      </c>
      <c r="AI156" s="12">
        <f>'Surv-rate CEA'!AC154*UPFS+'Surv-rate CEA'!AB154*UPD</f>
        <v>1.2259536645130057E-2</v>
      </c>
      <c r="AJ156" s="12">
        <f t="shared" si="71"/>
        <v>9.499200367894426E-3</v>
      </c>
      <c r="AK156" s="12">
        <f>AI156-'Surv-rate CEA'!AB154*UPD</f>
        <v>3.1510826226238686E-5</v>
      </c>
      <c r="AL156" s="12">
        <f t="shared" si="72"/>
        <v>2.4415902553694633E-5</v>
      </c>
      <c r="AM156" s="12">
        <f>'Surv-rate CEA'!AF154*UPFS+'Surv-rate CEA'!AE154*UPD</f>
        <v>4.5405149846393753E-2</v>
      </c>
      <c r="AN156" s="12">
        <f t="shared" si="73"/>
        <v>3.5181804060800168E-2</v>
      </c>
      <c r="AO156" s="12">
        <f>AM156-'Surv-rate CEA'!AE154*UPD</f>
        <v>1.7514824082616193E-2</v>
      </c>
      <c r="AP156" s="12">
        <f t="shared" si="74"/>
        <v>1.3571216285346719E-2</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1.788601797273387E-2</v>
      </c>
      <c r="AV156" s="12">
        <f t="shared" si="77"/>
        <v>1.385883279481461E-2</v>
      </c>
      <c r="AW156" s="12">
        <f>AU156-'Surv-rate CEA'!AK154*UPD</f>
        <v>1.0465381332933586E-3</v>
      </c>
      <c r="AX156" s="12">
        <f t="shared" si="78"/>
        <v>8.1090139933998745E-4</v>
      </c>
      <c r="AY156" s="12">
        <f>'Surv-rate CEA'!AO154*UPFS+'Surv-rate CEA'!AN154*UPD</f>
        <v>1.2259536645130057E-2</v>
      </c>
      <c r="AZ156" s="12">
        <f t="shared" si="79"/>
        <v>9.499200367894426E-3</v>
      </c>
      <c r="BA156" s="12">
        <f>AY156-'Surv-rate CEA'!AN154*UPD</f>
        <v>3.1510826226238686E-5</v>
      </c>
      <c r="BB156" s="12">
        <f t="shared" si="80"/>
        <v>2.4415902553694633E-5</v>
      </c>
    </row>
    <row r="157" spans="1:54">
      <c r="A157" s="12">
        <v>152</v>
      </c>
      <c r="B157" s="12">
        <f t="shared" si="81"/>
        <v>8.6876712328767116</v>
      </c>
      <c r="C157" s="12">
        <f>'Surv-rate CEA'!D155*Parameter!$D$57+'Surv-rate CEA'!E155*Parameter!$D$58</f>
        <v>2.7272605768223344E-2</v>
      </c>
      <c r="D157" s="12">
        <f t="shared" si="55"/>
        <v>2.1096045181765475E-2</v>
      </c>
      <c r="E157" s="12">
        <f>C157-'Surv-rate CEA'!E155*Parameter!$D$58</f>
        <v>1.2218942550159531E-2</v>
      </c>
      <c r="F157" s="12">
        <f t="shared" si="56"/>
        <v>9.4516587927914175E-3</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3.2593919570843094E-2</v>
      </c>
      <c r="L157" s="12">
        <f t="shared" si="59"/>
        <v>2.5212214988217071E-2</v>
      </c>
      <c r="M157" s="12">
        <f>K157-'Surv-rate CEA'!J155*Parameter!$D$58</f>
        <v>1.1791931955342481E-2</v>
      </c>
      <c r="N157" s="12">
        <f t="shared" si="60"/>
        <v>9.1213553785188823E-3</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3.2593919570843094E-2</v>
      </c>
      <c r="T157" s="12">
        <f t="shared" si="63"/>
        <v>2.5212214988217071E-2</v>
      </c>
      <c r="U157" s="12">
        <f>S157-'Surv-rate CEA'!P155*Parameter!$D$58</f>
        <v>1.1791931955342481E-2</v>
      </c>
      <c r="V157" s="12">
        <f t="shared" si="64"/>
        <v>9.1213553785188823E-3</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3.0865132629542637E-2</v>
      </c>
      <c r="AB157" s="12">
        <f t="shared" si="67"/>
        <v>2.3874954891647409E-2</v>
      </c>
      <c r="AC157" s="12">
        <f>AA157-'Surv-rate CEA'!V155*UPD</f>
        <v>2.0946480876716828E-2</v>
      </c>
      <c r="AD157" s="12">
        <f t="shared" si="68"/>
        <v>1.6202628774441129E-2</v>
      </c>
      <c r="AE157" s="12">
        <f>'Surv-rate CEA'!Z155*UPFS+'Surv-rate CEA'!Y155*UPD</f>
        <v>3.2593919570843094E-2</v>
      </c>
      <c r="AF157" s="12">
        <f t="shared" si="69"/>
        <v>2.5212214988217071E-2</v>
      </c>
      <c r="AG157" s="12">
        <f>AE157-'Surv-rate CEA'!Y155*UPD</f>
        <v>1.1791931955342481E-2</v>
      </c>
      <c r="AH157" s="12">
        <f t="shared" si="70"/>
        <v>9.1213553785188823E-3</v>
      </c>
      <c r="AI157" s="12">
        <f>'Surv-rate CEA'!AC155*UPFS+'Surv-rate CEA'!AB155*UPD</f>
        <v>1.204760348227627E-2</v>
      </c>
      <c r="AJ157" s="12">
        <f t="shared" si="71"/>
        <v>9.3191237226853425E-3</v>
      </c>
      <c r="AK157" s="12">
        <f>AI157-'Surv-rate CEA'!AB155*UPD</f>
        <v>2.9907311377521881E-5</v>
      </c>
      <c r="AL157" s="12">
        <f t="shared" si="72"/>
        <v>2.3134056109169193E-5</v>
      </c>
      <c r="AM157" s="12">
        <f>'Surv-rate CEA'!AF155*UPFS+'Surv-rate CEA'!AE155*UPD</f>
        <v>4.4809653860195864E-2</v>
      </c>
      <c r="AN157" s="12">
        <f t="shared" si="73"/>
        <v>3.466139211073798E-2</v>
      </c>
      <c r="AO157" s="12">
        <f>AM157-'Surv-rate CEA'!AE155*UPD</f>
        <v>1.7300801454534449E-2</v>
      </c>
      <c r="AP157" s="12">
        <f t="shared" si="74"/>
        <v>1.3382604224451006E-2</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1.7588268031651474E-2</v>
      </c>
      <c r="AV157" s="12">
        <f t="shared" si="77"/>
        <v>1.3604966838080473E-2</v>
      </c>
      <c r="AW157" s="12">
        <f>AU157-'Surv-rate CEA'!AK155*UPD</f>
        <v>1.0085758548982124E-3</v>
      </c>
      <c r="AX157" s="12">
        <f t="shared" si="78"/>
        <v>7.8015874188894945E-4</v>
      </c>
      <c r="AY157" s="12">
        <f>'Surv-rate CEA'!AO155*UPFS+'Surv-rate CEA'!AN155*UPD</f>
        <v>1.204760348227627E-2</v>
      </c>
      <c r="AZ157" s="12">
        <f t="shared" si="79"/>
        <v>9.3191237226853425E-3</v>
      </c>
      <c r="BA157" s="12">
        <f>AY157-'Surv-rate CEA'!AN155*UPD</f>
        <v>2.9907311377521881E-5</v>
      </c>
      <c r="BB157" s="12">
        <f t="shared" si="80"/>
        <v>2.3134056109169193E-5</v>
      </c>
    </row>
    <row r="158" spans="1:54">
      <c r="A158" s="12">
        <v>153</v>
      </c>
      <c r="B158" s="12">
        <f t="shared" si="81"/>
        <v>8.7452054794520553</v>
      </c>
      <c r="C158" s="12">
        <f>'Surv-rate CEA'!D156*Parameter!$D$57+'Surv-rate CEA'!E156*Parameter!$D$58</f>
        <v>2.688776281709437E-2</v>
      </c>
      <c r="D158" s="12">
        <f t="shared" si="55"/>
        <v>2.0763018964596452E-2</v>
      </c>
      <c r="E158" s="12">
        <f>C158-'Surv-rate CEA'!E156*Parameter!$D$58</f>
        <v>1.209986274573146E-2</v>
      </c>
      <c r="F158" s="12">
        <f t="shared" si="56"/>
        <v>9.3436438489747729E-3</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3.2206889469497714E-2</v>
      </c>
      <c r="L158" s="12">
        <f t="shared" si="59"/>
        <v>2.4870505642094448E-2</v>
      </c>
      <c r="M158" s="12">
        <f>K158-'Surv-rate CEA'!J156*Parameter!$D$58</f>
        <v>1.1647839326889273E-2</v>
      </c>
      <c r="N158" s="12">
        <f t="shared" si="60"/>
        <v>8.9945865145395279E-3</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3.2206889469497714E-2</v>
      </c>
      <c r="T158" s="12">
        <f t="shared" si="63"/>
        <v>2.4870505642094448E-2</v>
      </c>
      <c r="U158" s="12">
        <f>S158-'Surv-rate CEA'!P156*Parameter!$D$58</f>
        <v>1.1647839326889273E-2</v>
      </c>
      <c r="V158" s="12">
        <f t="shared" si="64"/>
        <v>8.9945865145395279E-3</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3.0467188652831496E-2</v>
      </c>
      <c r="AB158" s="12">
        <f t="shared" si="67"/>
        <v>2.3527090003728292E-2</v>
      </c>
      <c r="AC158" s="12">
        <f>AA158-'Surv-rate CEA'!V156*UPD</f>
        <v>2.0685237095519133E-2</v>
      </c>
      <c r="AD158" s="12">
        <f t="shared" si="68"/>
        <v>1.5973362046632723E-2</v>
      </c>
      <c r="AE158" s="12">
        <f>'Surv-rate CEA'!Z156*UPFS+'Surv-rate CEA'!Y156*UPD</f>
        <v>3.2206889469497714E-2</v>
      </c>
      <c r="AF158" s="12">
        <f t="shared" si="69"/>
        <v>2.4870505642094448E-2</v>
      </c>
      <c r="AG158" s="12">
        <f>AE158-'Surv-rate CEA'!Y156*UPD</f>
        <v>1.1647839326889273E-2</v>
      </c>
      <c r="AH158" s="12">
        <f t="shared" si="70"/>
        <v>8.9945865145395279E-3</v>
      </c>
      <c r="AI158" s="12">
        <f>'Surv-rate CEA'!AC156*UPFS+'Surv-rate CEA'!AB156*UPD</f>
        <v>1.1840050844810992E-2</v>
      </c>
      <c r="AJ158" s="12">
        <f t="shared" si="71"/>
        <v>9.143014311190769E-3</v>
      </c>
      <c r="AK158" s="12">
        <f>AI158-'Surv-rate CEA'!AB156*UPD</f>
        <v>2.8388898013138528E-5</v>
      </c>
      <c r="AL158" s="12">
        <f t="shared" si="72"/>
        <v>2.1922211670806745E-5</v>
      </c>
      <c r="AM158" s="12">
        <f>'Surv-rate CEA'!AF156*UPFS+'Surv-rate CEA'!AE156*UPD</f>
        <v>4.422364077314371E-2</v>
      </c>
      <c r="AN158" s="12">
        <f t="shared" si="73"/>
        <v>3.4149969943669374E-2</v>
      </c>
      <c r="AO158" s="12">
        <f>AM158-'Surv-rate CEA'!AE156*UPD</f>
        <v>1.7090397807142561E-2</v>
      </c>
      <c r="AP158" s="12">
        <f t="shared" si="74"/>
        <v>1.3197388573979743E-2</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1.7296407909674499E-2</v>
      </c>
      <c r="AV158" s="12">
        <f t="shared" si="77"/>
        <v>1.3356471785731731E-2</v>
      </c>
      <c r="AW158" s="12">
        <f>AU158-'Surv-rate CEA'!AK156*UPD</f>
        <v>9.7205648370702127E-4</v>
      </c>
      <c r="AX158" s="12">
        <f t="shared" si="78"/>
        <v>7.5063244730187207E-4</v>
      </c>
      <c r="AY158" s="12">
        <f>'Surv-rate CEA'!AO156*UPFS+'Surv-rate CEA'!AN156*UPD</f>
        <v>1.1840050844810992E-2</v>
      </c>
      <c r="AZ158" s="12">
        <f t="shared" si="79"/>
        <v>9.143014311190769E-3</v>
      </c>
      <c r="BA158" s="12">
        <f>AY158-'Surv-rate CEA'!AN156*UPD</f>
        <v>2.8388898013138528E-5</v>
      </c>
      <c r="BB158" s="12">
        <f t="shared" si="80"/>
        <v>2.1922211670806745E-5</v>
      </c>
    </row>
    <row r="159" spans="1:54">
      <c r="A159" s="12">
        <v>154</v>
      </c>
      <c r="B159" s="12">
        <f t="shared" si="81"/>
        <v>8.8027397260273972</v>
      </c>
      <c r="C159" s="12">
        <f>'Surv-rate CEA'!D157*Parameter!$D$57+'Surv-rate CEA'!E157*Parameter!$D$58</f>
        <v>2.6509624815275374E-2</v>
      </c>
      <c r="D159" s="12">
        <f t="shared" si="55"/>
        <v>2.0436232428395134E-2</v>
      </c>
      <c r="E159" s="12">
        <f>C159-'Surv-rate CEA'!E157*Parameter!$D$58</f>
        <v>1.1982667256300681E-2</v>
      </c>
      <c r="F159" s="12">
        <f t="shared" si="56"/>
        <v>9.2374213089871961E-3</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3.182597160857064E-2</v>
      </c>
      <c r="L159" s="12">
        <f t="shared" si="59"/>
        <v>2.45345966826916E-2</v>
      </c>
      <c r="M159" s="12">
        <f>K159-'Surv-rate CEA'!J157*Parameter!$D$58</f>
        <v>1.1506240995207605E-2</v>
      </c>
      <c r="N159" s="12">
        <f t="shared" si="60"/>
        <v>8.8701449754089445E-3</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3.182597160857064E-2</v>
      </c>
      <c r="T159" s="12">
        <f t="shared" si="63"/>
        <v>2.45345966826916E-2</v>
      </c>
      <c r="U159" s="12">
        <f>S159-'Surv-rate CEA'!P157*Parameter!$D$58</f>
        <v>1.1506240995207605E-2</v>
      </c>
      <c r="V159" s="12">
        <f t="shared" si="64"/>
        <v>8.8701449754089445E-3</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3.0075806916222463E-2</v>
      </c>
      <c r="AB159" s="12">
        <f t="shared" si="67"/>
        <v>2.3185397186658428E-2</v>
      </c>
      <c r="AC159" s="12">
        <f>AA159-'Surv-rate CEA'!V157*UPD</f>
        <v>2.0428372343152569E-2</v>
      </c>
      <c r="AD159" s="12">
        <f t="shared" si="68"/>
        <v>1.5748203463743671E-2</v>
      </c>
      <c r="AE159" s="12">
        <f>'Surv-rate CEA'!Z157*UPFS+'Surv-rate CEA'!Y157*UPD</f>
        <v>3.182597160857064E-2</v>
      </c>
      <c r="AF159" s="12">
        <f t="shared" si="69"/>
        <v>2.45345966826916E-2</v>
      </c>
      <c r="AG159" s="12">
        <f>AE159-'Surv-rate CEA'!Y157*UPD</f>
        <v>1.1506240995207605E-2</v>
      </c>
      <c r="AH159" s="12">
        <f t="shared" si="70"/>
        <v>8.8701449754089445E-3</v>
      </c>
      <c r="AI159" s="12">
        <f>'Surv-rate CEA'!AC157*UPFS+'Surv-rate CEA'!AB157*UPD</f>
        <v>1.1636772002801395E-2</v>
      </c>
      <c r="AJ159" s="12">
        <f t="shared" si="71"/>
        <v>8.9707711452958229E-3</v>
      </c>
      <c r="AK159" s="12">
        <f>AI159-'Surv-rate CEA'!AB157*UPD</f>
        <v>2.6950875310150293E-5</v>
      </c>
      <c r="AL159" s="12">
        <f t="shared" si="72"/>
        <v>2.0776391813344714E-5</v>
      </c>
      <c r="AM159" s="12">
        <f>'Surv-rate CEA'!AF157*UPFS+'Surv-rate CEA'!AE157*UPD</f>
        <v>4.3646929155590306E-2</v>
      </c>
      <c r="AN159" s="12">
        <f t="shared" si="73"/>
        <v>3.3647356204579842E-2</v>
      </c>
      <c r="AO159" s="12">
        <f>AM159-'Surv-rate CEA'!AE157*UPD</f>
        <v>1.6883534023096253E-2</v>
      </c>
      <c r="AP159" s="12">
        <f t="shared" si="74"/>
        <v>1.3015492596104026E-2</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1.701030053846183E-2</v>
      </c>
      <c r="AV159" s="12">
        <f t="shared" si="77"/>
        <v>1.3113216724234872E-2</v>
      </c>
      <c r="AW159" s="12">
        <f>AU159-'Surv-rate CEA'!AK157*UPD</f>
        <v>9.3692249803242755E-4</v>
      </c>
      <c r="AX159" s="12">
        <f t="shared" si="78"/>
        <v>7.2227223397557452E-4</v>
      </c>
      <c r="AY159" s="12">
        <f>'Surv-rate CEA'!AO157*UPFS+'Surv-rate CEA'!AN157*UPD</f>
        <v>1.1636772002801395E-2</v>
      </c>
      <c r="AZ159" s="12">
        <f t="shared" si="79"/>
        <v>8.9707711452958229E-3</v>
      </c>
      <c r="BA159" s="12">
        <f>AY159-'Surv-rate CEA'!AN157*UPD</f>
        <v>2.6950875310150293E-5</v>
      </c>
      <c r="BB159" s="12">
        <f t="shared" si="80"/>
        <v>2.0776391813344714E-5</v>
      </c>
    </row>
    <row r="160" spans="1:54">
      <c r="A160" s="12">
        <v>155</v>
      </c>
      <c r="B160" s="12">
        <f t="shared" si="81"/>
        <v>8.8602739726027391</v>
      </c>
      <c r="C160" s="12">
        <f>'Surv-rate CEA'!D158*Parameter!$D$57+'Surv-rate CEA'!E158*Parameter!$D$58</f>
        <v>2.6138050605034373E-2</v>
      </c>
      <c r="D160" s="12">
        <f t="shared" si="55"/>
        <v>2.0115547913521558E-2</v>
      </c>
      <c r="E160" s="12">
        <f>C160-'Surv-rate CEA'!E158*Parameter!$D$58</f>
        <v>1.1867315104188076E-2</v>
      </c>
      <c r="F160" s="12">
        <f t="shared" si="56"/>
        <v>9.1329513891588634E-3</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3.1451043260339026E-2</v>
      </c>
      <c r="L160" s="12">
        <f t="shared" si="59"/>
        <v>2.4204366928256508E-2</v>
      </c>
      <c r="M160" s="12">
        <f>K160-'Surv-rate CEA'!J158*Parameter!$D$58</f>
        <v>1.1367080691880072E-2</v>
      </c>
      <c r="N160" s="12">
        <f t="shared" si="60"/>
        <v>8.7479766471313964E-3</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3.1451043260339026E-2</v>
      </c>
      <c r="T160" s="12">
        <f t="shared" si="63"/>
        <v>2.4204366928256508E-2</v>
      </c>
      <c r="U160" s="12">
        <f>S160-'Surv-rate CEA'!P158*Parameter!$D$58</f>
        <v>1.1367080691880072E-2</v>
      </c>
      <c r="V160" s="12">
        <f t="shared" si="64"/>
        <v>8.7479766471313964E-3</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2.9690853151108657E-2</v>
      </c>
      <c r="AB160" s="12">
        <f t="shared" si="67"/>
        <v>2.2849744542136001E-2</v>
      </c>
      <c r="AC160" s="12">
        <f>AA160-'Surv-rate CEA'!V158*UPD</f>
        <v>2.0175793003926711E-2</v>
      </c>
      <c r="AD160" s="12">
        <f t="shared" si="68"/>
        <v>1.5527061944918409E-2</v>
      </c>
      <c r="AE160" s="12">
        <f>'Surv-rate CEA'!Z158*UPFS+'Surv-rate CEA'!Y158*UPD</f>
        <v>3.1451043260339026E-2</v>
      </c>
      <c r="AF160" s="12">
        <f t="shared" si="69"/>
        <v>2.4204366928256508E-2</v>
      </c>
      <c r="AG160" s="12">
        <f>AE160-'Surv-rate CEA'!Y158*UPD</f>
        <v>1.1367080691880072E-2</v>
      </c>
      <c r="AH160" s="12">
        <f t="shared" si="70"/>
        <v>8.7479766471313964E-3</v>
      </c>
      <c r="AI160" s="12">
        <f>'Surv-rate CEA'!AC158*UPFS+'Surv-rate CEA'!AB158*UPD</f>
        <v>1.1437663250344241E-2</v>
      </c>
      <c r="AJ160" s="12">
        <f t="shared" si="71"/>
        <v>8.8022961852675524E-3</v>
      </c>
      <c r="AK160" s="12">
        <f>AI160-'Surv-rate CEA'!AB158*UPD</f>
        <v>2.5588804440764001E-5</v>
      </c>
      <c r="AL160" s="12">
        <f t="shared" si="72"/>
        <v>1.969285428190197E-5</v>
      </c>
      <c r="AM160" s="12">
        <f>'Surv-rate CEA'!AF158*UPFS+'Surv-rate CEA'!AE158*UPD</f>
        <v>4.3079341697709203E-2</v>
      </c>
      <c r="AN160" s="12">
        <f t="shared" si="73"/>
        <v>3.3153373795838097E-2</v>
      </c>
      <c r="AO160" s="12">
        <f>AM160-'Surv-rate CEA'!AE158*UPD</f>
        <v>1.6680133119010593E-2</v>
      </c>
      <c r="AP160" s="12">
        <f t="shared" si="74"/>
        <v>1.2836841661587032E-2</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1.6729812560514735E-2</v>
      </c>
      <c r="AV160" s="12">
        <f t="shared" si="77"/>
        <v>1.2875074397493554E-2</v>
      </c>
      <c r="AW160" s="12">
        <f>AU160-'Surv-rate CEA'!AK158*UPD</f>
        <v>9.0311878327222275E-4</v>
      </c>
      <c r="AX160" s="12">
        <f t="shared" si="78"/>
        <v>6.9502999405069051E-4</v>
      </c>
      <c r="AY160" s="12">
        <f>'Surv-rate CEA'!AO158*UPFS+'Surv-rate CEA'!AN158*UPD</f>
        <v>1.1437663250344241E-2</v>
      </c>
      <c r="AZ160" s="12">
        <f t="shared" si="79"/>
        <v>8.8022961852675524E-3</v>
      </c>
      <c r="BA160" s="12">
        <f>AY160-'Surv-rate CEA'!AN158*UPD</f>
        <v>2.5588804440764001E-5</v>
      </c>
      <c r="BB160" s="12">
        <f t="shared" si="80"/>
        <v>1.969285428190197E-5</v>
      </c>
    </row>
    <row r="161" spans="1:54">
      <c r="A161" s="12">
        <v>156</v>
      </c>
      <c r="B161" s="12">
        <f t="shared" si="81"/>
        <v>8.9178082191780828</v>
      </c>
      <c r="C161" s="12">
        <f>'Surv-rate CEA'!D159*Parameter!$D$57+'Surv-rate CEA'!E159*Parameter!$D$58</f>
        <v>2.5772902554882952E-2</v>
      </c>
      <c r="D161" s="12">
        <f t="shared" si="55"/>
        <v>1.9800831303391199E-2</v>
      </c>
      <c r="E161" s="12">
        <f>C161-'Surv-rate CEA'!E159*Parameter!$D$58</f>
        <v>1.1753766442332555E-2</v>
      </c>
      <c r="F161" s="12">
        <f t="shared" si="56"/>
        <v>9.0301954158435848E-3</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3.1081984719821071E-2</v>
      </c>
      <c r="L161" s="12">
        <f t="shared" si="59"/>
        <v>2.3879698249010626E-2</v>
      </c>
      <c r="M161" s="12">
        <f>K161-'Surv-rate CEA'!J159*Parameter!$D$58</f>
        <v>1.1230303717775739E-2</v>
      </c>
      <c r="N161" s="12">
        <f t="shared" si="60"/>
        <v>8.6280289512596694E-3</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3.1081984719821071E-2</v>
      </c>
      <c r="T161" s="12">
        <f t="shared" si="63"/>
        <v>2.3879698249010626E-2</v>
      </c>
      <c r="U161" s="12">
        <f>S161-'Surv-rate CEA'!P159*Parameter!$D$58</f>
        <v>1.1230303717775739E-2</v>
      </c>
      <c r="V161" s="12">
        <f t="shared" si="64"/>
        <v>8.6280289512596694E-3</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2.9312196408179135E-2</v>
      </c>
      <c r="AB161" s="12">
        <f t="shared" si="67"/>
        <v>2.2520003518201343E-2</v>
      </c>
      <c r="AC161" s="12">
        <f>AA161-'Surv-rate CEA'!V159*UPD</f>
        <v>1.9927407915879457E-2</v>
      </c>
      <c r="AD161" s="12">
        <f t="shared" si="68"/>
        <v>1.5309848846707963E-2</v>
      </c>
      <c r="AE161" s="12">
        <f>'Surv-rate CEA'!Z159*UPFS+'Surv-rate CEA'!Y159*UPD</f>
        <v>3.1081984719821071E-2</v>
      </c>
      <c r="AF161" s="12">
        <f t="shared" si="69"/>
        <v>2.3879698249010626E-2</v>
      </c>
      <c r="AG161" s="12">
        <f>AE161-'Surv-rate CEA'!Y159*UPD</f>
        <v>1.1230303717775739E-2</v>
      </c>
      <c r="AH161" s="12">
        <f t="shared" si="70"/>
        <v>8.6280289512596694E-3</v>
      </c>
      <c r="AI161" s="12">
        <f>'Surv-rate CEA'!AC159*UPFS+'Surv-rate CEA'!AB159*UPD</f>
        <v>1.1242623807172723E-2</v>
      </c>
      <c r="AJ161" s="12">
        <f t="shared" si="71"/>
        <v>8.6374942418404599E-3</v>
      </c>
      <c r="AK161" s="12">
        <f>AI161-'Surv-rate CEA'!AB159*UPD</f>
        <v>2.4298502192763791E-5</v>
      </c>
      <c r="AL161" s="12">
        <f t="shared" si="72"/>
        <v>1.8668077521320609E-5</v>
      </c>
      <c r="AM161" s="12">
        <f>'Surv-rate CEA'!AF159*UPFS+'Surv-rate CEA'!AE159*UPD</f>
        <v>4.2520705099920501E-2</v>
      </c>
      <c r="AN161" s="12">
        <f t="shared" si="73"/>
        <v>3.2667849761658145E-2</v>
      </c>
      <c r="AO161" s="12">
        <f>AM161-'Surv-rate CEA'!AE159*UPD</f>
        <v>1.6480120176800572E-2</v>
      </c>
      <c r="AP161" s="12">
        <f t="shared" si="74"/>
        <v>1.266136318117638E-2</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1.6454814213707494E-2</v>
      </c>
      <c r="AV161" s="12">
        <f t="shared" si="77"/>
        <v>1.2641921090588839E-2</v>
      </c>
      <c r="AW161" s="12">
        <f>AU161-'Surv-rate CEA'!AK159*UPD</f>
        <v>8.7059252610548199E-4</v>
      </c>
      <c r="AX161" s="12">
        <f t="shared" si="78"/>
        <v>6.6885969504982417E-4</v>
      </c>
      <c r="AY161" s="12">
        <f>'Surv-rate CEA'!AO159*UPFS+'Surv-rate CEA'!AN159*UPD</f>
        <v>1.1242623807172723E-2</v>
      </c>
      <c r="AZ161" s="12">
        <f t="shared" si="79"/>
        <v>8.6374942418404599E-3</v>
      </c>
      <c r="BA161" s="12">
        <f>AY161-'Surv-rate CEA'!AN159*UPD</f>
        <v>2.4298502192763791E-5</v>
      </c>
      <c r="BB161" s="12">
        <f t="shared" si="80"/>
        <v>1.8668077521320609E-5</v>
      </c>
    </row>
    <row r="162" spans="1:54">
      <c r="A162" s="12">
        <v>157</v>
      </c>
      <c r="B162" s="12">
        <f t="shared" si="81"/>
        <v>8.9753424657534246</v>
      </c>
      <c r="C162" s="12">
        <f>'Surv-rate CEA'!D160*Parameter!$D$57+'Surv-rate CEA'!E160*Parameter!$D$58</f>
        <v>2.5414046456770617E-2</v>
      </c>
      <c r="D162" s="12">
        <f t="shared" si="55"/>
        <v>1.9491951919205851E-2</v>
      </c>
      <c r="E162" s="12">
        <f>C162-'Surv-rate CEA'!E160*Parameter!$D$58</f>
        <v>1.1641982516560543E-2</v>
      </c>
      <c r="F162" s="12">
        <f t="shared" si="56"/>
        <v>8.9291157881147883E-3</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3.0718679216017356E-2</v>
      </c>
      <c r="L162" s="12">
        <f t="shared" si="59"/>
        <v>2.3560475476371821E-2</v>
      </c>
      <c r="M162" s="12">
        <f>K162-'Surv-rate CEA'!J160*Parameter!$D$58</f>
        <v>1.1095856890858881E-2</v>
      </c>
      <c r="N162" s="12">
        <f t="shared" si="60"/>
        <v>8.5102507932730467E-3</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3.0718679216017356E-2</v>
      </c>
      <c r="T162" s="12">
        <f t="shared" si="63"/>
        <v>2.3560475476371821E-2</v>
      </c>
      <c r="U162" s="12">
        <f>S162-'Surv-rate CEA'!P160*Parameter!$D$58</f>
        <v>1.1095856890858881E-2</v>
      </c>
      <c r="V162" s="12">
        <f t="shared" si="64"/>
        <v>8.5102507932730467E-3</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2.8939708960504025E-2</v>
      </c>
      <c r="AB162" s="12">
        <f t="shared" si="67"/>
        <v>2.2196048809994765E-2</v>
      </c>
      <c r="AC162" s="12">
        <f>AA162-'Surv-rate CEA'!V160*UPD</f>
        <v>1.9683128294261706E-2</v>
      </c>
      <c r="AD162" s="12">
        <f t="shared" si="68"/>
        <v>1.5096477886113919E-2</v>
      </c>
      <c r="AE162" s="12">
        <f>'Surv-rate CEA'!Z160*UPFS+'Surv-rate CEA'!Y160*UPD</f>
        <v>3.0718679216017356E-2</v>
      </c>
      <c r="AF162" s="12">
        <f t="shared" si="69"/>
        <v>2.3560475476371821E-2</v>
      </c>
      <c r="AG162" s="12">
        <f>AE162-'Surv-rate CEA'!Y160*UPD</f>
        <v>1.1095856890858881E-2</v>
      </c>
      <c r="AH162" s="12">
        <f t="shared" si="70"/>
        <v>8.5102507932730467E-3</v>
      </c>
      <c r="AI162" s="12">
        <f>'Surv-rate CEA'!AC160*UPFS+'Surv-rate CEA'!AB160*UPD</f>
        <v>1.1051555723897462E-2</v>
      </c>
      <c r="AJ162" s="12">
        <f t="shared" si="71"/>
        <v>8.4762728819693309E-3</v>
      </c>
      <c r="AK162" s="12">
        <f>AI162-'Surv-rate CEA'!AB160*UPD</f>
        <v>2.3076025618563173E-5</v>
      </c>
      <c r="AL162" s="12">
        <f t="shared" si="72"/>
        <v>1.7698747132161804E-5</v>
      </c>
      <c r="AM162" s="12">
        <f>'Surv-rate CEA'!AF160*UPFS+'Surv-rate CEA'!AE160*UPD</f>
        <v>4.1970849966683675E-2</v>
      </c>
      <c r="AN162" s="12">
        <f t="shared" si="73"/>
        <v>3.219061517615391E-2</v>
      </c>
      <c r="AO162" s="12">
        <f>AM162-'Surv-rate CEA'!AE160*UPD</f>
        <v>1.628342227759115E-2</v>
      </c>
      <c r="AP162" s="12">
        <f t="shared" si="74"/>
        <v>1.2488986539582482E-2</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1.6185179219896838E-2</v>
      </c>
      <c r="AV162" s="12">
        <f t="shared" si="77"/>
        <v>1.2413636517686889E-2</v>
      </c>
      <c r="AW162" s="12">
        <f>AU162-'Surv-rate CEA'!AK160*UPD</f>
        <v>8.3929311357576822E-4</v>
      </c>
      <c r="AX162" s="12">
        <f t="shared" si="78"/>
        <v>6.4371728617742749E-4</v>
      </c>
      <c r="AY162" s="12">
        <f>'Surv-rate CEA'!AO160*UPFS+'Surv-rate CEA'!AN160*UPD</f>
        <v>1.1051555723897462E-2</v>
      </c>
      <c r="AZ162" s="12">
        <f t="shared" si="79"/>
        <v>8.4762728819693309E-3</v>
      </c>
      <c r="BA162" s="12">
        <f>AY162-'Surv-rate CEA'!AN160*UPD</f>
        <v>2.3076025618563173E-5</v>
      </c>
      <c r="BB162" s="12">
        <f t="shared" si="80"/>
        <v>1.7698747132161804E-5</v>
      </c>
    </row>
    <row r="163" spans="1:54">
      <c r="A163" s="12">
        <v>158</v>
      </c>
      <c r="B163" s="12">
        <f t="shared" si="81"/>
        <v>9.0328767123287665</v>
      </c>
      <c r="C163" s="12">
        <f>'Surv-rate CEA'!D161*Parameter!$D$57+'Surv-rate CEA'!E161*Parameter!$D$58</f>
        <v>2.506135142672565E-2</v>
      </c>
      <c r="D163" s="12">
        <f t="shared" si="55"/>
        <v>1.9188782418255956E-2</v>
      </c>
      <c r="E163" s="12">
        <f>C163-'Surv-rate CEA'!E161*Parameter!$D$58</f>
        <v>1.1531925629330541E-2</v>
      </c>
      <c r="F163" s="12">
        <f t="shared" si="56"/>
        <v>8.8296759419268303E-3</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3.036101282619031E-2</v>
      </c>
      <c r="L163" s="12">
        <f t="shared" si="59"/>
        <v>2.324658631530796E-2</v>
      </c>
      <c r="M163" s="12">
        <f>K163-'Surv-rate CEA'!J161*Parameter!$D$58</f>
        <v>1.0963688496014194E-2</v>
      </c>
      <c r="N163" s="12">
        <f t="shared" si="60"/>
        <v>8.3945925129640577E-3</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3.036101282619031E-2</v>
      </c>
      <c r="T163" s="12">
        <f t="shared" si="63"/>
        <v>2.324658631530796E-2</v>
      </c>
      <c r="U163" s="12">
        <f>S163-'Surv-rate CEA'!P161*Parameter!$D$58</f>
        <v>1.0963688496014194E-2</v>
      </c>
      <c r="V163" s="12">
        <f t="shared" si="64"/>
        <v>8.3945925129640577E-3</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2.8573266209898633E-2</v>
      </c>
      <c r="AB163" s="12">
        <f t="shared" si="67"/>
        <v>2.1877758263904017E-2</v>
      </c>
      <c r="AC163" s="12">
        <f>AA163-'Surv-rate CEA'!V161*UPD</f>
        <v>1.9442867657795279E-2</v>
      </c>
      <c r="AD163" s="12">
        <f t="shared" si="68"/>
        <v>1.4886865066443234E-2</v>
      </c>
      <c r="AE163" s="12">
        <f>'Surv-rate CEA'!Z161*UPFS+'Surv-rate CEA'!Y161*UPD</f>
        <v>3.036101282619031E-2</v>
      </c>
      <c r="AF163" s="12">
        <f t="shared" si="69"/>
        <v>2.324658631530796E-2</v>
      </c>
      <c r="AG163" s="12">
        <f>AE163-'Surv-rate CEA'!Y161*UPD</f>
        <v>1.0963688496014194E-2</v>
      </c>
      <c r="AH163" s="12">
        <f t="shared" si="70"/>
        <v>8.3945925129640577E-3</v>
      </c>
      <c r="AI163" s="12">
        <f>'Surv-rate CEA'!AC161*UPFS+'Surv-rate CEA'!AB161*UPD</f>
        <v>1.0864363790731553E-2</v>
      </c>
      <c r="AJ163" s="12">
        <f t="shared" si="71"/>
        <v>8.3185423380962523E-3</v>
      </c>
      <c r="AK163" s="12">
        <f>AI163-'Surv-rate CEA'!AB161*UPD</f>
        <v>2.1917657645535021E-5</v>
      </c>
      <c r="AL163" s="12">
        <f t="shared" si="72"/>
        <v>1.6781743191609874E-5</v>
      </c>
      <c r="AM163" s="12">
        <f>'Surv-rate CEA'!AF161*UPFS+'Surv-rate CEA'!AE161*UPD</f>
        <v>4.1429610703541397E-2</v>
      </c>
      <c r="AN163" s="12">
        <f t="shared" si="73"/>
        <v>3.1721505034861208E-2</v>
      </c>
      <c r="AO163" s="12">
        <f>AM163-'Surv-rate CEA'!AE161*UPD</f>
        <v>1.6089968438087385E-2</v>
      </c>
      <c r="AP163" s="12">
        <f t="shared" si="74"/>
        <v>1.2319643031932188E-2</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1.5920784677449413E-2</v>
      </c>
      <c r="AV163" s="12">
        <f t="shared" si="77"/>
        <v>1.2190103713947829E-2</v>
      </c>
      <c r="AW163" s="12">
        <f>AU163-'Surv-rate CEA'!AK161*UPD</f>
        <v>8.0917203682418816E-4</v>
      </c>
      <c r="AX163" s="12">
        <f t="shared" si="78"/>
        <v>6.1956060904992465E-4</v>
      </c>
      <c r="AY163" s="12">
        <f>'Surv-rate CEA'!AO161*UPFS+'Surv-rate CEA'!AN161*UPD</f>
        <v>1.0864363790731553E-2</v>
      </c>
      <c r="AZ163" s="12">
        <f t="shared" si="79"/>
        <v>8.3185423380962523E-3</v>
      </c>
      <c r="BA163" s="12">
        <f>AY163-'Surv-rate CEA'!AN161*UPD</f>
        <v>2.1917657645535021E-5</v>
      </c>
      <c r="BB163" s="12">
        <f t="shared" si="80"/>
        <v>1.6781743191609874E-5</v>
      </c>
    </row>
    <row r="164" spans="1:54">
      <c r="A164" s="12">
        <v>159</v>
      </c>
      <c r="B164" s="12">
        <f t="shared" si="81"/>
        <v>9.0904109589041102</v>
      </c>
      <c r="C164" s="12">
        <f>'Surv-rate CEA'!D162*Parameter!$D$57+'Surv-rate CEA'!E162*Parameter!$D$58</f>
        <v>2.4714689808810864E-2</v>
      </c>
      <c r="D164" s="12">
        <f t="shared" si="55"/>
        <v>1.8891198695657113E-2</v>
      </c>
      <c r="E164" s="12">
        <f>C164-'Surv-rate CEA'!E162*Parameter!$D$58</f>
        <v>1.1423559104886622E-2</v>
      </c>
      <c r="F164" s="12">
        <f t="shared" si="56"/>
        <v>8.7318403156757818E-3</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3.0008874393061956E-2</v>
      </c>
      <c r="L164" s="12">
        <f t="shared" si="59"/>
        <v>2.293792125969743E-2</v>
      </c>
      <c r="M164" s="12">
        <f>K164-'Surv-rate CEA'!J162*Parameter!$D$58</f>
        <v>1.083374823679991E-2</v>
      </c>
      <c r="N164" s="12">
        <f t="shared" si="60"/>
        <v>8.2810058367452852E-3</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3.0008874393061956E-2</v>
      </c>
      <c r="T164" s="12">
        <f t="shared" si="63"/>
        <v>2.293792125969743E-2</v>
      </c>
      <c r="U164" s="12">
        <f>S164-'Surv-rate CEA'!P162*Parameter!$D$58</f>
        <v>1.083374823679991E-2</v>
      </c>
      <c r="V164" s="12">
        <f t="shared" si="64"/>
        <v>8.2810058367452852E-3</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2.8212746596439492E-2</v>
      </c>
      <c r="AB164" s="12">
        <f t="shared" si="67"/>
        <v>2.1565012784969528E-2</v>
      </c>
      <c r="AC164" s="12">
        <f>AA164-'Surv-rate CEA'!V162*UPD</f>
        <v>1.9206541757589408E-2</v>
      </c>
      <c r="AD164" s="12">
        <f t="shared" si="68"/>
        <v>1.4680928605857121E-2</v>
      </c>
      <c r="AE164" s="12">
        <f>'Surv-rate CEA'!Z162*UPFS+'Surv-rate CEA'!Y162*UPD</f>
        <v>3.0008874393061956E-2</v>
      </c>
      <c r="AF164" s="12">
        <f t="shared" si="69"/>
        <v>2.293792125969743E-2</v>
      </c>
      <c r="AG164" s="12">
        <f>AE164-'Surv-rate CEA'!Y162*UPD</f>
        <v>1.083374823679991E-2</v>
      </c>
      <c r="AH164" s="12">
        <f t="shared" si="70"/>
        <v>8.2810058367452852E-3</v>
      </c>
      <c r="AI164" s="12">
        <f>'Surv-rate CEA'!AC162*UPFS+'Surv-rate CEA'!AB162*UPD</f>
        <v>1.0680955449555378E-2</v>
      </c>
      <c r="AJ164" s="12">
        <f t="shared" si="71"/>
        <v>8.1642154207850291E-3</v>
      </c>
      <c r="AK164" s="12">
        <f>AI164-'Surv-rate CEA'!AB162*UPD</f>
        <v>2.0819893584855462E-5</v>
      </c>
      <c r="AL164" s="12">
        <f t="shared" si="72"/>
        <v>1.5914128381806522E-5</v>
      </c>
      <c r="AM164" s="12">
        <f>'Surv-rate CEA'!AF162*UPFS+'Surv-rate CEA'!AE162*UPD</f>
        <v>4.0896825417299595E-2</v>
      </c>
      <c r="AN164" s="12">
        <f t="shared" si="73"/>
        <v>3.1260358149604449E-2</v>
      </c>
      <c r="AO164" s="12">
        <f>AM164-'Surv-rate CEA'!AE162*UPD</f>
        <v>1.5899689549300263E-2</v>
      </c>
      <c r="AP164" s="12">
        <f t="shared" si="74"/>
        <v>1.2153265802592165E-2</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1.5661510957532314E-2</v>
      </c>
      <c r="AV164" s="12">
        <f t="shared" si="77"/>
        <v>1.1971208931276059E-2</v>
      </c>
      <c r="AW164" s="12">
        <f>AU164-'Surv-rate CEA'!AK162*UPD</f>
        <v>7.8018279924711373E-4</v>
      </c>
      <c r="AX164" s="12">
        <f t="shared" si="78"/>
        <v>5.9634931263660197E-4</v>
      </c>
      <c r="AY164" s="12">
        <f>'Surv-rate CEA'!AO162*UPFS+'Surv-rate CEA'!AN162*UPD</f>
        <v>1.0680955449555378E-2</v>
      </c>
      <c r="AZ164" s="12">
        <f t="shared" si="79"/>
        <v>8.1642154207850291E-3</v>
      </c>
      <c r="BA164" s="12">
        <f>AY164-'Surv-rate CEA'!AN162*UPD</f>
        <v>2.0819893584855462E-5</v>
      </c>
      <c r="BB164" s="12">
        <f t="shared" si="80"/>
        <v>1.5914128381806522E-5</v>
      </c>
    </row>
    <row r="165" spans="1:54">
      <c r="A165" s="12">
        <v>160</v>
      </c>
      <c r="B165" s="12">
        <f t="shared" si="81"/>
        <v>9.1479452054794521</v>
      </c>
      <c r="C165" s="12">
        <f>'Surv-rate CEA'!D163*Parameter!$D$57+'Surv-rate CEA'!E163*Parameter!$D$58</f>
        <v>2.4373937082267941E-2</v>
      </c>
      <c r="D165" s="12">
        <f t="shared" si="55"/>
        <v>1.8599079789389138E-2</v>
      </c>
      <c r="E165" s="12">
        <f>C165-'Surv-rate CEA'!E163*Parameter!$D$58</f>
        <v>1.1316847255758168E-2</v>
      </c>
      <c r="F165" s="12">
        <f t="shared" si="56"/>
        <v>8.6355743170971819E-3</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2.9662155444815319E-2</v>
      </c>
      <c r="L165" s="12">
        <f t="shared" si="59"/>
        <v>2.2634373510578135E-2</v>
      </c>
      <c r="M165" s="12">
        <f>K165-'Surv-rate CEA'!J163*Parameter!$D$58</f>
        <v>1.0705987189044225E-2</v>
      </c>
      <c r="N165" s="12">
        <f t="shared" si="60"/>
        <v>8.1694438317916444E-3</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2.9662155444815319E-2</v>
      </c>
      <c r="T165" s="12">
        <f t="shared" si="63"/>
        <v>2.2634373510578135E-2</v>
      </c>
      <c r="U165" s="12">
        <f>S165-'Surv-rate CEA'!P163*Parameter!$D$58</f>
        <v>1.0705987189044225E-2</v>
      </c>
      <c r="V165" s="12">
        <f t="shared" si="64"/>
        <v>8.1694438317916444E-3</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2.7858031511010239E-2</v>
      </c>
      <c r="AB165" s="12">
        <f t="shared" si="67"/>
        <v>2.1257696247420733E-2</v>
      </c>
      <c r="AC165" s="12">
        <f>AA165-'Surv-rate CEA'!V163*UPD</f>
        <v>1.8974068508606015E-2</v>
      </c>
      <c r="AD165" s="12">
        <f t="shared" si="68"/>
        <v>1.4478588868502259E-2</v>
      </c>
      <c r="AE165" s="12">
        <f>'Surv-rate CEA'!Z163*UPFS+'Surv-rate CEA'!Y163*UPD</f>
        <v>2.9662155444815319E-2</v>
      </c>
      <c r="AF165" s="12">
        <f t="shared" si="69"/>
        <v>2.2634373510578135E-2</v>
      </c>
      <c r="AG165" s="12">
        <f>AE165-'Surv-rate CEA'!Y163*UPD</f>
        <v>1.0705987189044225E-2</v>
      </c>
      <c r="AH165" s="12">
        <f t="shared" si="70"/>
        <v>8.1694438317916444E-3</v>
      </c>
      <c r="AI165" s="12">
        <f>'Surv-rate CEA'!AC163*UPFS+'Surv-rate CEA'!AB163*UPD</f>
        <v>1.0501240709183512E-2</v>
      </c>
      <c r="AJ165" s="12">
        <f t="shared" si="71"/>
        <v>8.0132074345829092E-3</v>
      </c>
      <c r="AK165" s="12">
        <f>AI165-'Surv-rate CEA'!AB163*UPD</f>
        <v>1.9779428480399749E-5</v>
      </c>
      <c r="AL165" s="12">
        <f t="shared" si="72"/>
        <v>1.5093136872134755E-5</v>
      </c>
      <c r="AM165" s="12">
        <f>'Surv-rate CEA'!AF163*UPFS+'Surv-rate CEA'!AE163*UPD</f>
        <v>4.0372335819233905E-2</v>
      </c>
      <c r="AN165" s="12">
        <f t="shared" si="73"/>
        <v>3.0807017046590158E-2</v>
      </c>
      <c r="AO165" s="12">
        <f>AM165-'Surv-rate CEA'!AE163*UPD</f>
        <v>1.5712518317528377E-2</v>
      </c>
      <c r="AP165" s="12">
        <f t="shared" si="74"/>
        <v>1.1989789786261175E-2</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1.540724160401831E-2</v>
      </c>
      <c r="AV165" s="12">
        <f t="shared" si="77"/>
        <v>1.1756841537759011E-2</v>
      </c>
      <c r="AW165" s="12">
        <f>AU165-'Surv-rate CEA'!AK163*UPD</f>
        <v>7.5228082886494296E-4</v>
      </c>
      <c r="AX165" s="12">
        <f t="shared" si="78"/>
        <v>5.740447722032509E-4</v>
      </c>
      <c r="AY165" s="12">
        <f>'Surv-rate CEA'!AO163*UPFS+'Surv-rate CEA'!AN163*UPD</f>
        <v>1.0501240709183512E-2</v>
      </c>
      <c r="AZ165" s="12">
        <f t="shared" si="79"/>
        <v>8.0132074345829092E-3</v>
      </c>
      <c r="BA165" s="12">
        <f>AY165-'Surv-rate CEA'!AN163*UPD</f>
        <v>1.9779428480399749E-5</v>
      </c>
      <c r="BB165" s="12">
        <f t="shared" si="80"/>
        <v>1.5093136872134755E-5</v>
      </c>
    </row>
    <row r="166" spans="1:54">
      <c r="A166" s="12">
        <v>161</v>
      </c>
      <c r="B166" s="12">
        <f t="shared" si="81"/>
        <v>9.205479452054794</v>
      </c>
      <c r="C166" s="12">
        <f>'Surv-rate CEA'!D164*Parameter!$D$57+'Surv-rate CEA'!E164*Parameter!$D$58</f>
        <v>2.4038971771732039E-2</v>
      </c>
      <c r="D166" s="12">
        <f t="shared" si="55"/>
        <v>1.8312307788513685E-2</v>
      </c>
      <c r="E166" s="12">
        <f>C166-'Surv-rate CEA'!E164*Parameter!$D$58</f>
        <v>1.1211755350546325E-2</v>
      </c>
      <c r="F166" s="12">
        <f t="shared" si="56"/>
        <v>8.5408442914414375E-3</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2.932075011779333E-2</v>
      </c>
      <c r="L166" s="12">
        <f t="shared" si="59"/>
        <v>2.2335838897174418E-2</v>
      </c>
      <c r="M166" s="12">
        <f>K166-'Surv-rate CEA'!J164*Parameter!$D$58</f>
        <v>1.0580357756204993E-2</v>
      </c>
      <c r="N166" s="12">
        <f t="shared" si="60"/>
        <v>8.0598608619379345E-3</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2.932075011779333E-2</v>
      </c>
      <c r="T166" s="12">
        <f t="shared" si="63"/>
        <v>2.2335838897174418E-2</v>
      </c>
      <c r="U166" s="12">
        <f>S166-'Surv-rate CEA'!P164*Parameter!$D$58</f>
        <v>1.0580357756204993E-2</v>
      </c>
      <c r="V166" s="12">
        <f t="shared" si="64"/>
        <v>8.0598608619379345E-3</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2.7509005210764118E-2</v>
      </c>
      <c r="AB166" s="12">
        <f t="shared" si="67"/>
        <v>2.0955695408225158E-2</v>
      </c>
      <c r="AC166" s="12">
        <f>AA166-'Surv-rate CEA'!V164*UPD</f>
        <v>1.8745367923570212E-2</v>
      </c>
      <c r="AD166" s="12">
        <f t="shared" si="68"/>
        <v>1.4279768298118696E-2</v>
      </c>
      <c r="AE166" s="12">
        <f>'Surv-rate CEA'!Z164*UPFS+'Surv-rate CEA'!Y164*UPD</f>
        <v>2.932075011779333E-2</v>
      </c>
      <c r="AF166" s="12">
        <f t="shared" si="69"/>
        <v>2.2335838897174418E-2</v>
      </c>
      <c r="AG166" s="12">
        <f>AE166-'Surv-rate CEA'!Y164*UPD</f>
        <v>1.0580357756204993E-2</v>
      </c>
      <c r="AH166" s="12">
        <f t="shared" si="70"/>
        <v>8.0598608619379345E-3</v>
      </c>
      <c r="AI166" s="12">
        <f>'Surv-rate CEA'!AC164*UPFS+'Surv-rate CEA'!AB164*UPD</f>
        <v>1.0325132063703819E-2</v>
      </c>
      <c r="AJ166" s="12">
        <f t="shared" si="71"/>
        <v>7.865436096977145E-3</v>
      </c>
      <c r="AK166" s="12">
        <f>AI166-'Surv-rate CEA'!AB164*UPD</f>
        <v>1.879314524313655E-5</v>
      </c>
      <c r="AL166" s="12">
        <f t="shared" si="72"/>
        <v>1.4316163905614595E-5</v>
      </c>
      <c r="AM166" s="12">
        <f>'Surv-rate CEA'!AF164*UPFS+'Surv-rate CEA'!AE164*UPD</f>
        <v>3.9855987131220801E-2</v>
      </c>
      <c r="AN166" s="12">
        <f t="shared" si="73"/>
        <v>3.0361327867617395E-2</v>
      </c>
      <c r="AO166" s="12">
        <f>AM166-'Surv-rate CEA'!AE164*UPD</f>
        <v>1.5528389207501013E-2</v>
      </c>
      <c r="AP166" s="12">
        <f t="shared" si="74"/>
        <v>1.1829151651235709E-2</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1.5157863236865667E-2</v>
      </c>
      <c r="AV166" s="12">
        <f t="shared" si="77"/>
        <v>1.1546893920649616E-2</v>
      </c>
      <c r="AW166" s="12">
        <f>AU166-'Surv-rate CEA'!AK164*UPD</f>
        <v>7.2542339469899332E-4</v>
      </c>
      <c r="AX166" s="12">
        <f t="shared" si="78"/>
        <v>5.5261001206123009E-4</v>
      </c>
      <c r="AY166" s="12">
        <f>'Surv-rate CEA'!AO164*UPFS+'Surv-rate CEA'!AN164*UPD</f>
        <v>1.0325132063703819E-2</v>
      </c>
      <c r="AZ166" s="12">
        <f t="shared" si="79"/>
        <v>7.865436096977145E-3</v>
      </c>
      <c r="BA166" s="12">
        <f>AY166-'Surv-rate CEA'!AN164*UPD</f>
        <v>1.879314524313655E-5</v>
      </c>
      <c r="BB166" s="12">
        <f t="shared" si="80"/>
        <v>1.4316163905614595E-5</v>
      </c>
    </row>
    <row r="167" spans="1:54">
      <c r="A167" s="12">
        <v>162</v>
      </c>
      <c r="B167" s="12">
        <f t="shared" si="81"/>
        <v>9.2630136986301377</v>
      </c>
      <c r="C167" s="12">
        <f>'Surv-rate CEA'!D165*Parameter!$D$57+'Surv-rate CEA'!E165*Parameter!$D$58</f>
        <v>2.3709675360400154E-2</v>
      </c>
      <c r="D167" s="12">
        <f t="shared" si="55"/>
        <v>1.8030767744449259E-2</v>
      </c>
      <c r="E167" s="12">
        <f>C167-'Surv-rate CEA'!E165*Parameter!$D$58</f>
        <v>1.1108249582940485E-2</v>
      </c>
      <c r="F167" s="12">
        <f t="shared" si="56"/>
        <v>8.4476174908703974E-3</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2.8984555081788779E-2</v>
      </c>
      <c r="L167" s="12">
        <f t="shared" si="59"/>
        <v>2.2042215800592461E-2</v>
      </c>
      <c r="M167" s="12">
        <f>K167-'Surv-rate CEA'!J165*Parameter!$D$58</f>
        <v>1.0456813626416352E-2</v>
      </c>
      <c r="N167" s="12">
        <f t="shared" si="60"/>
        <v>7.9522125452553358E-3</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2.8984555081788779E-2</v>
      </c>
      <c r="T167" s="12">
        <f t="shared" si="63"/>
        <v>2.2042215800592461E-2</v>
      </c>
      <c r="U167" s="12">
        <f>S167-'Surv-rate CEA'!P165*Parameter!$D$58</f>
        <v>1.0456813626416352E-2</v>
      </c>
      <c r="V167" s="12">
        <f t="shared" si="64"/>
        <v>7.9522125452553358E-3</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2.7165554737390268E-2</v>
      </c>
      <c r="AB167" s="12">
        <f t="shared" si="67"/>
        <v>2.0658899823533496E-2</v>
      </c>
      <c r="AC167" s="12">
        <f>AA167-'Surv-rate CEA'!V165*UPD</f>
        <v>1.8520362049225823E-2</v>
      </c>
      <c r="AD167" s="12">
        <f t="shared" si="68"/>
        <v>1.4084391354022624E-2</v>
      </c>
      <c r="AE167" s="12">
        <f>'Surv-rate CEA'!Z165*UPFS+'Surv-rate CEA'!Y165*UPD</f>
        <v>2.8984555081788779E-2</v>
      </c>
      <c r="AF167" s="12">
        <f t="shared" si="69"/>
        <v>2.2042215800592461E-2</v>
      </c>
      <c r="AG167" s="12">
        <f>AE167-'Surv-rate CEA'!Y165*UPD</f>
        <v>1.0456813626416352E-2</v>
      </c>
      <c r="AH167" s="12">
        <f t="shared" si="70"/>
        <v>7.9522125452553358E-3</v>
      </c>
      <c r="AI167" s="12">
        <f>'Surv-rate CEA'!AC165*UPFS+'Surv-rate CEA'!AB165*UPD</f>
        <v>1.0152544413762786E-2</v>
      </c>
      <c r="AJ167" s="12">
        <f t="shared" si="71"/>
        <v>7.7208214603185117E-3</v>
      </c>
      <c r="AK167" s="12">
        <f>AI167-'Surv-rate CEA'!AB165*UPD</f>
        <v>1.7858103520253937E-5</v>
      </c>
      <c r="AL167" s="12">
        <f t="shared" si="72"/>
        <v>1.3580756043072034E-5</v>
      </c>
      <c r="AM167" s="12">
        <f>'Surv-rate CEA'!AF165*UPFS+'Surv-rate CEA'!AE165*UPD</f>
        <v>3.934762799468948E-2</v>
      </c>
      <c r="AN167" s="12">
        <f t="shared" si="73"/>
        <v>2.9923140274294414E-2</v>
      </c>
      <c r="AO167" s="12">
        <f>AM167-'Surv-rate CEA'!AE165*UPD</f>
        <v>1.5347238387592312E-2</v>
      </c>
      <c r="AP167" s="12">
        <f t="shared" si="74"/>
        <v>1.1671289744757712E-2</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1.4913265458836181E-2</v>
      </c>
      <c r="AV167" s="12">
        <f t="shared" si="77"/>
        <v>1.1341261392752129E-2</v>
      </c>
      <c r="AW167" s="12">
        <f>AU167-'Surv-rate CEA'!AK165*UPD</f>
        <v>6.9956952696394702E-4</v>
      </c>
      <c r="AX167" s="12">
        <f t="shared" si="78"/>
        <v>5.3200963193484555E-4</v>
      </c>
      <c r="AY167" s="12">
        <f>'Surv-rate CEA'!AO165*UPFS+'Surv-rate CEA'!AN165*UPD</f>
        <v>1.0152544413762786E-2</v>
      </c>
      <c r="AZ167" s="12">
        <f t="shared" si="79"/>
        <v>7.7208214603185117E-3</v>
      </c>
      <c r="BA167" s="12">
        <f>AY167-'Surv-rate CEA'!AN165*UPD</f>
        <v>1.7858103520253937E-5</v>
      </c>
      <c r="BB167" s="12">
        <f t="shared" si="80"/>
        <v>1.3580756043072034E-5</v>
      </c>
    </row>
    <row r="168" spans="1:54">
      <c r="A168" s="12">
        <v>163</v>
      </c>
      <c r="B168" s="12">
        <f t="shared" si="81"/>
        <v>9.3205479452054796</v>
      </c>
      <c r="C168" s="12">
        <f>'Surv-rate CEA'!D166*Parameter!$D$57+'Surv-rate CEA'!E166*Parameter!$D$58</f>
        <v>2.3385932206043396E-2</v>
      </c>
      <c r="D168" s="12">
        <f t="shared" si="55"/>
        <v>1.7754347585188925E-2</v>
      </c>
      <c r="E168" s="12">
        <f>C168-'Surv-rate CEA'!E166*Parameter!$D$58</f>
        <v>1.1006297041911271E-2</v>
      </c>
      <c r="F168" s="12">
        <f t="shared" si="56"/>
        <v>8.3558620450217332E-3</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2.8653469467827142E-2</v>
      </c>
      <c r="L168" s="12">
        <f t="shared" si="59"/>
        <v>2.175340508008216E-2</v>
      </c>
      <c r="M168" s="12">
        <f>K168-'Surv-rate CEA'!J166*Parameter!$D$58</f>
        <v>1.0335309731149458E-2</v>
      </c>
      <c r="N168" s="12">
        <f t="shared" si="60"/>
        <v>7.846455713234033E-3</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2.8653469467827142E-2</v>
      </c>
      <c r="T168" s="12">
        <f t="shared" si="63"/>
        <v>2.175340508008216E-2</v>
      </c>
      <c r="U168" s="12">
        <f>S168-'Surv-rate CEA'!P166*Parameter!$D$58</f>
        <v>1.0335309731149458E-2</v>
      </c>
      <c r="V168" s="12">
        <f t="shared" si="64"/>
        <v>7.846455713234033E-3</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2.6827569838078373E-2</v>
      </c>
      <c r="AB168" s="12">
        <f t="shared" si="67"/>
        <v>2.0367201767911004E-2</v>
      </c>
      <c r="AC168" s="12">
        <f>AA168-'Surv-rate CEA'!V166*UPD</f>
        <v>1.8298974904841416E-2</v>
      </c>
      <c r="AD168" s="12">
        <f t="shared" si="68"/>
        <v>1.3892384449367672E-2</v>
      </c>
      <c r="AE168" s="12">
        <f>'Surv-rate CEA'!Z166*UPFS+'Surv-rate CEA'!Y166*UPD</f>
        <v>2.8653469467827142E-2</v>
      </c>
      <c r="AF168" s="12">
        <f t="shared" si="69"/>
        <v>2.175340508008216E-2</v>
      </c>
      <c r="AG168" s="12">
        <f>AE168-'Surv-rate CEA'!Y166*UPD</f>
        <v>1.0335309731149458E-2</v>
      </c>
      <c r="AH168" s="12">
        <f t="shared" si="70"/>
        <v>7.846455713234033E-3</v>
      </c>
      <c r="AI168" s="12">
        <f>'Surv-rate CEA'!AC166*UPFS+'Surv-rate CEA'!AB166*UPD</f>
        <v>9.9833949906779282E-3</v>
      </c>
      <c r="AJ168" s="12">
        <f t="shared" si="71"/>
        <v>7.5792858365904799E-3</v>
      </c>
      <c r="AK168" s="12">
        <f>AI168-'Surv-rate CEA'!AB166*UPD</f>
        <v>1.6971529251544673E-5</v>
      </c>
      <c r="AL168" s="12">
        <f t="shared" si="72"/>
        <v>1.2884602021819707E-5</v>
      </c>
      <c r="AM168" s="12">
        <f>'Surv-rate CEA'!AF166*UPFS+'Surv-rate CEA'!AE166*UPD</f>
        <v>3.8847110382299821E-2</v>
      </c>
      <c r="AN168" s="12">
        <f t="shared" si="73"/>
        <v>2.9492307355159387E-2</v>
      </c>
      <c r="AO168" s="12">
        <f>AM168-'Surv-rate CEA'!AE166*UPD</f>
        <v>1.5169003677020152E-2</v>
      </c>
      <c r="AP168" s="12">
        <f t="shared" si="74"/>
        <v>1.151614404035722E-2</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1.4673340765422526E-2</v>
      </c>
      <c r="AV168" s="12">
        <f t="shared" si="77"/>
        <v>1.1139842102078409E-2</v>
      </c>
      <c r="AW168" s="12">
        <f>AU168-'Surv-rate CEA'!AK166*UPD</f>
        <v>6.7467994089300161E-4</v>
      </c>
      <c r="AX168" s="12">
        <f t="shared" si="78"/>
        <v>5.1220973676959446E-4</v>
      </c>
      <c r="AY168" s="12">
        <f>'Surv-rate CEA'!AO166*UPFS+'Surv-rate CEA'!AN166*UPD</f>
        <v>9.9833949906779282E-3</v>
      </c>
      <c r="AZ168" s="12">
        <f t="shared" si="79"/>
        <v>7.5792858365904799E-3</v>
      </c>
      <c r="BA168" s="12">
        <f>AY168-'Surv-rate CEA'!AN166*UPD</f>
        <v>1.6971529251544673E-5</v>
      </c>
      <c r="BB168" s="12">
        <f t="shared" si="80"/>
        <v>1.2884602021819707E-5</v>
      </c>
    </row>
    <row r="169" spans="1:54">
      <c r="A169" s="12">
        <v>164</v>
      </c>
      <c r="B169" s="12">
        <f t="shared" si="81"/>
        <v>9.3780821917808215</v>
      </c>
      <c r="C169" s="12">
        <f>'Surv-rate CEA'!D167*Parameter!$D$57+'Surv-rate CEA'!E167*Parameter!$D$58</f>
        <v>2.3067629459758314E-2</v>
      </c>
      <c r="D169" s="12">
        <f t="shared" si="55"/>
        <v>1.7482938032351118E-2</v>
      </c>
      <c r="E169" s="12">
        <f>C169-'Surv-rate CEA'!E167*Parameter!$D$58</f>
        <v>1.0905865683028714E-2</v>
      </c>
      <c r="F169" s="12">
        <f t="shared" si="56"/>
        <v>8.2655469326900349E-3</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2.8327394798347331E-2</v>
      </c>
      <c r="L169" s="12">
        <f t="shared" si="59"/>
        <v>2.1469310001767328E-2</v>
      </c>
      <c r="M169" s="12">
        <f>K169-'Surv-rate CEA'!J167*Parameter!$D$58</f>
        <v>1.0215802205418741E-2</v>
      </c>
      <c r="N169" s="12">
        <f t="shared" si="60"/>
        <v>7.7425483715032337E-3</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2.8327394798347331E-2</v>
      </c>
      <c r="T169" s="12">
        <f t="shared" si="63"/>
        <v>2.1469310001767328E-2</v>
      </c>
      <c r="U169" s="12">
        <f>S169-'Surv-rate CEA'!P167*Parameter!$D$58</f>
        <v>1.0215802205418741E-2</v>
      </c>
      <c r="V169" s="12">
        <f t="shared" si="64"/>
        <v>7.7425483715032337E-3</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2.6494942889080948E-2</v>
      </c>
      <c r="AB169" s="12">
        <f t="shared" si="67"/>
        <v>2.0080496156250349E-2</v>
      </c>
      <c r="AC169" s="12">
        <f>AA169-'Surv-rate CEA'!V167*UPD</f>
        <v>1.8081132422876248E-2</v>
      </c>
      <c r="AD169" s="12">
        <f t="shared" si="68"/>
        <v>1.370367589159255E-2</v>
      </c>
      <c r="AE169" s="12">
        <f>'Surv-rate CEA'!Z167*UPFS+'Surv-rate CEA'!Y167*UPD</f>
        <v>2.8327394798347331E-2</v>
      </c>
      <c r="AF169" s="12">
        <f t="shared" si="69"/>
        <v>2.1469310001767328E-2</v>
      </c>
      <c r="AG169" s="12">
        <f>AE169-'Surv-rate CEA'!Y167*UPD</f>
        <v>1.0215802205418741E-2</v>
      </c>
      <c r="AH169" s="12">
        <f t="shared" si="70"/>
        <v>7.7425483715032337E-3</v>
      </c>
      <c r="AI169" s="12">
        <f>'Surv-rate CEA'!AC167*UPFS+'Surv-rate CEA'!AB167*UPD</f>
        <v>9.8176032832637504E-3</v>
      </c>
      <c r="AJ169" s="12">
        <f t="shared" si="71"/>
        <v>7.4407537249085573E-3</v>
      </c>
      <c r="AK169" s="12">
        <f>AI169-'Surv-rate CEA'!AB167*UPD</f>
        <v>1.6130804868889903E-5</v>
      </c>
      <c r="AL169" s="12">
        <f t="shared" si="72"/>
        <v>1.2225524188635231E-5</v>
      </c>
      <c r="AM169" s="12">
        <f>'Surv-rate CEA'!AF167*UPFS+'Surv-rate CEA'!AE167*UPD</f>
        <v>3.83542895122529E-2</v>
      </c>
      <c r="AN169" s="12">
        <f t="shared" si="73"/>
        <v>2.9068685535604984E-2</v>
      </c>
      <c r="AO169" s="12">
        <f>AM169-'Surv-rate CEA'!AE167*UPD</f>
        <v>1.4993624494948309E-2</v>
      </c>
      <c r="AP169" s="12">
        <f t="shared" si="74"/>
        <v>1.1363656087107512E-2</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1.44379844578613E-2</v>
      </c>
      <c r="AV169" s="12">
        <f t="shared" si="77"/>
        <v>1.0942536944647209E-2</v>
      </c>
      <c r="AW169" s="12">
        <f>AU169-'Surv-rate CEA'!AK167*UPD</f>
        <v>6.507169640220696E-4</v>
      </c>
      <c r="AX169" s="12">
        <f t="shared" si="78"/>
        <v>4.931778698129257E-4</v>
      </c>
      <c r="AY169" s="12">
        <f>'Surv-rate CEA'!AO167*UPFS+'Surv-rate CEA'!AN167*UPD</f>
        <v>9.8176032832637504E-3</v>
      </c>
      <c r="AZ169" s="12">
        <f t="shared" si="79"/>
        <v>7.4407537249085573E-3</v>
      </c>
      <c r="BA169" s="12">
        <f>AY169-'Surv-rate CEA'!AN167*UPD</f>
        <v>1.6130804868889903E-5</v>
      </c>
      <c r="BB169" s="12">
        <f t="shared" si="80"/>
        <v>1.2225524188635231E-5</v>
      </c>
    </row>
    <row r="170" spans="1:54">
      <c r="A170" s="12">
        <v>165</v>
      </c>
      <c r="B170" s="12">
        <f t="shared" si="81"/>
        <v>9.4356164383561651</v>
      </c>
      <c r="C170" s="12">
        <f>'Surv-rate CEA'!D168*Parameter!$D$57+'Surv-rate CEA'!E168*Parameter!$D$58</f>
        <v>2.2754656987354425E-2</v>
      </c>
      <c r="D170" s="12">
        <f t="shared" si="55"/>
        <v>1.7216432520956775E-2</v>
      </c>
      <c r="E170" s="12">
        <f>C170-'Surv-rate CEA'!E168*Parameter!$D$58</f>
        <v>1.0806924300856819E-2</v>
      </c>
      <c r="F170" s="12">
        <f t="shared" si="56"/>
        <v>8.1766419545760555E-3</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2.8006234919688115E-2</v>
      </c>
      <c r="L170" s="12">
        <f t="shared" si="59"/>
        <v>2.1189836169748958E-2</v>
      </c>
      <c r="M170" s="12">
        <f>K170-'Surv-rate CEA'!J168*Parameter!$D$58</f>
        <v>1.0098248349467105E-2</v>
      </c>
      <c r="N170" s="12">
        <f t="shared" si="60"/>
        <v>7.6404496620222136E-3</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2.8006234919688115E-2</v>
      </c>
      <c r="T170" s="12">
        <f t="shared" si="63"/>
        <v>2.1189836169748958E-2</v>
      </c>
      <c r="U170" s="12">
        <f>S170-'Surv-rate CEA'!P168*Parameter!$D$58</f>
        <v>1.0098248349467105E-2</v>
      </c>
      <c r="V170" s="12">
        <f t="shared" si="64"/>
        <v>7.6404496620222136E-3</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2.616756882177431E-2</v>
      </c>
      <c r="AB170" s="12">
        <f t="shared" si="67"/>
        <v>1.9798680468263507E-2</v>
      </c>
      <c r="AC170" s="12">
        <f>AA170-'Surv-rate CEA'!V168*UPD</f>
        <v>1.7866762391719075E-2</v>
      </c>
      <c r="AD170" s="12">
        <f t="shared" si="68"/>
        <v>1.3518195824966514E-2</v>
      </c>
      <c r="AE170" s="12">
        <f>'Surv-rate CEA'!Z168*UPFS+'Surv-rate CEA'!Y168*UPD</f>
        <v>2.8006234919688115E-2</v>
      </c>
      <c r="AF170" s="12">
        <f t="shared" si="69"/>
        <v>2.1189836169748958E-2</v>
      </c>
      <c r="AG170" s="12">
        <f>AE170-'Surv-rate CEA'!Y168*UPD</f>
        <v>1.0098248349467105E-2</v>
      </c>
      <c r="AH170" s="12">
        <f t="shared" si="70"/>
        <v>7.6404496620222136E-3</v>
      </c>
      <c r="AI170" s="12">
        <f>'Surv-rate CEA'!AC168*UPFS+'Surv-rate CEA'!AB168*UPD</f>
        <v>9.6550909672615936E-3</v>
      </c>
      <c r="AJ170" s="12">
        <f t="shared" si="71"/>
        <v>7.3051517416384843E-3</v>
      </c>
      <c r="AK170" s="12">
        <f>AI170-'Surv-rate CEA'!AB168*UPD</f>
        <v>1.5333460097551391E-5</v>
      </c>
      <c r="AL170" s="12">
        <f t="shared" si="72"/>
        <v>1.160147046949484E-5</v>
      </c>
      <c r="AM170" s="12">
        <f>'Surv-rate CEA'!AF168*UPFS+'Surv-rate CEA'!AE168*UPD</f>
        <v>3.7869023765144019E-2</v>
      </c>
      <c r="AN170" s="12">
        <f t="shared" si="73"/>
        <v>2.8652134490510364E-2</v>
      </c>
      <c r="AO170" s="12">
        <f>AM170-'Surv-rate CEA'!AE168*UPD</f>
        <v>1.4821041811412961E-2</v>
      </c>
      <c r="AP170" s="12">
        <f t="shared" si="74"/>
        <v>1.1213768960713173E-2</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1.4207094559112459E-2</v>
      </c>
      <c r="AV170" s="12">
        <f t="shared" si="77"/>
        <v>1.0749249480303844E-2</v>
      </c>
      <c r="AW170" s="12">
        <f>AU170-'Surv-rate CEA'!AK168*UPD</f>
        <v>6.2764446676803753E-4</v>
      </c>
      <c r="AX170" s="12">
        <f t="shared" si="78"/>
        <v>4.7488294880775316E-4</v>
      </c>
      <c r="AY170" s="12">
        <f>'Surv-rate CEA'!AO168*UPFS+'Surv-rate CEA'!AN168*UPD</f>
        <v>9.6550909672615936E-3</v>
      </c>
      <c r="AZ170" s="12">
        <f t="shared" si="79"/>
        <v>7.3051517416384843E-3</v>
      </c>
      <c r="BA170" s="12">
        <f>AY170-'Surv-rate CEA'!AN168*UPD</f>
        <v>1.5333460097551391E-5</v>
      </c>
      <c r="BB170" s="12">
        <f t="shared" si="80"/>
        <v>1.160147046949484E-5</v>
      </c>
    </row>
    <row r="171" spans="1:54">
      <c r="A171" s="12">
        <v>166</v>
      </c>
      <c r="B171" s="12">
        <f t="shared" si="81"/>
        <v>9.493150684931507</v>
      </c>
      <c r="C171" s="12">
        <f>'Surv-rate CEA'!D169*Parameter!$D$57+'Surv-rate CEA'!E169*Parameter!$D$58</f>
        <v>2.2446907293283039E-2</v>
      </c>
      <c r="D171" s="12">
        <f t="shared" si="55"/>
        <v>1.6954727121833223E-2</v>
      </c>
      <c r="E171" s="12">
        <f>C171-'Surv-rate CEA'!E169*Parameter!$D$58</f>
        <v>1.0709442502378612E-2</v>
      </c>
      <c r="F171" s="12">
        <f t="shared" si="56"/>
        <v>8.0891177070583093E-3</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2.7689895936795019E-2</v>
      </c>
      <c r="L171" s="12">
        <f t="shared" si="59"/>
        <v>2.0914891459493067E-2</v>
      </c>
      <c r="M171" s="12">
        <f>K171-'Surv-rate CEA'!J169*Parameter!$D$58</f>
        <v>9.982606591868403E-3</v>
      </c>
      <c r="N171" s="12">
        <f t="shared" si="60"/>
        <v>7.5401198266804902E-3</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2.7689895936795019E-2</v>
      </c>
      <c r="T171" s="12">
        <f t="shared" si="63"/>
        <v>2.0914891459493067E-2</v>
      </c>
      <c r="U171" s="12">
        <f>S171-'Surv-rate CEA'!P169*Parameter!$D$58</f>
        <v>9.982606591868403E-3</v>
      </c>
      <c r="V171" s="12">
        <f t="shared" si="64"/>
        <v>7.5401198266804902E-3</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2.5845345051127417E-2</v>
      </c>
      <c r="AB171" s="12">
        <f t="shared" si="67"/>
        <v>1.9521654675457866E-2</v>
      </c>
      <c r="AC171" s="12">
        <f>AA171-'Surv-rate CEA'!V169*UPD</f>
        <v>1.7655794400418031E-2</v>
      </c>
      <c r="AD171" s="12">
        <f t="shared" si="68"/>
        <v>1.3335876175149319E-2</v>
      </c>
      <c r="AE171" s="12">
        <f>'Surv-rate CEA'!Z169*UPFS+'Surv-rate CEA'!Y169*UPD</f>
        <v>2.7689895936795019E-2</v>
      </c>
      <c r="AF171" s="12">
        <f t="shared" si="69"/>
        <v>2.0914891459493067E-2</v>
      </c>
      <c r="AG171" s="12">
        <f>AE171-'Surv-rate CEA'!Y169*UPD</f>
        <v>9.982606591868403E-3</v>
      </c>
      <c r="AH171" s="12">
        <f t="shared" si="70"/>
        <v>7.5401198266804902E-3</v>
      </c>
      <c r="AI171" s="12">
        <f>'Surv-rate CEA'!AC169*UPFS+'Surv-rate CEA'!AB169*UPD</f>
        <v>9.4957818372702341E-3</v>
      </c>
      <c r="AJ171" s="12">
        <f t="shared" si="71"/>
        <v>7.1724085530283158E-3</v>
      </c>
      <c r="AK171" s="12">
        <f>AI171-'Surv-rate CEA'!AB169*UPD</f>
        <v>1.4577163320797851E-5</v>
      </c>
      <c r="AL171" s="12">
        <f t="shared" si="72"/>
        <v>1.101050684111307E-5</v>
      </c>
      <c r="AM171" s="12">
        <f>'Surv-rate CEA'!AF169*UPFS+'Surv-rate CEA'!AE169*UPD</f>
        <v>3.7391174603273895E-2</v>
      </c>
      <c r="AN171" s="12">
        <f t="shared" si="73"/>
        <v>2.8242517059489679E-2</v>
      </c>
      <c r="AO171" s="12">
        <f>AM171-'Surv-rate CEA'!AE169*UPD</f>
        <v>1.4651198099999523E-2</v>
      </c>
      <c r="AP171" s="12">
        <f t="shared" si="74"/>
        <v>1.1066427216356263E-2</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1.3980571732692879E-2</v>
      </c>
      <c r="AV171" s="12">
        <f t="shared" si="77"/>
        <v>1.0559885851444364E-2</v>
      </c>
      <c r="AW171" s="12">
        <f>AU171-'Surv-rate CEA'!AK169*UPD</f>
        <v>6.0542779614446846E-4</v>
      </c>
      <c r="AX171" s="12">
        <f t="shared" si="78"/>
        <v>4.5729520514721283E-4</v>
      </c>
      <c r="AY171" s="12">
        <f>'Surv-rate CEA'!AO169*UPFS+'Surv-rate CEA'!AN169*UPD</f>
        <v>9.4957818372702341E-3</v>
      </c>
      <c r="AZ171" s="12">
        <f t="shared" si="79"/>
        <v>7.1724085530283158E-3</v>
      </c>
      <c r="BA171" s="12">
        <f>AY171-'Surv-rate CEA'!AN169*UPD</f>
        <v>1.4577163320797851E-5</v>
      </c>
      <c r="BB171" s="12">
        <f t="shared" si="80"/>
        <v>1.101050684111307E-5</v>
      </c>
    </row>
    <row r="172" spans="1:54">
      <c r="A172" s="12">
        <v>167</v>
      </c>
      <c r="B172" s="12">
        <f t="shared" si="81"/>
        <v>9.5506849315068489</v>
      </c>
      <c r="C172" s="12">
        <f>'Surv-rate CEA'!D170*Parameter!$D$57+'Surv-rate CEA'!E170*Parameter!$D$58</f>
        <v>2.2144275447012345E-2</v>
      </c>
      <c r="D172" s="12">
        <f t="shared" si="55"/>
        <v>1.6697720466546374E-2</v>
      </c>
      <c r="E172" s="12">
        <f>C172-'Surv-rate CEA'!E170*Parameter!$D$58</f>
        <v>1.0613390681407465E-2</v>
      </c>
      <c r="F172" s="12">
        <f t="shared" si="56"/>
        <v>8.0029455569430256E-3</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2.737828615006194E-2</v>
      </c>
      <c r="L172" s="12">
        <f t="shared" si="59"/>
        <v>2.0644385953414911E-2</v>
      </c>
      <c r="M172" s="12">
        <f>K172-'Surv-rate CEA'!J170*Parameter!$D$58</f>
        <v>9.8688364539865382E-3</v>
      </c>
      <c r="N172" s="12">
        <f t="shared" si="60"/>
        <v>7.4415201722467118E-3</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2.737828615006194E-2</v>
      </c>
      <c r="T172" s="12">
        <f t="shared" si="63"/>
        <v>2.0644385953414911E-2</v>
      </c>
      <c r="U172" s="12">
        <f>S172-'Surv-rate CEA'!P170*Parameter!$D$58</f>
        <v>9.8688364539865382E-3</v>
      </c>
      <c r="V172" s="12">
        <f t="shared" si="64"/>
        <v>7.4415201722467118E-3</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2.5528171406486971E-2</v>
      </c>
      <c r="AB172" s="12">
        <f t="shared" si="67"/>
        <v>1.9249321170501956E-2</v>
      </c>
      <c r="AC172" s="12">
        <f>AA172-'Surv-rate CEA'!V170*UPD</f>
        <v>1.7448159785321861E-2</v>
      </c>
      <c r="AD172" s="12">
        <f t="shared" si="68"/>
        <v>1.3156650595684662E-2</v>
      </c>
      <c r="AE172" s="12">
        <f>'Surv-rate CEA'!Z170*UPFS+'Surv-rate CEA'!Y170*UPD</f>
        <v>2.737828615006194E-2</v>
      </c>
      <c r="AF172" s="12">
        <f t="shared" si="69"/>
        <v>2.0644385953414911E-2</v>
      </c>
      <c r="AG172" s="12">
        <f>AE172-'Surv-rate CEA'!Y170*UPD</f>
        <v>9.8688364539865382E-3</v>
      </c>
      <c r="AH172" s="12">
        <f t="shared" si="70"/>
        <v>7.4415201722467118E-3</v>
      </c>
      <c r="AI172" s="12">
        <f>'Surv-rate CEA'!AC170*UPFS+'Surv-rate CEA'!AB170*UPD</f>
        <v>9.3396017410770308E-3</v>
      </c>
      <c r="AJ172" s="12">
        <f t="shared" si="71"/>
        <v>7.0424548102527547E-3</v>
      </c>
      <c r="AK172" s="12">
        <f>AI172-'Surv-rate CEA'!AB170*UPD</f>
        <v>1.385971347191324E-5</v>
      </c>
      <c r="AL172" s="12">
        <f t="shared" si="72"/>
        <v>1.0450810271674868E-5</v>
      </c>
      <c r="AM172" s="12">
        <f>'Surv-rate CEA'!AF170*UPFS+'Surv-rate CEA'!AE170*UPD</f>
        <v>3.6920606492332766E-2</v>
      </c>
      <c r="AN172" s="12">
        <f t="shared" si="73"/>
        <v>2.7839699164666283E-2</v>
      </c>
      <c r="AO172" s="12">
        <f>AM172-'Surv-rate CEA'!AE170*UPD</f>
        <v>1.4484037292198292E-2</v>
      </c>
      <c r="AP172" s="12">
        <f t="shared" si="74"/>
        <v>1.0921576843228357E-2</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1.3758319204254013E-2</v>
      </c>
      <c r="AV172" s="12">
        <f t="shared" si="77"/>
        <v>1.0374354704531333E-2</v>
      </c>
      <c r="AW172" s="12">
        <f>AU172-'Surv-rate CEA'!AK170*UPD</f>
        <v>5.8403371246582882E-4</v>
      </c>
      <c r="AX172" s="12">
        <f t="shared" si="78"/>
        <v>4.4038612584677953E-4</v>
      </c>
      <c r="AY172" s="12">
        <f>'Surv-rate CEA'!AO170*UPFS+'Surv-rate CEA'!AN170*UPD</f>
        <v>9.3396017410770308E-3</v>
      </c>
      <c r="AZ172" s="12">
        <f t="shared" si="79"/>
        <v>7.0424548102527547E-3</v>
      </c>
      <c r="BA172" s="12">
        <f>AY172-'Surv-rate CEA'!AN170*UPD</f>
        <v>1.385971347191324E-5</v>
      </c>
      <c r="BB172" s="12">
        <f t="shared" si="80"/>
        <v>1.0450810271674868E-5</v>
      </c>
    </row>
    <row r="173" spans="1:54">
      <c r="A173" s="12">
        <v>168</v>
      </c>
      <c r="B173" s="12">
        <f t="shared" si="81"/>
        <v>9.6082191780821926</v>
      </c>
      <c r="C173" s="12">
        <f>'Surv-rate CEA'!D171*Parameter!$D$57+'Surv-rate CEA'!E171*Parameter!$D$58</f>
        <v>2.1846659011760906E-2</v>
      </c>
      <c r="D173" s="12">
        <f t="shared" si="55"/>
        <v>1.6445313674769233E-2</v>
      </c>
      <c r="E173" s="12">
        <f>C173-'Surv-rate CEA'!E171*Parameter!$D$58</f>
        <v>1.0518739993942618E-2</v>
      </c>
      <c r="F173" s="12">
        <f t="shared" si="56"/>
        <v>7.9180976171506386E-3</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2.7071315994229683E-2</v>
      </c>
      <c r="L173" s="12">
        <f t="shared" si="59"/>
        <v>2.0378231878578686E-2</v>
      </c>
      <c r="M173" s="12">
        <f>K173-'Surv-rate CEA'!J171*Parameter!$D$58</f>
        <v>9.7568985157351351E-3</v>
      </c>
      <c r="N173" s="12">
        <f t="shared" si="60"/>
        <v>7.3446130366100985E-3</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2.7071315994229683E-2</v>
      </c>
      <c r="T173" s="12">
        <f t="shared" si="63"/>
        <v>2.0378231878578686E-2</v>
      </c>
      <c r="U173" s="12">
        <f>S173-'Surv-rate CEA'!P171*Parameter!$D$58</f>
        <v>9.7568985157351351E-3</v>
      </c>
      <c r="V173" s="12">
        <f t="shared" si="64"/>
        <v>7.3446130366100985E-3</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2.5215950064595087E-2</v>
      </c>
      <c r="AB173" s="12">
        <f t="shared" si="67"/>
        <v>1.8981584698893456E-2</v>
      </c>
      <c r="AC173" s="12">
        <f>AA173-'Surv-rate CEA'!V171*UPD</f>
        <v>1.7243791578557585E-2</v>
      </c>
      <c r="AD173" s="12">
        <f t="shared" si="68"/>
        <v>1.2980454416350878E-2</v>
      </c>
      <c r="AE173" s="12">
        <f>'Surv-rate CEA'!Z171*UPFS+'Surv-rate CEA'!Y171*UPD</f>
        <v>2.7071315994229683E-2</v>
      </c>
      <c r="AF173" s="12">
        <f t="shared" si="69"/>
        <v>2.0378231878578686E-2</v>
      </c>
      <c r="AG173" s="12">
        <f>AE173-'Surv-rate CEA'!Y171*UPD</f>
        <v>9.7568985157351351E-3</v>
      </c>
      <c r="AH173" s="12">
        <f t="shared" si="70"/>
        <v>7.3446130366100985E-3</v>
      </c>
      <c r="AI173" s="12">
        <f>'Surv-rate CEA'!AC171*UPFS+'Surv-rate CEA'!AB171*UPD</f>
        <v>9.1864785162951573E-3</v>
      </c>
      <c r="AJ173" s="12">
        <f t="shared" si="71"/>
        <v>6.9152230867737365E-3</v>
      </c>
      <c r="AK173" s="12">
        <f>AI173-'Surv-rate CEA'!AB171*UPD</f>
        <v>1.3179032420060008E-5</v>
      </c>
      <c r="AL173" s="12">
        <f t="shared" si="72"/>
        <v>9.920662100377176E-6</v>
      </c>
      <c r="AM173" s="12">
        <f>'Surv-rate CEA'!AF171*UPFS+'Surv-rate CEA'!AE171*UPD</f>
        <v>3.645718682538051E-2</v>
      </c>
      <c r="AN173" s="12">
        <f t="shared" si="73"/>
        <v>2.7443549730889551E-2</v>
      </c>
      <c r="AO173" s="12">
        <f>AM173-'Surv-rate CEA'!AE171*UPD</f>
        <v>1.4319504733370927E-2</v>
      </c>
      <c r="AP173" s="12">
        <f t="shared" si="74"/>
        <v>1.0779165220679962E-2</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1.3540242685800659E-2</v>
      </c>
      <c r="AV173" s="12">
        <f t="shared" si="77"/>
        <v>1.0192567114295042E-2</v>
      </c>
      <c r="AW173" s="12">
        <f>AU173-'Surv-rate CEA'!AK171*UPD</f>
        <v>5.6343032889882676E-4</v>
      </c>
      <c r="AX173" s="12">
        <f t="shared" si="78"/>
        <v>4.2412839819724689E-4</v>
      </c>
      <c r="AY173" s="12">
        <f>'Surv-rate CEA'!AO171*UPFS+'Surv-rate CEA'!AN171*UPD</f>
        <v>9.1864785162951573E-3</v>
      </c>
      <c r="AZ173" s="12">
        <f t="shared" si="79"/>
        <v>6.9152230867737365E-3</v>
      </c>
      <c r="BA173" s="12">
        <f>AY173-'Surv-rate CEA'!AN171*UPD</f>
        <v>1.3179032420060008E-5</v>
      </c>
      <c r="BB173" s="12">
        <f t="shared" si="80"/>
        <v>9.920662100377176E-6</v>
      </c>
    </row>
    <row r="174" spans="1:54">
      <c r="A174" s="12">
        <v>169</v>
      </c>
      <c r="B174" s="12">
        <f t="shared" si="81"/>
        <v>9.6657534246575345</v>
      </c>
      <c r="C174" s="12">
        <f>'Surv-rate CEA'!D172*Parameter!$D$57+'Surv-rate CEA'!E172*Parameter!$D$58</f>
        <v>2.1553957975503746E-2</v>
      </c>
      <c r="D174" s="12">
        <f t="shared" si="55"/>
        <v>1.6197410283997453E-2</v>
      </c>
      <c r="E174" s="12">
        <f>C174-'Surv-rate CEA'!E172*Parameter!$D$58</f>
        <v>1.0425462334429333E-2</v>
      </c>
      <c r="F174" s="12">
        <f t="shared" si="56"/>
        <v>7.8345467232993037E-3</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2.6768897979263961E-2</v>
      </c>
      <c r="L174" s="12">
        <f t="shared" si="59"/>
        <v>2.0116343546432807E-2</v>
      </c>
      <c r="M174" s="12">
        <f>K174-'Surv-rate CEA'!J172*Parameter!$D$58</f>
        <v>9.6467543825831219E-3</v>
      </c>
      <c r="N174" s="12">
        <f t="shared" si="60"/>
        <v>7.2493617562598743E-3</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2.6768897979263961E-2</v>
      </c>
      <c r="T174" s="12">
        <f t="shared" si="63"/>
        <v>2.0116343546432807E-2</v>
      </c>
      <c r="U174" s="12">
        <f>S174-'Surv-rate CEA'!P172*Parameter!$D$58</f>
        <v>9.6467543825831219E-3</v>
      </c>
      <c r="V174" s="12">
        <f t="shared" si="64"/>
        <v>7.2493617562598743E-3</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2.4908585484756898E-2</v>
      </c>
      <c r="AB174" s="12">
        <f t="shared" si="67"/>
        <v>1.8718352292843875E-2</v>
      </c>
      <c r="AC174" s="12">
        <f>AA174-'Surv-rate CEA'!V172*UPD</f>
        <v>1.7042624458272419E-2</v>
      </c>
      <c r="AD174" s="12">
        <f t="shared" si="68"/>
        <v>1.2807224593295452E-2</v>
      </c>
      <c r="AE174" s="12">
        <f>'Surv-rate CEA'!Z172*UPFS+'Surv-rate CEA'!Y172*UPD</f>
        <v>2.6768897979263961E-2</v>
      </c>
      <c r="AF174" s="12">
        <f t="shared" si="69"/>
        <v>2.0116343546432807E-2</v>
      </c>
      <c r="AG174" s="12">
        <f>AE174-'Surv-rate CEA'!Y172*UPD</f>
        <v>9.6467543825831219E-3</v>
      </c>
      <c r="AH174" s="12">
        <f t="shared" si="70"/>
        <v>7.2493617562598743E-3</v>
      </c>
      <c r="AI174" s="12">
        <f>'Surv-rate CEA'!AC172*UPFS+'Surv-rate CEA'!AB172*UPD</f>
        <v>9.0363419292160997E-3</v>
      </c>
      <c r="AJ174" s="12">
        <f t="shared" si="71"/>
        <v>6.7906478179250267E-3</v>
      </c>
      <c r="AK174" s="12">
        <f>AI174-'Surv-rate CEA'!AB172*UPD</f>
        <v>1.2533157818656049E-5</v>
      </c>
      <c r="AL174" s="12">
        <f t="shared" si="72"/>
        <v>9.4184418274165298E-6</v>
      </c>
      <c r="AM174" s="12">
        <f>'Surv-rate CEA'!AF172*UPFS+'Surv-rate CEA'!AE172*UPD</f>
        <v>3.6000785849044842E-2</v>
      </c>
      <c r="AN174" s="12">
        <f t="shared" si="73"/>
        <v>2.705394060831097E-2</v>
      </c>
      <c r="AO174" s="12">
        <f>AM174-'Surv-rate CEA'!AE172*UPD</f>
        <v>1.4157547140263342E-2</v>
      </c>
      <c r="AP174" s="12">
        <f t="shared" si="74"/>
        <v>1.0639141075922079E-2</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1.3326250302450908E-2</v>
      </c>
      <c r="AV174" s="12">
        <f t="shared" si="77"/>
        <v>1.0014436510517404E-2</v>
      </c>
      <c r="AW174" s="12">
        <f>AU174-'Surv-rate CEA'!AK172*UPD</f>
        <v>5.43587053726452E-4</v>
      </c>
      <c r="AX174" s="12">
        <f t="shared" si="78"/>
        <v>4.0849585696897656E-4</v>
      </c>
      <c r="AY174" s="12">
        <f>'Surv-rate CEA'!AO172*UPFS+'Surv-rate CEA'!AN172*UPD</f>
        <v>9.0363419292160997E-3</v>
      </c>
      <c r="AZ174" s="12">
        <f t="shared" si="79"/>
        <v>6.7906478179250267E-3</v>
      </c>
      <c r="BA174" s="12">
        <f>AY174-'Surv-rate CEA'!AN172*UPD</f>
        <v>1.2533157818656049E-5</v>
      </c>
      <c r="BB174" s="12">
        <f t="shared" si="80"/>
        <v>9.4184418274165298E-6</v>
      </c>
    </row>
    <row r="175" spans="1:54">
      <c r="A175" s="12">
        <v>170</v>
      </c>
      <c r="B175" s="12">
        <f t="shared" si="81"/>
        <v>9.7232876712328764</v>
      </c>
      <c r="C175" s="12">
        <f>'Surv-rate CEA'!D173*Parameter!$D$57+'Surv-rate CEA'!E173*Parameter!$D$58</f>
        <v>2.1266074684168135E-2</v>
      </c>
      <c r="D175" s="12">
        <f t="shared" si="55"/>
        <v>1.5953916181525758E-2</v>
      </c>
      <c r="E175" s="12">
        <f>C175-'Surv-rate CEA'!E173*Parameter!$D$58</f>
        <v>1.0333530312885371E-2</v>
      </c>
      <c r="F175" s="12">
        <f t="shared" si="56"/>
        <v>7.7522664111474085E-3</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2.6470946633138898E-2</v>
      </c>
      <c r="L175" s="12">
        <f t="shared" si="59"/>
        <v>1.9858637294504506E-2</v>
      </c>
      <c r="M175" s="12">
        <f>K175-'Surv-rate CEA'!J173*Parameter!$D$58</f>
        <v>9.5383666537547998E-3</v>
      </c>
      <c r="N175" s="12">
        <f t="shared" si="60"/>
        <v>7.1557306349513093E-3</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2.6470946633138898E-2</v>
      </c>
      <c r="T175" s="12">
        <f t="shared" si="63"/>
        <v>1.9858637294504506E-2</v>
      </c>
      <c r="U175" s="12">
        <f>S175-'Surv-rate CEA'!P173*Parameter!$D$58</f>
        <v>9.5383666537547998E-3</v>
      </c>
      <c r="V175" s="12">
        <f t="shared" si="64"/>
        <v>7.1557306349513093E-3</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2.4605984346078989E-2</v>
      </c>
      <c r="AB175" s="12">
        <f t="shared" si="67"/>
        <v>1.8459533207297912E-2</v>
      </c>
      <c r="AC175" s="12">
        <f>AA175-'Surv-rate CEA'!V173*UPD</f>
        <v>1.6844594700570863E-2</v>
      </c>
      <c r="AD175" s="12">
        <f t="shared" si="68"/>
        <v>1.2636899660883173E-2</v>
      </c>
      <c r="AE175" s="12">
        <f>'Surv-rate CEA'!Z173*UPFS+'Surv-rate CEA'!Y173*UPD</f>
        <v>2.6470946633138898E-2</v>
      </c>
      <c r="AF175" s="12">
        <f t="shared" si="69"/>
        <v>1.9858637294504506E-2</v>
      </c>
      <c r="AG175" s="12">
        <f>AE175-'Surv-rate CEA'!Y173*UPD</f>
        <v>9.5383666537547998E-3</v>
      </c>
      <c r="AH175" s="12">
        <f t="shared" si="70"/>
        <v>7.1557306349513093E-3</v>
      </c>
      <c r="AI175" s="12">
        <f>'Surv-rate CEA'!AC173*UPFS+'Surv-rate CEA'!AB173*UPD</f>
        <v>8.8891236157900063E-3</v>
      </c>
      <c r="AJ175" s="12">
        <f t="shared" si="71"/>
        <v>6.6686652426323116E-3</v>
      </c>
      <c r="AK175" s="12">
        <f>AI175-'Surv-rate CEA'!AB173*UPD</f>
        <v>1.1920236387021402E-5</v>
      </c>
      <c r="AL175" s="12">
        <f t="shared" si="72"/>
        <v>8.9426212879846262E-6</v>
      </c>
      <c r="AM175" s="12">
        <f>'Surv-rate CEA'!AF173*UPFS+'Surv-rate CEA'!AE173*UPD</f>
        <v>3.555127659186301E-2</v>
      </c>
      <c r="AN175" s="12">
        <f t="shared" si="73"/>
        <v>2.6670746497239987E-2</v>
      </c>
      <c r="AO175" s="12">
        <f>AM175-'Surv-rate CEA'!AE173*UPD</f>
        <v>1.3998112560002444E-2</v>
      </c>
      <c r="AP175" s="12">
        <f t="shared" si="74"/>
        <v>1.0501454443216996E-2</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1.3116252521641008E-2</v>
      </c>
      <c r="AV175" s="12">
        <f t="shared" si="77"/>
        <v>9.83987860729983E-3</v>
      </c>
      <c r="AW175" s="12">
        <f>AU175-'Surv-rate CEA'!AK173*UPD</f>
        <v>5.2447453519691677E-4</v>
      </c>
      <c r="AX175" s="12">
        <f t="shared" si="78"/>
        <v>3.9346343404434445E-4</v>
      </c>
      <c r="AY175" s="12">
        <f>'Surv-rate CEA'!AO173*UPFS+'Surv-rate CEA'!AN173*UPD</f>
        <v>8.8891236157900063E-3</v>
      </c>
      <c r="AZ175" s="12">
        <f t="shared" si="79"/>
        <v>6.6686652426323116E-3</v>
      </c>
      <c r="BA175" s="12">
        <f>AY175-'Surv-rate CEA'!AN173*UPD</f>
        <v>1.1920236387021402E-5</v>
      </c>
      <c r="BB175" s="12">
        <f t="shared" si="80"/>
        <v>8.9426212879846262E-6</v>
      </c>
    </row>
    <row r="176" spans="1:54">
      <c r="A176" s="12">
        <v>171</v>
      </c>
      <c r="B176" s="12">
        <f t="shared" si="81"/>
        <v>9.7808219178082183</v>
      </c>
      <c r="C176" s="12">
        <f>'Surv-rate CEA'!D174*Parameter!$D$57+'Surv-rate CEA'!E174*Parameter!$D$58</f>
        <v>2.0982913776941305E-2</v>
      </c>
      <c r="D176" s="12">
        <f t="shared" si="55"/>
        <v>1.5714739538603993E-2</v>
      </c>
      <c r="E176" s="12">
        <f>C176-'Surv-rate CEA'!E174*Parameter!$D$58</f>
        <v>1.0242917232857729E-2</v>
      </c>
      <c r="F176" s="12">
        <f t="shared" si="56"/>
        <v>7.6712308948591367E-3</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2.6177378446457001E-2</v>
      </c>
      <c r="L176" s="12">
        <f t="shared" si="59"/>
        <v>1.9605031429982055E-2</v>
      </c>
      <c r="M176" s="12">
        <f>K176-'Surv-rate CEA'!J174*Parameter!$D$58</f>
        <v>9.4316988915750556E-3</v>
      </c>
      <c r="N176" s="12">
        <f t="shared" si="60"/>
        <v>7.0636849135090728E-3</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2.6177378446457001E-2</v>
      </c>
      <c r="T176" s="12">
        <f t="shared" si="63"/>
        <v>1.9605031429982055E-2</v>
      </c>
      <c r="U176" s="12">
        <f>S176-'Surv-rate CEA'!P174*Parameter!$D$58</f>
        <v>9.4316988915750556E-3</v>
      </c>
      <c r="V176" s="12">
        <f t="shared" si="64"/>
        <v>7.0636849135090728E-3</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2.4308055486704078E-2</v>
      </c>
      <c r="AB176" s="12">
        <f t="shared" si="67"/>
        <v>1.8205038858009927E-2</v>
      </c>
      <c r="AC176" s="12">
        <f>AA176-'Surv-rate CEA'!V174*UPD</f>
        <v>1.6649640133081518E-2</v>
      </c>
      <c r="AD176" s="12">
        <f t="shared" si="68"/>
        <v>1.2469419685191316E-2</v>
      </c>
      <c r="AE176" s="12">
        <f>'Surv-rate CEA'!Z174*UPFS+'Surv-rate CEA'!Y174*UPD</f>
        <v>2.6177378446457001E-2</v>
      </c>
      <c r="AF176" s="12">
        <f t="shared" si="69"/>
        <v>1.9605031429982055E-2</v>
      </c>
      <c r="AG176" s="12">
        <f>AE176-'Surv-rate CEA'!Y174*UPD</f>
        <v>9.4316988915750556E-3</v>
      </c>
      <c r="AH176" s="12">
        <f t="shared" si="70"/>
        <v>7.0636849135090728E-3</v>
      </c>
      <c r="AI176" s="12">
        <f>'Surv-rate CEA'!AC174*UPFS+'Surv-rate CEA'!AB174*UPD</f>
        <v>8.7447570246514308E-3</v>
      </c>
      <c r="AJ176" s="12">
        <f t="shared" si="71"/>
        <v>6.5492133471849448E-3</v>
      </c>
      <c r="AK176" s="12">
        <f>AI176-'Surv-rate CEA'!AB174*UPD</f>
        <v>1.1338517597951972E-5</v>
      </c>
      <c r="AL176" s="12">
        <f t="shared" si="72"/>
        <v>8.4917591855856507E-6</v>
      </c>
      <c r="AM176" s="12">
        <f>'Surv-rate CEA'!AF174*UPFS+'Surv-rate CEA'!AE174*UPD</f>
        <v>3.5108534794698124E-2</v>
      </c>
      <c r="AN176" s="12">
        <f t="shared" si="73"/>
        <v>2.6293844875205006E-2</v>
      </c>
      <c r="AO176" s="12">
        <f>AM176-'Surv-rate CEA'!AE174*UPD</f>
        <v>1.3841150330518293E-2</v>
      </c>
      <c r="AP176" s="12">
        <f t="shared" si="74"/>
        <v>1.0366056624499182E-2</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1.2910162084684675E-2</v>
      </c>
      <c r="AV176" s="12">
        <f t="shared" si="77"/>
        <v>9.6688113347218052E-3</v>
      </c>
      <c r="AW176" s="12">
        <f>AU176-'Surv-rate CEA'!AK174*UPD</f>
        <v>5.0606460883611572E-4</v>
      </c>
      <c r="AX176" s="12">
        <f t="shared" si="78"/>
        <v>3.7900711036159719E-4</v>
      </c>
      <c r="AY176" s="12">
        <f>'Surv-rate CEA'!AO174*UPFS+'Surv-rate CEA'!AN174*UPD</f>
        <v>8.7447570246514308E-3</v>
      </c>
      <c r="AZ176" s="12">
        <f t="shared" si="79"/>
        <v>6.5492133471849448E-3</v>
      </c>
      <c r="BA176" s="12">
        <f>AY176-'Surv-rate CEA'!AN174*UPD</f>
        <v>1.1338517597951972E-5</v>
      </c>
      <c r="BB176" s="12">
        <f t="shared" si="80"/>
        <v>8.4917591855856507E-6</v>
      </c>
    </row>
    <row r="177" spans="1:54">
      <c r="A177" s="12">
        <v>172</v>
      </c>
      <c r="B177" s="12">
        <f t="shared" si="81"/>
        <v>9.838356164383562</v>
      </c>
      <c r="C177" s="12">
        <f>'Surv-rate CEA'!D175*Parameter!$D$57+'Surv-rate CEA'!E175*Parameter!$D$58</f>
        <v>2.0704382123614314E-2</v>
      </c>
      <c r="D177" s="12">
        <f t="shared" si="55"/>
        <v>1.5479790746693964E-2</v>
      </c>
      <c r="E177" s="12">
        <f>C177-'Surv-rate CEA'!E175*Parameter!$D$58</f>
        <v>1.0153597070175142E-2</v>
      </c>
      <c r="F177" s="12">
        <f t="shared" si="56"/>
        <v>7.591415046058779E-3</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2.588811181883801E-2</v>
      </c>
      <c r="L177" s="12">
        <f t="shared" si="59"/>
        <v>1.9355446175114865E-2</v>
      </c>
      <c r="M177" s="12">
        <f>K177-'Surv-rate CEA'!J175*Parameter!$D$58</f>
        <v>9.3267155919128514E-3</v>
      </c>
      <c r="N177" s="12">
        <f t="shared" si="60"/>
        <v>6.973190740721104E-3</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2.588811181883801E-2</v>
      </c>
      <c r="T177" s="12">
        <f t="shared" si="63"/>
        <v>1.9355446175114865E-2</v>
      </c>
      <c r="U177" s="12">
        <f>S177-'Surv-rate CEA'!P175*Parameter!$D$58</f>
        <v>9.3267155919128514E-3</v>
      </c>
      <c r="V177" s="12">
        <f t="shared" si="64"/>
        <v>6.973190740721104E-3</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2.4014709844969805E-2</v>
      </c>
      <c r="AB177" s="12">
        <f t="shared" si="67"/>
        <v>1.7954782761602634E-2</v>
      </c>
      <c r="AC177" s="12">
        <f>AA177-'Surv-rate CEA'!V175*UPD</f>
        <v>1.6457700090090156E-2</v>
      </c>
      <c r="AD177" s="12">
        <f t="shared" si="68"/>
        <v>1.2304726219087425E-2</v>
      </c>
      <c r="AE177" s="12">
        <f>'Surv-rate CEA'!Z175*UPFS+'Surv-rate CEA'!Y175*UPD</f>
        <v>2.588811181883801E-2</v>
      </c>
      <c r="AF177" s="12">
        <f t="shared" si="69"/>
        <v>1.9355446175114865E-2</v>
      </c>
      <c r="AG177" s="12">
        <f>AE177-'Surv-rate CEA'!Y175*UPD</f>
        <v>9.3267155919128514E-3</v>
      </c>
      <c r="AH177" s="12">
        <f t="shared" si="70"/>
        <v>6.973190740721104E-3</v>
      </c>
      <c r="AI177" s="12">
        <f>'Surv-rate CEA'!AC175*UPFS+'Surv-rate CEA'!AB175*UPD</f>
        <v>8.6031773621109611E-3</v>
      </c>
      <c r="AJ177" s="12">
        <f t="shared" si="71"/>
        <v>6.4322318109787738E-3</v>
      </c>
      <c r="AK177" s="12">
        <f>AI177-'Surv-rate CEA'!AB175*UPD</f>
        <v>1.0786347745705971E-5</v>
      </c>
      <c r="AL177" s="12">
        <f t="shared" si="72"/>
        <v>8.0644959616623888E-6</v>
      </c>
      <c r="AM177" s="12">
        <f>'Surv-rate CEA'!AF175*UPFS+'Surv-rate CEA'!AE175*UPD</f>
        <v>3.4672438843160534E-2</v>
      </c>
      <c r="AN177" s="12">
        <f t="shared" si="73"/>
        <v>2.5923115926145518E-2</v>
      </c>
      <c r="AO177" s="12">
        <f>AM177-'Surv-rate CEA'!AE175*UPD</f>
        <v>1.3686611042334595E-2</v>
      </c>
      <c r="AP177" s="12">
        <f t="shared" si="74"/>
        <v>1.0232900151368806E-2</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1.2707893940598621E-2</v>
      </c>
      <c r="AV177" s="12">
        <f t="shared" si="77"/>
        <v>9.5011547727996953E-3</v>
      </c>
      <c r="AW177" s="12">
        <f>AU177-'Surv-rate CEA'!AK175*UPD</f>
        <v>4.8833024710811038E-4</v>
      </c>
      <c r="AX177" s="12">
        <f t="shared" si="78"/>
        <v>3.6510387005914206E-4</v>
      </c>
      <c r="AY177" s="12">
        <f>'Surv-rate CEA'!AO175*UPFS+'Surv-rate CEA'!AN175*UPD</f>
        <v>8.6031773621109611E-3</v>
      </c>
      <c r="AZ177" s="12">
        <f t="shared" si="79"/>
        <v>6.4322318109787738E-3</v>
      </c>
      <c r="BA177" s="12">
        <f>AY177-'Surv-rate CEA'!AN175*UPD</f>
        <v>1.0786347745705971E-5</v>
      </c>
      <c r="BB177" s="12">
        <f t="shared" si="80"/>
        <v>8.0644959616623888E-6</v>
      </c>
    </row>
    <row r="178" spans="1:54">
      <c r="A178" s="12">
        <v>173</v>
      </c>
      <c r="B178" s="12">
        <f t="shared" si="81"/>
        <v>9.8958904109589039</v>
      </c>
      <c r="C178" s="12">
        <f>'Surv-rate CEA'!D176*Parameter!$D$57+'Surv-rate CEA'!E176*Parameter!$D$58</f>
        <v>2.0430388763888821E-2</v>
      </c>
      <c r="D178" s="12">
        <f t="shared" si="55"/>
        <v>1.524898235575101E-2</v>
      </c>
      <c r="E178" s="12">
        <f>C178-'Surv-rate CEA'!E176*Parameter!$D$58</f>
        <v>1.0065544452463257E-2</v>
      </c>
      <c r="F178" s="12">
        <f t="shared" si="56"/>
        <v>7.512794373640874E-3</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2.5603067007010871E-2</v>
      </c>
      <c r="L178" s="12">
        <f t="shared" si="59"/>
        <v>1.9109803614363773E-2</v>
      </c>
      <c r="M178" s="12">
        <f>K178-'Surv-rate CEA'!J176*Parameter!$D$58</f>
        <v>9.2233821556779484E-3</v>
      </c>
      <c r="N178" s="12">
        <f t="shared" si="60"/>
        <v>6.8842151452780413E-3</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2.5603067007010871E-2</v>
      </c>
      <c r="T178" s="12">
        <f t="shared" si="63"/>
        <v>1.9109803614363773E-2</v>
      </c>
      <c r="U178" s="12">
        <f>S178-'Surv-rate CEA'!P176*Parameter!$D$58</f>
        <v>9.2233821556779484E-3</v>
      </c>
      <c r="V178" s="12">
        <f t="shared" si="64"/>
        <v>6.8842151452780413E-3</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2.3725860402421133E-2</v>
      </c>
      <c r="AB178" s="12">
        <f t="shared" si="67"/>
        <v>1.7708680477535148E-2</v>
      </c>
      <c r="AC178" s="12">
        <f>AA178-'Surv-rate CEA'!V176*UPD</f>
        <v>1.6268715369179024E-2</v>
      </c>
      <c r="AD178" s="12">
        <f t="shared" si="68"/>
        <v>1.2142762258828656E-2</v>
      </c>
      <c r="AE178" s="12">
        <f>'Surv-rate CEA'!Z176*UPFS+'Surv-rate CEA'!Y176*UPD</f>
        <v>2.5603067007010871E-2</v>
      </c>
      <c r="AF178" s="12">
        <f t="shared" si="69"/>
        <v>1.9109803614363773E-2</v>
      </c>
      <c r="AG178" s="12">
        <f>AE178-'Surv-rate CEA'!Y176*UPD</f>
        <v>9.2233821556779484E-3</v>
      </c>
      <c r="AH178" s="12">
        <f t="shared" si="70"/>
        <v>6.8842151452780413E-3</v>
      </c>
      <c r="AI178" s="12">
        <f>'Surv-rate CEA'!AC176*UPFS+'Surv-rate CEA'!AB176*UPD</f>
        <v>8.4643215390361719E-3</v>
      </c>
      <c r="AJ178" s="12">
        <f t="shared" si="71"/>
        <v>6.3176619541525335E-3</v>
      </c>
      <c r="AK178" s="12">
        <f>AI178-'Surv-rate CEA'!AB176*UPD</f>
        <v>1.0262164370512458E-5</v>
      </c>
      <c r="AL178" s="12">
        <f t="shared" si="72"/>
        <v>7.659548980015324E-6</v>
      </c>
      <c r="AM178" s="12">
        <f>'Surv-rate CEA'!AF176*UPFS+'Surv-rate CEA'!AE176*UPD</f>
        <v>3.4242869701968132E-2</v>
      </c>
      <c r="AN178" s="12">
        <f t="shared" si="73"/>
        <v>2.5558442471664482E-2</v>
      </c>
      <c r="AO178" s="12">
        <f>AM178-'Surv-rate CEA'!AE176*UPD</f>
        <v>1.353444650167385E-2</v>
      </c>
      <c r="AP178" s="12">
        <f t="shared" si="74"/>
        <v>1.0101938748403722E-2</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1.2509365182109967E-2</v>
      </c>
      <c r="AV178" s="12">
        <f t="shared" si="77"/>
        <v>9.3368310876592274E-3</v>
      </c>
      <c r="AW178" s="12">
        <f>AU178-'Surv-rate CEA'!AK176*UPD</f>
        <v>4.7124551131384404E-4</v>
      </c>
      <c r="AX178" s="12">
        <f t="shared" si="78"/>
        <v>3.5173165671487935E-4</v>
      </c>
      <c r="AY178" s="12">
        <f>'Surv-rate CEA'!AO176*UPFS+'Surv-rate CEA'!AN176*UPD</f>
        <v>8.4643215390361719E-3</v>
      </c>
      <c r="AZ178" s="12">
        <f t="shared" si="79"/>
        <v>6.3176619541525335E-3</v>
      </c>
      <c r="BA178" s="12">
        <f>AY178-'Surv-rate CEA'!AN176*UPD</f>
        <v>1.0262164370512458E-5</v>
      </c>
      <c r="BB178" s="12">
        <f t="shared" si="80"/>
        <v>7.659548980015324E-6</v>
      </c>
    </row>
    <row r="179" spans="1:54">
      <c r="A179" s="12">
        <v>174</v>
      </c>
      <c r="B179" s="12">
        <f t="shared" si="81"/>
        <v>9.9534246575342458</v>
      </c>
      <c r="C179" s="12">
        <f>'Surv-rate CEA'!D177*Parameter!$D$57+'Surv-rate CEA'!E177*Parameter!$D$58</f>
        <v>2.0160844848578004E-2</v>
      </c>
      <c r="D179" s="12">
        <f t="shared" si="55"/>
        <v>1.5022229014458498E-2</v>
      </c>
      <c r="E179" s="12">
        <f>C179-'Surv-rate CEA'!E177*Parameter!$D$58</f>
        <v>9.978734639391449E-3</v>
      </c>
      <c r="F179" s="12">
        <f t="shared" si="56"/>
        <v>7.4353450043052795E-3</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2.5322166074548846E-2</v>
      </c>
      <c r="L179" s="12">
        <f t="shared" si="59"/>
        <v>1.8868027643239096E-2</v>
      </c>
      <c r="M179" s="12">
        <f>K179-'Surv-rate CEA'!J177*Parameter!$D$58</f>
        <v>9.1216648613285552E-3</v>
      </c>
      <c r="N179" s="12">
        <f t="shared" si="60"/>
        <v>6.7967260087159137E-3</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2.5322166074548846E-2</v>
      </c>
      <c r="T179" s="12">
        <f t="shared" si="63"/>
        <v>1.8868027643239096E-2</v>
      </c>
      <c r="U179" s="12">
        <f>S179-'Surv-rate CEA'!P177*Parameter!$D$58</f>
        <v>9.1216648613285552E-3</v>
      </c>
      <c r="V179" s="12">
        <f t="shared" si="64"/>
        <v>6.7967260087159137E-3</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2.3441422128611264E-2</v>
      </c>
      <c r="AB179" s="12">
        <f t="shared" si="67"/>
        <v>1.7466649551912558E-2</v>
      </c>
      <c r="AC179" s="12">
        <f>AA179-'Surv-rate CEA'!V177*UPD</f>
        <v>1.608262818931494E-2</v>
      </c>
      <c r="AD179" s="12">
        <f t="shared" si="68"/>
        <v>1.1983472202124281E-2</v>
      </c>
      <c r="AE179" s="12">
        <f>'Surv-rate CEA'!Z177*UPFS+'Surv-rate CEA'!Y177*UPD</f>
        <v>2.5322166074548846E-2</v>
      </c>
      <c r="AF179" s="12">
        <f t="shared" si="69"/>
        <v>1.8868027643239096E-2</v>
      </c>
      <c r="AG179" s="12">
        <f>AE179-'Surv-rate CEA'!Y177*UPD</f>
        <v>9.1216648613285552E-3</v>
      </c>
      <c r="AH179" s="12">
        <f t="shared" si="70"/>
        <v>6.7967260087159137E-3</v>
      </c>
      <c r="AI179" s="12">
        <f>'Surv-rate CEA'!AC177*UPFS+'Surv-rate CEA'!AB177*UPD</f>
        <v>8.3281281195498758E-3</v>
      </c>
      <c r="AJ179" s="12">
        <f t="shared" si="71"/>
        <v>6.2054466870446632E-3</v>
      </c>
      <c r="AK179" s="12">
        <f>AI179-'Surv-rate CEA'!AB177*UPD</f>
        <v>9.7644910173264043E-6</v>
      </c>
      <c r="AL179" s="12">
        <f t="shared" si="72"/>
        <v>7.2757080059691105E-6</v>
      </c>
      <c r="AM179" s="12">
        <f>'Surv-rate CEA'!AF177*UPFS+'Surv-rate CEA'!AE177*UPD</f>
        <v>3.3819710851183543E-2</v>
      </c>
      <c r="AN179" s="12">
        <f t="shared" si="73"/>
        <v>2.5199709904274187E-2</v>
      </c>
      <c r="AO179" s="12">
        <f>AM179-'Surv-rate CEA'!AE177*UPD</f>
        <v>1.338460969482572E-2</v>
      </c>
      <c r="AP179" s="12">
        <f t="shared" si="74"/>
        <v>9.9731272977379801E-3</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1.2314494983765445E-2</v>
      </c>
      <c r="AV179" s="12">
        <f t="shared" si="77"/>
        <v>9.1757644698393075E-3</v>
      </c>
      <c r="AW179" s="12">
        <f>AU179-'Surv-rate CEA'!AK177*UPD</f>
        <v>4.547855056237695E-4</v>
      </c>
      <c r="AX179" s="12">
        <f t="shared" si="78"/>
        <v>3.3886933158053836E-4</v>
      </c>
      <c r="AY179" s="12">
        <f>'Surv-rate CEA'!AO177*UPFS+'Surv-rate CEA'!AN177*UPD</f>
        <v>8.3281281195498758E-3</v>
      </c>
      <c r="AZ179" s="12">
        <f t="shared" si="79"/>
        <v>6.2054466870446632E-3</v>
      </c>
      <c r="BA179" s="12">
        <f>AY179-'Surv-rate CEA'!AN177*UPD</f>
        <v>9.7644910173264043E-6</v>
      </c>
      <c r="BB179" s="12">
        <f t="shared" si="80"/>
        <v>7.2757080059691105E-6</v>
      </c>
    </row>
    <row r="180" spans="1:54">
      <c r="A180" s="12">
        <v>175</v>
      </c>
      <c r="B180" s="12">
        <f t="shared" si="81"/>
        <v>10.010958904109589</v>
      </c>
      <c r="C180" s="12">
        <f>'Surv-rate CEA'!D178*Parameter!$D$57+'Surv-rate CEA'!E178*Parameter!$D$58</f>
        <v>1.9895663582633907E-2</v>
      </c>
      <c r="D180" s="12">
        <f t="shared" si="55"/>
        <v>1.4799447412345016E-2</v>
      </c>
      <c r="E180" s="12">
        <f>C180-'Surv-rate CEA'!E178*Parameter!$D$58</f>
        <v>9.8931435036211171E-3</v>
      </c>
      <c r="F180" s="12">
        <f t="shared" si="56"/>
        <v>7.3590436637871823E-3</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2.504533284318641E-2</v>
      </c>
      <c r="L180" s="12">
        <f t="shared" si="59"/>
        <v>1.8630043918763575E-2</v>
      </c>
      <c r="M180" s="12">
        <f>K180-'Surv-rate CEA'!J178*Parameter!$D$58</f>
        <v>9.0215308383485744E-3</v>
      </c>
      <c r="N180" s="12">
        <f t="shared" si="60"/>
        <v>6.7106920393209231E-3</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2.504533284318641E-2</v>
      </c>
      <c r="T180" s="12">
        <f t="shared" si="63"/>
        <v>1.8630043918763575E-2</v>
      </c>
      <c r="U180" s="12">
        <f>S180-'Surv-rate CEA'!P178*Parameter!$D$58</f>
        <v>9.0215308383485744E-3</v>
      </c>
      <c r="V180" s="12">
        <f t="shared" si="64"/>
        <v>6.7106920393209231E-3</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2.3161311927626008E-2</v>
      </c>
      <c r="AB180" s="12">
        <f t="shared" si="67"/>
        <v>1.7228609463069835E-2</v>
      </c>
      <c r="AC180" s="12">
        <f>AA180-'Surv-rate CEA'!V178*UPD</f>
        <v>1.5899382150330588E-2</v>
      </c>
      <c r="AD180" s="12">
        <f t="shared" si="68"/>
        <v>1.1826801807604944E-2</v>
      </c>
      <c r="AE180" s="12">
        <f>'Surv-rate CEA'!Z178*UPFS+'Surv-rate CEA'!Y178*UPD</f>
        <v>2.504533284318641E-2</v>
      </c>
      <c r="AF180" s="12">
        <f t="shared" si="69"/>
        <v>1.8630043918763575E-2</v>
      </c>
      <c r="AG180" s="12">
        <f>AE180-'Surv-rate CEA'!Y178*UPD</f>
        <v>9.0215308383485744E-3</v>
      </c>
      <c r="AH180" s="12">
        <f t="shared" si="70"/>
        <v>6.7106920393209231E-3</v>
      </c>
      <c r="AI180" s="12">
        <f>'Surv-rate CEA'!AC178*UPFS+'Surv-rate CEA'!AB178*UPD</f>
        <v>8.1945372714753023E-3</v>
      </c>
      <c r="AJ180" s="12">
        <f t="shared" si="71"/>
        <v>6.0955304613994126E-3</v>
      </c>
      <c r="AK180" s="12">
        <f>AI180-'Surv-rate CEA'!AB178*UPD</f>
        <v>9.2919323079442007E-6</v>
      </c>
      <c r="AL180" s="12">
        <f t="shared" si="72"/>
        <v>6.9118309615227587E-6</v>
      </c>
      <c r="AM180" s="12">
        <f>'Surv-rate CEA'!AF178*UPFS+'Surv-rate CEA'!AE178*UPD</f>
        <v>3.3402848224265667E-2</v>
      </c>
      <c r="AN180" s="12">
        <f t="shared" si="73"/>
        <v>2.4846806122569027E-2</v>
      </c>
      <c r="AO180" s="12">
        <f>AM180-'Surv-rate CEA'!AE178*UPD</f>
        <v>1.3237054753728977E-2</v>
      </c>
      <c r="AP180" s="12">
        <f t="shared" si="74"/>
        <v>9.846421804856887E-3</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1.2123204542064376E-2</v>
      </c>
      <c r="AV180" s="12">
        <f t="shared" si="77"/>
        <v>9.0178810746473076E-3</v>
      </c>
      <c r="AW180" s="12">
        <f>AU180-'Surv-rate CEA'!AK178*UPD</f>
        <v>4.3892633314500905E-4</v>
      </c>
      <c r="AX180" s="12">
        <f t="shared" si="78"/>
        <v>3.2649663371584956E-4</v>
      </c>
      <c r="AY180" s="12">
        <f>'Surv-rate CEA'!AO178*UPFS+'Surv-rate CEA'!AN178*UPD</f>
        <v>8.1945372714753023E-3</v>
      </c>
      <c r="AZ180" s="12">
        <f t="shared" si="79"/>
        <v>6.0955304613994126E-3</v>
      </c>
      <c r="BA180" s="12">
        <f>AY180-'Surv-rate CEA'!AN178*UPD</f>
        <v>9.2919323079442007E-6</v>
      </c>
      <c r="BB180" s="12">
        <f t="shared" si="80"/>
        <v>6.9118309615227587E-6</v>
      </c>
    </row>
    <row r="181" spans="1:54">
      <c r="A181" s="12">
        <v>176</v>
      </c>
      <c r="B181" s="12">
        <f t="shared" si="81"/>
        <v>10.068493150684931</v>
      </c>
      <c r="C181" s="12">
        <f>'Surv-rate CEA'!D179*Parameter!$D$57+'Surv-rate CEA'!E179*Parameter!$D$58</f>
        <v>1.9634760169937988E-2</v>
      </c>
      <c r="D181" s="12">
        <f t="shared" si="55"/>
        <v>1.4580556223718214E-2</v>
      </c>
      <c r="E181" s="12">
        <f>C181-'Surv-rate CEA'!E179*Parameter!$D$58</f>
        <v>9.8087475124268662E-3</v>
      </c>
      <c r="F181" s="12">
        <f t="shared" si="56"/>
        <v>7.2838676587536734E-3</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2.4772492845663047E-2</v>
      </c>
      <c r="L181" s="12">
        <f t="shared" si="59"/>
        <v>1.8395779811502939E-2</v>
      </c>
      <c r="M181" s="12">
        <f>K181-'Surv-rate CEA'!J179*Parameter!$D$58</f>
        <v>8.922948041655783E-3</v>
      </c>
      <c r="N181" s="12">
        <f t="shared" si="60"/>
        <v>6.6260827469577068E-3</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2.4772492845663047E-2</v>
      </c>
      <c r="T181" s="12">
        <f t="shared" si="63"/>
        <v>1.8395779811502939E-2</v>
      </c>
      <c r="U181" s="12">
        <f>S181-'Surv-rate CEA'!P179*Parameter!$D$58</f>
        <v>8.922948041655783E-3</v>
      </c>
      <c r="V181" s="12">
        <f t="shared" si="64"/>
        <v>6.6260827469577068E-3</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2.28854485862716E-2</v>
      </c>
      <c r="AB181" s="12">
        <f t="shared" si="67"/>
        <v>1.6994481568867539E-2</v>
      </c>
      <c r="AC181" s="12">
        <f>AA181-'Surv-rate CEA'!V179*UPD</f>
        <v>1.5718922193746425E-2</v>
      </c>
      <c r="AD181" s="12">
        <f t="shared" si="68"/>
        <v>1.1672698155645242E-2</v>
      </c>
      <c r="AE181" s="12">
        <f>'Surv-rate CEA'!Z179*UPFS+'Surv-rate CEA'!Y179*UPD</f>
        <v>2.4772492845663047E-2</v>
      </c>
      <c r="AF181" s="12">
        <f t="shared" si="69"/>
        <v>1.8395779811502939E-2</v>
      </c>
      <c r="AG181" s="12">
        <f>AE181-'Surv-rate CEA'!Y179*UPD</f>
        <v>8.922948041655783E-3</v>
      </c>
      <c r="AH181" s="12">
        <f t="shared" si="70"/>
        <v>6.6260827469577068E-3</v>
      </c>
      <c r="AI181" s="12">
        <f>'Surv-rate CEA'!AC179*UPFS+'Surv-rate CEA'!AB179*UPD</f>
        <v>8.0634907184623048E-3</v>
      </c>
      <c r="AJ181" s="12">
        <f t="shared" si="71"/>
        <v>5.9878592232553325E-3</v>
      </c>
      <c r="AK181" s="12">
        <f>AI181-'Surv-rate CEA'!AB179*UPD</f>
        <v>8.8431693070090828E-6</v>
      </c>
      <c r="AL181" s="12">
        <f t="shared" si="72"/>
        <v>6.5668399390035631E-6</v>
      </c>
      <c r="AM181" s="12">
        <f>'Surv-rate CEA'!AF179*UPFS+'Surv-rate CEA'!AE179*UPD</f>
        <v>3.2992170147878662E-2</v>
      </c>
      <c r="AN181" s="12">
        <f t="shared" si="73"/>
        <v>2.4499621468263739E-2</v>
      </c>
      <c r="AO181" s="12">
        <f>AM181-'Surv-rate CEA'!AE179*UPD</f>
        <v>1.3091736922720004E-2</v>
      </c>
      <c r="AP181" s="12">
        <f t="shared" si="74"/>
        <v>9.7217793655612322E-3</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1.1935417017542239E-2</v>
      </c>
      <c r="AV181" s="12">
        <f t="shared" si="77"/>
        <v>8.8631089644904681E-3</v>
      </c>
      <c r="AW181" s="12">
        <f>AU181-'Surv-rate CEA'!AK179*UPD</f>
        <v>4.2364505392867083E-4</v>
      </c>
      <c r="AX181" s="12">
        <f t="shared" si="78"/>
        <v>3.1459414193224793E-4</v>
      </c>
      <c r="AY181" s="12">
        <f>'Surv-rate CEA'!AO179*UPFS+'Surv-rate CEA'!AN179*UPD</f>
        <v>8.0634907184623048E-3</v>
      </c>
      <c r="AZ181" s="12">
        <f t="shared" si="79"/>
        <v>5.9878592232553325E-3</v>
      </c>
      <c r="BA181" s="12">
        <f>AY181-'Surv-rate CEA'!AN179*UPD</f>
        <v>8.8431693070090828E-6</v>
      </c>
      <c r="BB181" s="12">
        <f t="shared" si="80"/>
        <v>6.5668399390035631E-6</v>
      </c>
    </row>
    <row r="182" spans="1:54">
      <c r="A182" s="12">
        <v>177</v>
      </c>
      <c r="B182" s="12">
        <f t="shared" si="81"/>
        <v>10.126027397260273</v>
      </c>
      <c r="C182" s="12">
        <f>'Surv-rate CEA'!D180*Parameter!$D$57+'Surv-rate CEA'!E180*Parameter!$D$58</f>
        <v>1.937805175979149E-2</v>
      </c>
      <c r="D182" s="12">
        <f t="shared" si="55"/>
        <v>1.4365476053349851E-2</v>
      </c>
      <c r="E182" s="12">
        <f>C182-'Surv-rate CEA'!E180*Parameter!$D$58</f>
        <v>9.725523709963671E-3</v>
      </c>
      <c r="F182" s="12">
        <f t="shared" si="56"/>
        <v>7.20979485934001E-3</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2.4503573280036797E-2</v>
      </c>
      <c r="L182" s="12">
        <f t="shared" si="59"/>
        <v>1.8165164359105802E-2</v>
      </c>
      <c r="M182" s="12">
        <f>K182-'Surv-rate CEA'!J180*Parameter!$D$58</f>
        <v>8.8258852269038138E-3</v>
      </c>
      <c r="N182" s="12">
        <f t="shared" si="60"/>
        <v>6.5428684187839739E-3</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2.4503573280036797E-2</v>
      </c>
      <c r="T182" s="12">
        <f t="shared" si="63"/>
        <v>1.8165164359105802E-2</v>
      </c>
      <c r="U182" s="12">
        <f>S182-'Surv-rate CEA'!P180*Parameter!$D$58</f>
        <v>8.8258852269038138E-3</v>
      </c>
      <c r="V182" s="12">
        <f t="shared" si="64"/>
        <v>6.5428684187839739E-3</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2.2613752723865226E-2</v>
      </c>
      <c r="AB182" s="12">
        <f t="shared" si="67"/>
        <v>1.6764189055636848E-2</v>
      </c>
      <c r="AC182" s="12">
        <f>AA182-'Surv-rate CEA'!V180*UPD</f>
        <v>1.5541194564882814E-2</v>
      </c>
      <c r="AD182" s="12">
        <f t="shared" si="68"/>
        <v>1.1521109610488375E-2</v>
      </c>
      <c r="AE182" s="12">
        <f>'Surv-rate CEA'!Z180*UPFS+'Surv-rate CEA'!Y180*UPD</f>
        <v>2.4503573280036797E-2</v>
      </c>
      <c r="AF182" s="12">
        <f t="shared" si="69"/>
        <v>1.8165164359105802E-2</v>
      </c>
      <c r="AG182" s="12">
        <f>AE182-'Surv-rate CEA'!Y180*UPD</f>
        <v>8.8258852269038138E-3</v>
      </c>
      <c r="AH182" s="12">
        <f t="shared" si="70"/>
        <v>6.5428684187839739E-3</v>
      </c>
      <c r="AI182" s="12">
        <f>'Surv-rate CEA'!AC180*UPFS+'Surv-rate CEA'!AB180*UPD</f>
        <v>7.9349316937296823E-3</v>
      </c>
      <c r="AJ182" s="12">
        <f t="shared" si="71"/>
        <v>5.8823803674506779E-3</v>
      </c>
      <c r="AK182" s="12">
        <f>AI182-'Surv-rate CEA'!AB180*UPD</f>
        <v>8.4169551636589096E-6</v>
      </c>
      <c r="AL182" s="12">
        <f t="shared" si="72"/>
        <v>6.2397174568679389E-6</v>
      </c>
      <c r="AM182" s="12">
        <f>'Surv-rate CEA'!AF180*UPFS+'Surv-rate CEA'!AE180*UPD</f>
        <v>3.2587567283398872E-2</v>
      </c>
      <c r="AN182" s="12">
        <f t="shared" si="73"/>
        <v>2.4158048665034154E-2</v>
      </c>
      <c r="AO182" s="12">
        <f>AM182-'Surv-rate CEA'!AE180*UPD</f>
        <v>1.2948612526403051E-2</v>
      </c>
      <c r="AP182" s="12">
        <f t="shared" si="74"/>
        <v>9.5991581340553953E-3</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1.1751057478732153E-2</v>
      </c>
      <c r="AV182" s="12">
        <f t="shared" si="77"/>
        <v>8.7113780531093404E-3</v>
      </c>
      <c r="AW182" s="12">
        <f>AU182-'Surv-rate CEA'!AK180*UPD</f>
        <v>4.0891964482745943E-4</v>
      </c>
      <c r="AX182" s="12">
        <f t="shared" si="78"/>
        <v>3.0314323846023221E-4</v>
      </c>
      <c r="AY182" s="12">
        <f>'Surv-rate CEA'!AO180*UPFS+'Surv-rate CEA'!AN180*UPD</f>
        <v>7.9349316937296823E-3</v>
      </c>
      <c r="AZ182" s="12">
        <f t="shared" si="79"/>
        <v>5.8823803674506779E-3</v>
      </c>
      <c r="BA182" s="12">
        <f>AY182-'Surv-rate CEA'!AN180*UPD</f>
        <v>8.4169551636589096E-6</v>
      </c>
      <c r="BB182" s="12">
        <f t="shared" si="80"/>
        <v>6.2397174568679389E-6</v>
      </c>
    </row>
    <row r="183" spans="1:54">
      <c r="A183" s="12">
        <v>178</v>
      </c>
      <c r="B183" s="12">
        <f t="shared" si="81"/>
        <v>10.183561643835617</v>
      </c>
      <c r="C183" s="12">
        <f>'Surv-rate CEA'!D181*Parameter!$D$57+'Surv-rate CEA'!E181*Parameter!$D$58</f>
        <v>1.912545739504877E-2</v>
      </c>
      <c r="D183" s="12">
        <f t="shared" si="55"/>
        <v>1.4154129383852233E-2</v>
      </c>
      <c r="E183" s="12">
        <f>C183-'Surv-rate CEA'!E181*Parameter!$D$58</f>
        <v>9.6434497001536348E-3</v>
      </c>
      <c r="F183" s="12">
        <f t="shared" si="56"/>
        <v>7.1368036822994632E-3</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2.4238502965418213E-2</v>
      </c>
      <c r="L183" s="12">
        <f t="shared" si="59"/>
        <v>1.7938128221301058E-2</v>
      </c>
      <c r="M183" s="12">
        <f>K183-'Surv-rate CEA'!J181*Parameter!$D$58</f>
        <v>8.730311926642028E-3</v>
      </c>
      <c r="N183" s="12">
        <f t="shared" si="60"/>
        <v>6.4610200958158271E-3</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2.4238502965418213E-2</v>
      </c>
      <c r="T183" s="12">
        <f t="shared" si="63"/>
        <v>1.7938128221301058E-2</v>
      </c>
      <c r="U183" s="12">
        <f>S183-'Surv-rate CEA'!P181*Parameter!$D$58</f>
        <v>8.730311926642028E-3</v>
      </c>
      <c r="V183" s="12">
        <f t="shared" si="64"/>
        <v>6.4610200958158271E-3</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2.2346146743574529E-2</v>
      </c>
      <c r="AB183" s="12">
        <f t="shared" si="67"/>
        <v>1.6537656888717542E-2</v>
      </c>
      <c r="AC183" s="12">
        <f>AA183-'Surv-rate CEA'!V181*UPD</f>
        <v>1.5366146776213487E-2</v>
      </c>
      <c r="AD183" s="12">
        <f t="shared" si="68"/>
        <v>1.1371985783623396E-2</v>
      </c>
      <c r="AE183" s="12">
        <f>'Surv-rate CEA'!Z181*UPFS+'Surv-rate CEA'!Y181*UPD</f>
        <v>2.4238502965418213E-2</v>
      </c>
      <c r="AF183" s="12">
        <f t="shared" si="69"/>
        <v>1.7938128221301058E-2</v>
      </c>
      <c r="AG183" s="12">
        <f>AE183-'Surv-rate CEA'!Y181*UPD</f>
        <v>8.730311926642028E-3</v>
      </c>
      <c r="AH183" s="12">
        <f t="shared" si="70"/>
        <v>6.4610200958158271E-3</v>
      </c>
      <c r="AI183" s="12">
        <f>'Surv-rate CEA'!AC181*UPFS+'Surv-rate CEA'!AB181*UPD</f>
        <v>7.8088048953638889E-3</v>
      </c>
      <c r="AJ183" s="12">
        <f t="shared" si="71"/>
        <v>5.7790426936849383E-3</v>
      </c>
      <c r="AK183" s="12">
        <f>AI183-'Surv-rate CEA'!AB181*UPD</f>
        <v>8.0121110117405483E-6</v>
      </c>
      <c r="AL183" s="12">
        <f t="shared" si="72"/>
        <v>5.9295029423621138E-6</v>
      </c>
      <c r="AM183" s="12">
        <f>'Surv-rate CEA'!AF181*UPFS+'Surv-rate CEA'!AE181*UPD</f>
        <v>3.2188932570069183E-2</v>
      </c>
      <c r="AN183" s="12">
        <f t="shared" si="73"/>
        <v>2.3821982759105281E-2</v>
      </c>
      <c r="AO183" s="12">
        <f>AM183-'Surv-rate CEA'!AE181*UPD</f>
        <v>1.2807638938598542E-2</v>
      </c>
      <c r="AP183" s="12">
        <f t="shared" si="74"/>
        <v>9.4785172921154799E-3</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1.1570052847937971E-2</v>
      </c>
      <c r="AV183" s="12">
        <f t="shared" si="77"/>
        <v>8.5626200516447544E-3</v>
      </c>
      <c r="AW183" s="12">
        <f>AU183-'Surv-rate CEA'!AK181*UPD</f>
        <v>3.9472896111809874E-4</v>
      </c>
      <c r="AX183" s="12">
        <f t="shared" si="78"/>
        <v>2.9212607425877982E-4</v>
      </c>
      <c r="AY183" s="12">
        <f>'Surv-rate CEA'!AO181*UPFS+'Surv-rate CEA'!AN181*UPD</f>
        <v>7.8088048953638889E-3</v>
      </c>
      <c r="AZ183" s="12">
        <f t="shared" si="79"/>
        <v>5.7790426936849383E-3</v>
      </c>
      <c r="BA183" s="12">
        <f>AY183-'Surv-rate CEA'!AN181*UPD</f>
        <v>8.0121110117405483E-6</v>
      </c>
      <c r="BB183" s="12">
        <f t="shared" si="80"/>
        <v>5.9295029423621138E-6</v>
      </c>
    </row>
    <row r="184" spans="1:54">
      <c r="A184" s="12">
        <v>179</v>
      </c>
      <c r="B184" s="12">
        <f t="shared" si="81"/>
        <v>10.241095890410959</v>
      </c>
      <c r="C184" s="12">
        <f>'Surv-rate CEA'!D182*Parameter!$D$57+'Surv-rate CEA'!E182*Parameter!$D$58</f>
        <v>1.887689796183362E-2</v>
      </c>
      <c r="D184" s="12">
        <f t="shared" si="55"/>
        <v>1.3946440524684576E-2</v>
      </c>
      <c r="E184" s="12">
        <f>C184-'Surv-rate CEA'!E182*Parameter!$D$58</f>
        <v>9.5625036301679525E-3</v>
      </c>
      <c r="F184" s="12">
        <f t="shared" si="56"/>
        <v>7.0648730747423834E-3</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2.3977212299070922E-2</v>
      </c>
      <c r="L184" s="12">
        <f t="shared" si="59"/>
        <v>1.7714603636298214E-2</v>
      </c>
      <c r="M184" s="12">
        <f>K184-'Surv-rate CEA'!J182*Parameter!$D$58</f>
        <v>8.6361984272998512E-3</v>
      </c>
      <c r="N184" s="12">
        <f t="shared" si="60"/>
        <v>6.3805095503102682E-3</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2.3977212299070922E-2</v>
      </c>
      <c r="T184" s="12">
        <f t="shared" si="63"/>
        <v>1.7714603636298214E-2</v>
      </c>
      <c r="U184" s="12">
        <f>S184-'Surv-rate CEA'!P182*Parameter!$D$58</f>
        <v>8.6361984272998512E-3</v>
      </c>
      <c r="V184" s="12">
        <f t="shared" si="64"/>
        <v>6.3805095503102682E-3</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2.2082554785248495E-2</v>
      </c>
      <c r="AB184" s="12">
        <f t="shared" si="67"/>
        <v>1.6314811764530077E-2</v>
      </c>
      <c r="AC184" s="12">
        <f>AA184-'Surv-rate CEA'!V182*UPD</f>
        <v>1.5193727571914487E-2</v>
      </c>
      <c r="AD184" s="12">
        <f t="shared" si="68"/>
        <v>1.1225277498368312E-2</v>
      </c>
      <c r="AE184" s="12">
        <f>'Surv-rate CEA'!Z182*UPFS+'Surv-rate CEA'!Y182*UPD</f>
        <v>2.3977212299070922E-2</v>
      </c>
      <c r="AF184" s="12">
        <f t="shared" si="69"/>
        <v>1.7714603636298214E-2</v>
      </c>
      <c r="AG184" s="12">
        <f>AE184-'Surv-rate CEA'!Y182*UPD</f>
        <v>8.6361984272998512E-3</v>
      </c>
      <c r="AH184" s="12">
        <f t="shared" si="70"/>
        <v>6.3805095503102682E-3</v>
      </c>
      <c r="AI184" s="12">
        <f>'Surv-rate CEA'!AC182*UPFS+'Surv-rate CEA'!AB182*UPD</f>
        <v>7.6850564431138139E-3</v>
      </c>
      <c r="AJ184" s="12">
        <f t="shared" si="71"/>
        <v>5.6777963640759063E-3</v>
      </c>
      <c r="AK184" s="12">
        <f>AI184-'Surv-rate CEA'!AB182*UPD</f>
        <v>7.6275221126635012E-6</v>
      </c>
      <c r="AL184" s="12">
        <f t="shared" si="72"/>
        <v>5.6352894267933519E-6</v>
      </c>
      <c r="AM184" s="12">
        <f>'Surv-rate CEA'!AF182*UPFS+'Surv-rate CEA'!AE182*UPD</f>
        <v>3.179616116974341E-2</v>
      </c>
      <c r="AN184" s="12">
        <f t="shared" si="73"/>
        <v>2.3491321061526654E-2</v>
      </c>
      <c r="AO184" s="12">
        <f>AM184-'Surv-rate CEA'!AE182*UPD</f>
        <v>1.2668774552328805E-2</v>
      </c>
      <c r="AP184" s="12">
        <f t="shared" si="74"/>
        <v>9.3598170192963643E-3</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1.1392331848751266E-2</v>
      </c>
      <c r="AV184" s="12">
        <f t="shared" si="77"/>
        <v>8.4167684164695392E-3</v>
      </c>
      <c r="AW184" s="12">
        <f>AU184-'Surv-rate CEA'!AK182*UPD</f>
        <v>3.810526998072241E-4</v>
      </c>
      <c r="AX184" s="12">
        <f t="shared" si="78"/>
        <v>2.8152553588925189E-4</v>
      </c>
      <c r="AY184" s="12">
        <f>'Surv-rate CEA'!AO182*UPFS+'Surv-rate CEA'!AN182*UPD</f>
        <v>7.6850564431138139E-3</v>
      </c>
      <c r="AZ184" s="12">
        <f t="shared" si="79"/>
        <v>5.6777963640759063E-3</v>
      </c>
      <c r="BA184" s="12">
        <f>AY184-'Surv-rate CEA'!AN182*UPD</f>
        <v>7.6275221126635012E-6</v>
      </c>
      <c r="BB184" s="12">
        <f t="shared" si="80"/>
        <v>5.6352894267933519E-6</v>
      </c>
    </row>
    <row r="185" spans="1:54">
      <c r="A185" s="12">
        <v>180</v>
      </c>
      <c r="B185" s="12">
        <f t="shared" si="81"/>
        <v>10.298630136986301</v>
      </c>
      <c r="C185" s="12">
        <f>'Surv-rate CEA'!D183*Parameter!$D$57+'Surv-rate CEA'!E183*Parameter!$D$58</f>
        <v>1.8632296140786715E-2</v>
      </c>
      <c r="D185" s="12">
        <f t="shared" si="55"/>
        <v>1.3742335562734558E-2</v>
      </c>
      <c r="E185" s="12">
        <f>C185-'Surv-rate CEA'!E183*Parameter!$D$58</f>
        <v>9.4826641744799201E-3</v>
      </c>
      <c r="F185" s="12">
        <f t="shared" si="56"/>
        <v>6.9939824984405858E-3</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2.3719633214833738E-2</v>
      </c>
      <c r="L185" s="12">
        <f t="shared" si="59"/>
        <v>1.7494524378543198E-2</v>
      </c>
      <c r="M185" s="12">
        <f>K185-'Surv-rate CEA'!J183*Parameter!$D$58</f>
        <v>8.5435157469625628E-3</v>
      </c>
      <c r="N185" s="12">
        <f t="shared" si="60"/>
        <v>6.3013092639321372E-3</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2.3719633214833738E-2</v>
      </c>
      <c r="T185" s="12">
        <f t="shared" si="63"/>
        <v>1.7494524378543198E-2</v>
      </c>
      <c r="U185" s="12">
        <f>S185-'Surv-rate CEA'!P183*Parameter!$D$58</f>
        <v>8.5435157469625628E-3</v>
      </c>
      <c r="V185" s="12">
        <f t="shared" si="64"/>
        <v>6.3013092639321372E-3</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2.1822902679690816E-2</v>
      </c>
      <c r="AB185" s="12">
        <f t="shared" si="67"/>
        <v>1.6095582064130275E-2</v>
      </c>
      <c r="AC185" s="12">
        <f>AA185-'Surv-rate CEA'!V183*UPD</f>
        <v>1.5023886893563838E-2</v>
      </c>
      <c r="AD185" s="12">
        <f t="shared" si="68"/>
        <v>1.1080936755613762E-2</v>
      </c>
      <c r="AE185" s="12">
        <f>'Surv-rate CEA'!Z183*UPFS+'Surv-rate CEA'!Y183*UPD</f>
        <v>2.3719633214833738E-2</v>
      </c>
      <c r="AF185" s="12">
        <f t="shared" si="69"/>
        <v>1.7494524378543198E-2</v>
      </c>
      <c r="AG185" s="12">
        <f>AE185-'Surv-rate CEA'!Y183*UPD</f>
        <v>8.5435157469625628E-3</v>
      </c>
      <c r="AH185" s="12">
        <f t="shared" si="70"/>
        <v>6.3013092639321372E-3</v>
      </c>
      <c r="AI185" s="12">
        <f>'Surv-rate CEA'!AC183*UPFS+'Surv-rate CEA'!AB183*UPD</f>
        <v>7.5636338366272624E-3</v>
      </c>
      <c r="AJ185" s="12">
        <f t="shared" si="71"/>
        <v>5.5785928621568427E-3</v>
      </c>
      <c r="AK185" s="12">
        <f>AI185-'Surv-rate CEA'!AB183*UPD</f>
        <v>7.2621342259195087E-6</v>
      </c>
      <c r="AL185" s="12">
        <f t="shared" si="72"/>
        <v>5.3562204400424288E-6</v>
      </c>
      <c r="AM185" s="12">
        <f>'Surv-rate CEA'!AF183*UPFS+'Surv-rate CEA'!AE183*UPD</f>
        <v>3.1409150413174471E-2</v>
      </c>
      <c r="AN185" s="12">
        <f t="shared" si="73"/>
        <v>2.3165963092084116E-2</v>
      </c>
      <c r="AO185" s="12">
        <f>AM185-'Surv-rate CEA'!AE183*UPD</f>
        <v>1.2531978750801184E-2</v>
      </c>
      <c r="AP185" s="12">
        <f t="shared" si="74"/>
        <v>9.2430184641374685E-3</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1.1217824955251357E-2</v>
      </c>
      <c r="AV185" s="12">
        <f t="shared" si="77"/>
        <v>8.2737582987221052E-3</v>
      </c>
      <c r="AW185" s="12">
        <f>AU185-'Surv-rate CEA'!AK183*UPD</f>
        <v>3.6787136454335956E-4</v>
      </c>
      <c r="AX185" s="12">
        <f t="shared" si="78"/>
        <v>2.7132521388007754E-4</v>
      </c>
      <c r="AY185" s="12">
        <f>'Surv-rate CEA'!AO183*UPFS+'Surv-rate CEA'!AN183*UPD</f>
        <v>7.5636338366272624E-3</v>
      </c>
      <c r="AZ185" s="12">
        <f t="shared" si="79"/>
        <v>5.5785928621568427E-3</v>
      </c>
      <c r="BA185" s="12">
        <f>AY185-'Surv-rate CEA'!AN183*UPD</f>
        <v>7.2621342259195087E-6</v>
      </c>
      <c r="BB185" s="12">
        <f t="shared" si="80"/>
        <v>5.3562204400424288E-6</v>
      </c>
    </row>
    <row r="186" spans="1:54">
      <c r="A186" s="12">
        <v>181</v>
      </c>
      <c r="B186" s="12">
        <f t="shared" si="81"/>
        <v>10.356164383561644</v>
      </c>
      <c r="C186" s="12">
        <f>'Surv-rate CEA'!D184*Parameter!$D$57+'Surv-rate CEA'!E184*Parameter!$D$58</f>
        <v>1.8391576359789285E-2</v>
      </c>
      <c r="D186" s="12">
        <f t="shared" si="55"/>
        <v>1.3541742314418641E-2</v>
      </c>
      <c r="E186" s="12">
        <f>C186-'Surv-rate CEA'!E184*Parameter!$D$58</f>
        <v>9.4039105194666916E-3</v>
      </c>
      <c r="F186" s="12">
        <f t="shared" si="56"/>
        <v>6.9241119146748169E-3</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2.3465699142815419E-2</v>
      </c>
      <c r="L186" s="12">
        <f t="shared" si="59"/>
        <v>1.7277825717779936E-2</v>
      </c>
      <c r="M186" s="12">
        <f>K186-'Surv-rate CEA'!J184*Parameter!$D$58</f>
        <v>8.4522356139079824E-3</v>
      </c>
      <c r="N186" s="12">
        <f t="shared" si="60"/>
        <v>6.2233924066748851E-3</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2.3465699142815419E-2</v>
      </c>
      <c r="T186" s="12">
        <f t="shared" si="63"/>
        <v>1.7277825717779936E-2</v>
      </c>
      <c r="U186" s="12">
        <f>S186-'Surv-rate CEA'!P184*Parameter!$D$58</f>
        <v>8.4522356139079824E-3</v>
      </c>
      <c r="V186" s="12">
        <f t="shared" si="64"/>
        <v>6.2233924066748851E-3</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2.1567117904323169E-2</v>
      </c>
      <c r="AB186" s="12">
        <f t="shared" si="67"/>
        <v>1.5879897808192833E-2</v>
      </c>
      <c r="AC186" s="12">
        <f>AA186-'Surv-rate CEA'!V184*UPD</f>
        <v>1.4856575846949384E-2</v>
      </c>
      <c r="AD186" s="12">
        <f t="shared" si="68"/>
        <v>1.0938916700684021E-2</v>
      </c>
      <c r="AE186" s="12">
        <f>'Surv-rate CEA'!Z184*UPFS+'Surv-rate CEA'!Y184*UPD</f>
        <v>2.3465699142815419E-2</v>
      </c>
      <c r="AF186" s="12">
        <f t="shared" si="69"/>
        <v>1.7277825717779936E-2</v>
      </c>
      <c r="AG186" s="12">
        <f>AE186-'Surv-rate CEA'!Y184*UPD</f>
        <v>8.4522356139079824E-3</v>
      </c>
      <c r="AH186" s="12">
        <f t="shared" si="70"/>
        <v>6.2233924066748851E-3</v>
      </c>
      <c r="AI186" s="12">
        <f>'Surv-rate CEA'!AC184*UPFS+'Surv-rate CEA'!AB184*UPD</f>
        <v>7.44448591507379E-3</v>
      </c>
      <c r="AJ186" s="12">
        <f t="shared" si="71"/>
        <v>5.4813849532582065E-3</v>
      </c>
      <c r="AK186" s="12">
        <f>AI186-'Surv-rate CEA'!AB184*UPD</f>
        <v>6.9149501933157484E-6</v>
      </c>
      <c r="AL186" s="12">
        <f t="shared" si="72"/>
        <v>5.0914870918652502E-6</v>
      </c>
      <c r="AM186" s="12">
        <f>'Surv-rate CEA'!AF184*UPFS+'Surv-rate CEA'!AE184*UPD</f>
        <v>3.1027799747794176E-2</v>
      </c>
      <c r="AN186" s="12">
        <f t="shared" si="73"/>
        <v>2.2845810524793231E-2</v>
      </c>
      <c r="AO186" s="12">
        <f>AM186-'Surv-rate CEA'!AE184*UPD</f>
        <v>1.2397211879351125E-2</v>
      </c>
      <c r="AP186" s="12">
        <f t="shared" si="74"/>
        <v>9.1280837163294683E-3</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1.1046464342826334E-2</v>
      </c>
      <c r="AV186" s="12">
        <f t="shared" si="77"/>
        <v>8.1335264954788215E-3</v>
      </c>
      <c r="AW186" s="12">
        <f>AU186-'Surv-rate CEA'!AK184*UPD</f>
        <v>3.5516623206125267E-4</v>
      </c>
      <c r="AX186" s="12">
        <f t="shared" si="78"/>
        <v>2.6150937251207977E-4</v>
      </c>
      <c r="AY186" s="12">
        <f>'Surv-rate CEA'!AO184*UPFS+'Surv-rate CEA'!AN184*UPD</f>
        <v>7.44448591507379E-3</v>
      </c>
      <c r="AZ186" s="12">
        <f t="shared" si="79"/>
        <v>5.4813849532582065E-3</v>
      </c>
      <c r="BA186" s="12">
        <f>AY186-'Surv-rate CEA'!AN184*UPD</f>
        <v>6.9149501933157484E-6</v>
      </c>
      <c r="BB186" s="12">
        <f t="shared" si="80"/>
        <v>5.0914870918652502E-6</v>
      </c>
    </row>
    <row r="187" spans="1:54">
      <c r="A187" s="12">
        <v>182</v>
      </c>
      <c r="B187" s="12">
        <f t="shared" si="81"/>
        <v>10.413698630136986</v>
      </c>
      <c r="C187" s="12">
        <f>'Surv-rate CEA'!D185*Parameter!$D$57+'Surv-rate CEA'!E185*Parameter!$D$58</f>
        <v>1.8154664748113808E-2</v>
      </c>
      <c r="D187" s="12">
        <f t="shared" si="55"/>
        <v>1.3344590279249719E-2</v>
      </c>
      <c r="E187" s="12">
        <f>C187-'Surv-rate CEA'!E185*Parameter!$D$58</f>
        <v>9.3262223485382351E-3</v>
      </c>
      <c r="F187" s="12">
        <f t="shared" si="56"/>
        <v>6.8552417696038761E-3</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2.321534497031905E-2</v>
      </c>
      <c r="L187" s="12">
        <f t="shared" si="59"/>
        <v>1.7064444379372812E-2</v>
      </c>
      <c r="M187" s="12">
        <f>K187-'Surv-rate CEA'!J185*Parameter!$D$58</f>
        <v>8.3623304458742623E-3</v>
      </c>
      <c r="N187" s="12">
        <f t="shared" si="60"/>
        <v>6.1467328165055518E-3</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2.321534497031905E-2</v>
      </c>
      <c r="T187" s="12">
        <f t="shared" si="63"/>
        <v>1.7064444379372812E-2</v>
      </c>
      <c r="U187" s="12">
        <f>S187-'Surv-rate CEA'!P185*Parameter!$D$58</f>
        <v>8.3623304458742623E-3</v>
      </c>
      <c r="V187" s="12">
        <f t="shared" si="64"/>
        <v>6.1467328165055518E-3</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2.1315129540191834E-2</v>
      </c>
      <c r="AB187" s="12">
        <f t="shared" si="67"/>
        <v>1.5667690613374988E-2</v>
      </c>
      <c r="AC187" s="12">
        <f>AA187-'Surv-rate CEA'!V185*UPD</f>
        <v>1.4691746669944241E-2</v>
      </c>
      <c r="AD187" s="12">
        <f t="shared" si="68"/>
        <v>1.0799171591274173E-2</v>
      </c>
      <c r="AE187" s="12">
        <f>'Surv-rate CEA'!Z185*UPFS+'Surv-rate CEA'!Y185*UPD</f>
        <v>2.321534497031905E-2</v>
      </c>
      <c r="AF187" s="12">
        <f t="shared" si="69"/>
        <v>1.7064444379372812E-2</v>
      </c>
      <c r="AG187" s="12">
        <f>AE187-'Surv-rate CEA'!Y185*UPD</f>
        <v>8.3623304458742623E-3</v>
      </c>
      <c r="AH187" s="12">
        <f t="shared" si="70"/>
        <v>6.1467328165055518E-3</v>
      </c>
      <c r="AI187" s="12">
        <f>'Surv-rate CEA'!AC185*UPFS+'Surv-rate CEA'!AB185*UPD</f>
        <v>7.327562818103389E-3</v>
      </c>
      <c r="AJ187" s="12">
        <f t="shared" si="71"/>
        <v>5.3861266462226151E-3</v>
      </c>
      <c r="AK187" s="12">
        <f>AI187-'Surv-rate CEA'!AB185*UPD</f>
        <v>6.5850267238157928E-6</v>
      </c>
      <c r="AL187" s="12">
        <f t="shared" si="72"/>
        <v>4.8403253283077911E-6</v>
      </c>
      <c r="AM187" s="12">
        <f>'Surv-rate CEA'!AF185*UPFS+'Surv-rate CEA'!AE185*UPD</f>
        <v>3.0652010686939353E-2</v>
      </c>
      <c r="AN187" s="12">
        <f t="shared" si="73"/>
        <v>2.2530767134925293E-2</v>
      </c>
      <c r="AO187" s="12">
        <f>AM187-'Surv-rate CEA'!AE185*UPD</f>
        <v>1.2264435218308917E-2</v>
      </c>
      <c r="AP187" s="12">
        <f t="shared" si="74"/>
        <v>9.0149757798054092E-3</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1.0878183840558282E-2</v>
      </c>
      <c r="AV187" s="12">
        <f t="shared" si="77"/>
        <v>7.9960114025067544E-3</v>
      </c>
      <c r="AW187" s="12">
        <f>AU187-'Surv-rate CEA'!AK185*UPD</f>
        <v>3.429193200885014E-4</v>
      </c>
      <c r="AX187" s="12">
        <f t="shared" si="78"/>
        <v>2.5206292095784238E-4</v>
      </c>
      <c r="AY187" s="12">
        <f>'Surv-rate CEA'!AO185*UPFS+'Surv-rate CEA'!AN185*UPD</f>
        <v>7.327562818103389E-3</v>
      </c>
      <c r="AZ187" s="12">
        <f t="shared" si="79"/>
        <v>5.3861266462226151E-3</v>
      </c>
      <c r="BA187" s="12">
        <f>AY187-'Surv-rate CEA'!AN185*UPD</f>
        <v>6.5850267238157928E-6</v>
      </c>
      <c r="BB187" s="12">
        <f t="shared" si="80"/>
        <v>4.8403253283077911E-6</v>
      </c>
    </row>
    <row r="188" spans="1:54">
      <c r="A188" s="12">
        <v>183</v>
      </c>
      <c r="B188" s="12">
        <f t="shared" si="81"/>
        <v>10.471232876712328</v>
      </c>
      <c r="C188" s="12">
        <f>'Surv-rate CEA'!D186*Parameter!$D$57+'Surv-rate CEA'!E186*Parameter!$D$58</f>
        <v>1.792148909195216E-2</v>
      </c>
      <c r="D188" s="12">
        <f t="shared" si="55"/>
        <v>1.3150810594820794E-2</v>
      </c>
      <c r="E188" s="12">
        <f>C188-'Surv-rate CEA'!E186*Parameter!$D$58</f>
        <v>9.2495798277723185E-3</v>
      </c>
      <c r="F188" s="12">
        <f t="shared" si="56"/>
        <v>6.7873529801344701E-3</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2.2968507003952372E-2</v>
      </c>
      <c r="L188" s="12">
        <f t="shared" si="59"/>
        <v>1.6854318505845216E-2</v>
      </c>
      <c r="M188" s="12">
        <f>K188-'Surv-rate CEA'!J186*Parameter!$D$58</f>
        <v>8.273773330030116E-3</v>
      </c>
      <c r="N188" s="12">
        <f t="shared" si="60"/>
        <v>6.0713049797054344E-3</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2.2968507003952372E-2</v>
      </c>
      <c r="T188" s="12">
        <f t="shared" si="63"/>
        <v>1.6854318505845216E-2</v>
      </c>
      <c r="U188" s="12">
        <f>S188-'Surv-rate CEA'!P186*Parameter!$D$58</f>
        <v>8.273773330030116E-3</v>
      </c>
      <c r="V188" s="12">
        <f t="shared" si="64"/>
        <v>6.0713049797054344E-3</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2.1066868230270479E-2</v>
      </c>
      <c r="AB188" s="12">
        <f t="shared" si="67"/>
        <v>1.5458893650011778E-2</v>
      </c>
      <c r="AC188" s="12">
        <f>AA188-'Surv-rate CEA'!V186*UPD</f>
        <v>1.4529352701410302E-2</v>
      </c>
      <c r="AD188" s="12">
        <f t="shared" si="68"/>
        <v>1.066165676642339E-2</v>
      </c>
      <c r="AE188" s="12">
        <f>'Surv-rate CEA'!Z186*UPFS+'Surv-rate CEA'!Y186*UPD</f>
        <v>2.2968507003952372E-2</v>
      </c>
      <c r="AF188" s="12">
        <f t="shared" si="69"/>
        <v>1.6854318505845216E-2</v>
      </c>
      <c r="AG188" s="12">
        <f>AE188-'Surv-rate CEA'!Y186*UPD</f>
        <v>8.273773330030116E-3</v>
      </c>
      <c r="AH188" s="12">
        <f t="shared" si="70"/>
        <v>6.0713049797054344E-3</v>
      </c>
      <c r="AI188" s="12">
        <f>'Surv-rate CEA'!AC186*UPFS+'Surv-rate CEA'!AB186*UPD</f>
        <v>7.2128159480910475E-3</v>
      </c>
      <c r="AJ188" s="12">
        <f t="shared" si="71"/>
        <v>5.292773156402697E-3</v>
      </c>
      <c r="AK188" s="12">
        <f>AI188-'Surv-rate CEA'!AB186*UPD</f>
        <v>6.2714713667446492E-6</v>
      </c>
      <c r="AL188" s="12">
        <f t="shared" si="72"/>
        <v>4.6020133523356075E-6</v>
      </c>
      <c r="AM188" s="12">
        <f>'Surv-rate CEA'!AF186*UPFS+'Surv-rate CEA'!AE186*UPD</f>
        <v>3.0281686760477756E-2</v>
      </c>
      <c r="AN188" s="12">
        <f t="shared" si="73"/>
        <v>2.2220738747516487E-2</v>
      </c>
      <c r="AO188" s="12">
        <f>AM188-'Surv-rate CEA'!AE186*UPD</f>
        <v>1.2133610956755057E-2</v>
      </c>
      <c r="AP188" s="12">
        <f t="shared" si="74"/>
        <v>8.9036585467210574E-3</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1.071291888511623E-2</v>
      </c>
      <c r="AV188" s="12">
        <f t="shared" si="77"/>
        <v>7.8611529685391826E-3</v>
      </c>
      <c r="AW188" s="12">
        <f>AU188-'Surv-rate CEA'!AK186*UPD</f>
        <v>3.3111335664762903E-4</v>
      </c>
      <c r="AX188" s="12">
        <f t="shared" si="78"/>
        <v>2.4297138571167677E-4</v>
      </c>
      <c r="AY188" s="12">
        <f>'Surv-rate CEA'!AO186*UPFS+'Surv-rate CEA'!AN186*UPD</f>
        <v>7.2128159480910475E-3</v>
      </c>
      <c r="AZ188" s="12">
        <f t="shared" si="79"/>
        <v>5.292773156402697E-3</v>
      </c>
      <c r="BA188" s="12">
        <f>AY188-'Surv-rate CEA'!AN186*UPD</f>
        <v>6.2714713667446492E-6</v>
      </c>
      <c r="BB188" s="12">
        <f t="shared" si="80"/>
        <v>4.6020133523356075E-6</v>
      </c>
    </row>
    <row r="189" spans="1:54">
      <c r="A189" s="12">
        <v>184</v>
      </c>
      <c r="B189" s="12">
        <f t="shared" si="81"/>
        <v>10.528767123287672</v>
      </c>
      <c r="C189" s="12">
        <f>'Surv-rate CEA'!D187*Parameter!$D$57+'Surv-rate CEA'!E187*Parameter!$D$58</f>
        <v>1.7691978791274994E-2</v>
      </c>
      <c r="D189" s="12">
        <f t="shared" si="55"/>
        <v>1.2960335993156592E-2</v>
      </c>
      <c r="E189" s="12">
        <f>C189-'Surv-rate CEA'!E187*Parameter!$D$58</f>
        <v>9.173963592036441E-3</v>
      </c>
      <c r="F189" s="12">
        <f t="shared" si="56"/>
        <v>6.7204269202726938E-3</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2.2725122932883528E-2</v>
      </c>
      <c r="L189" s="12">
        <f t="shared" si="59"/>
        <v>1.6647387619592176E-2</v>
      </c>
      <c r="M189" s="12">
        <f>K189-'Surv-rate CEA'!J187*Parameter!$D$58</f>
        <v>8.1865380036209787E-3</v>
      </c>
      <c r="N189" s="12">
        <f t="shared" si="60"/>
        <v>5.9970840118798848E-3</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2.2725122932883528E-2</v>
      </c>
      <c r="T189" s="12">
        <f t="shared" si="63"/>
        <v>1.6647387619592176E-2</v>
      </c>
      <c r="U189" s="12">
        <f>S189-'Surv-rate CEA'!P187*Parameter!$D$58</f>
        <v>8.1865380036209787E-3</v>
      </c>
      <c r="V189" s="12">
        <f t="shared" si="64"/>
        <v>5.9970840118798848E-3</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2.0822266139015312E-2</v>
      </c>
      <c r="AB189" s="12">
        <f t="shared" si="67"/>
        <v>1.5253441601097343E-2</v>
      </c>
      <c r="AC189" s="12">
        <f>AA189-'Surv-rate CEA'!V187*UPD</f>
        <v>1.4369348351092756E-2</v>
      </c>
      <c r="AD189" s="12">
        <f t="shared" si="68"/>
        <v>1.0526328616486644E-2</v>
      </c>
      <c r="AE189" s="12">
        <f>'Surv-rate CEA'!Z187*UPFS+'Surv-rate CEA'!Y187*UPD</f>
        <v>2.2725122932883528E-2</v>
      </c>
      <c r="AF189" s="12">
        <f t="shared" si="69"/>
        <v>1.6647387619592176E-2</v>
      </c>
      <c r="AG189" s="12">
        <f>AE189-'Surv-rate CEA'!Y187*UPD</f>
        <v>8.1865380036209787E-3</v>
      </c>
      <c r="AH189" s="12">
        <f t="shared" si="70"/>
        <v>5.9970840118798848E-3</v>
      </c>
      <c r="AI189" s="12">
        <f>'Surv-rate CEA'!AC187*UPFS+'Surv-rate CEA'!AB187*UPD</f>
        <v>7.1001979336198749E-3</v>
      </c>
      <c r="AJ189" s="12">
        <f t="shared" si="71"/>
        <v>5.2012808698940413E-3</v>
      </c>
      <c r="AK189" s="12">
        <f>AI189-'Surv-rate CEA'!AB187*UPD</f>
        <v>5.9734396618809499E-6</v>
      </c>
      <c r="AL189" s="12">
        <f t="shared" si="72"/>
        <v>4.3758691984756566E-6</v>
      </c>
      <c r="AM189" s="12">
        <f>'Surv-rate CEA'!AF187*UPFS+'Surv-rate CEA'!AE187*UPD</f>
        <v>2.9916733466790656E-2</v>
      </c>
      <c r="AN189" s="12">
        <f t="shared" si="73"/>
        <v>2.1915633187313866E-2</v>
      </c>
      <c r="AO189" s="12">
        <f>AM189-'Surv-rate CEA'!AE187*UPD</f>
        <v>1.2004702167131908E-2</v>
      </c>
      <c r="AP189" s="12">
        <f t="shared" si="74"/>
        <v>8.7940967722916989E-3</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1.0550606476103803E-2</v>
      </c>
      <c r="AV189" s="12">
        <f t="shared" si="77"/>
        <v>7.7288926510195562E-3</v>
      </c>
      <c r="AW189" s="12">
        <f>AU189-'Surv-rate CEA'!AK187*UPD</f>
        <v>3.1973175069009013E-4</v>
      </c>
      <c r="AX189" s="12">
        <f t="shared" si="78"/>
        <v>2.3422088424994742E-4</v>
      </c>
      <c r="AY189" s="12">
        <f>'Surv-rate CEA'!AO187*UPFS+'Surv-rate CEA'!AN187*UPD</f>
        <v>7.1001979336198749E-3</v>
      </c>
      <c r="AZ189" s="12">
        <f t="shared" si="79"/>
        <v>5.2012808698940413E-3</v>
      </c>
      <c r="BA189" s="12">
        <f>AY189-'Surv-rate CEA'!AN187*UPD</f>
        <v>5.9734396618809499E-6</v>
      </c>
      <c r="BB189" s="12">
        <f t="shared" si="80"/>
        <v>4.3758691984756566E-6</v>
      </c>
    </row>
    <row r="190" spans="1:54">
      <c r="A190" s="12">
        <v>185</v>
      </c>
      <c r="B190" s="12">
        <f t="shared" si="81"/>
        <v>10.586301369863014</v>
      </c>
      <c r="C190" s="12">
        <f>'Surv-rate CEA'!D188*Parameter!$D$57+'Surv-rate CEA'!E188*Parameter!$D$58</f>
        <v>1.7466064817976794E-2</v>
      </c>
      <c r="D190" s="12">
        <f t="shared" si="55"/>
        <v>1.2773100758385947E-2</v>
      </c>
      <c r="E190" s="12">
        <f>C190-'Surv-rate CEA'!E188*Parameter!$D$58</f>
        <v>9.0993547315772732E-3</v>
      </c>
      <c r="F190" s="12">
        <f t="shared" si="56"/>
        <v>6.6544454079379587E-3</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2.2485131793202044E-2</v>
      </c>
      <c r="L190" s="12">
        <f t="shared" si="59"/>
        <v>1.6443592586725883E-2</v>
      </c>
      <c r="M190" s="12">
        <f>K190-'Surv-rate CEA'!J188*Parameter!$D$58</f>
        <v>8.1005988352645681E-3</v>
      </c>
      <c r="N190" s="12">
        <f t="shared" si="60"/>
        <v>5.9240456396109798E-3</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2.2485131793202044E-2</v>
      </c>
      <c r="T190" s="12">
        <f t="shared" si="63"/>
        <v>1.6443592586725883E-2</v>
      </c>
      <c r="U190" s="12">
        <f>S190-'Surv-rate CEA'!P188*Parameter!$D$58</f>
        <v>8.1005988352645681E-3</v>
      </c>
      <c r="V190" s="12">
        <f t="shared" si="64"/>
        <v>5.9240456396109798E-3</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2.0581256913129137E-2</v>
      </c>
      <c r="AB190" s="12">
        <f t="shared" si="67"/>
        <v>1.5051270622507492E-2</v>
      </c>
      <c r="AC190" s="12">
        <f>AA190-'Surv-rate CEA'!V188*UPD</f>
        <v>1.4211689070469321E-2</v>
      </c>
      <c r="AD190" s="12">
        <f t="shared" si="68"/>
        <v>1.0393144554068156E-2</v>
      </c>
      <c r="AE190" s="12">
        <f>'Surv-rate CEA'!Z188*UPFS+'Surv-rate CEA'!Y188*UPD</f>
        <v>2.2485131793202044E-2</v>
      </c>
      <c r="AF190" s="12">
        <f t="shared" si="69"/>
        <v>1.6443592586725883E-2</v>
      </c>
      <c r="AG190" s="12">
        <f>AE190-'Surv-rate CEA'!Y188*UPD</f>
        <v>8.1005988352645681E-3</v>
      </c>
      <c r="AH190" s="12">
        <f t="shared" si="70"/>
        <v>5.9240456396109798E-3</v>
      </c>
      <c r="AI190" s="12">
        <f>'Surv-rate CEA'!AC188*UPFS+'Surv-rate CEA'!AB188*UPD</f>
        <v>6.9896625941573759E-3</v>
      </c>
      <c r="AJ190" s="12">
        <f t="shared" si="71"/>
        <v>5.111607308957376E-3</v>
      </c>
      <c r="AK190" s="12">
        <f>AI190-'Surv-rate CEA'!AB188*UPD</f>
        <v>5.6901324556792726E-6</v>
      </c>
      <c r="AL190" s="12">
        <f t="shared" si="72"/>
        <v>4.16124845192075E-6</v>
      </c>
      <c r="AM190" s="12">
        <f>'Surv-rate CEA'!AF188*UPFS+'Surv-rate CEA'!AE188*UPD</f>
        <v>2.9557058226069063E-2</v>
      </c>
      <c r="AN190" s="12">
        <f t="shared" si="73"/>
        <v>2.1615360230112363E-2</v>
      </c>
      <c r="AO190" s="12">
        <f>AM190-'Surv-rate CEA'!AE188*UPD</f>
        <v>1.1877672780678833E-2</v>
      </c>
      <c r="AP190" s="12">
        <f t="shared" si="74"/>
        <v>8.6862560504526402E-3</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1.0391185132809995E-2</v>
      </c>
      <c r="AV190" s="12">
        <f t="shared" si="77"/>
        <v>7.599173373261236E-3</v>
      </c>
      <c r="AW190" s="12">
        <f>AU190-'Surv-rate CEA'!AK188*UPD</f>
        <v>3.0875856400164152E-4</v>
      </c>
      <c r="AX190" s="12">
        <f t="shared" si="78"/>
        <v>2.2579809986439516E-4</v>
      </c>
      <c r="AY190" s="12">
        <f>'Surv-rate CEA'!AO188*UPFS+'Surv-rate CEA'!AN188*UPD</f>
        <v>6.9896625941573759E-3</v>
      </c>
      <c r="AZ190" s="12">
        <f t="shared" si="79"/>
        <v>5.111607308957376E-3</v>
      </c>
      <c r="BA190" s="12">
        <f>AY190-'Surv-rate CEA'!AN188*UPD</f>
        <v>5.6901324556792726E-6</v>
      </c>
      <c r="BB190" s="12">
        <f t="shared" si="80"/>
        <v>4.16124845192075E-6</v>
      </c>
    </row>
    <row r="191" spans="1:54">
      <c r="A191" s="12">
        <v>186</v>
      </c>
      <c r="B191" s="12">
        <f t="shared" si="81"/>
        <v>10.643835616438356</v>
      </c>
      <c r="C191" s="12">
        <f>'Surv-rate CEA'!D189*Parameter!$D$57+'Surv-rate CEA'!E189*Parameter!$D$58</f>
        <v>1.7243679675263877E-2</v>
      </c>
      <c r="D191" s="12">
        <f t="shared" si="55"/>
        <v>1.2589040685690439E-2</v>
      </c>
      <c r="E191" s="12">
        <f>C191-'Surv-rate CEA'!E189*Parameter!$D$58</f>
        <v>9.0257347790599022E-3</v>
      </c>
      <c r="F191" s="12">
        <f t="shared" si="56"/>
        <v>6.5893906922217006E-3</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2.2248473933347859E-2</v>
      </c>
      <c r="L191" s="12">
        <f t="shared" si="59"/>
        <v>1.6242875582015429E-2</v>
      </c>
      <c r="M191" s="12">
        <f>K191-'Surv-rate CEA'!J189*Parameter!$D$58</f>
        <v>8.0159308068713658E-3</v>
      </c>
      <c r="N191" s="12">
        <f t="shared" si="60"/>
        <v>5.8521661827285569E-3</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2.2248473933347859E-2</v>
      </c>
      <c r="T191" s="12">
        <f t="shared" si="63"/>
        <v>1.6242875582015429E-2</v>
      </c>
      <c r="U191" s="12">
        <f>S191-'Surv-rate CEA'!P189*Parameter!$D$58</f>
        <v>8.0159308068713658E-3</v>
      </c>
      <c r="V191" s="12">
        <f t="shared" si="64"/>
        <v>5.8521661827285569E-3</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2.0343775643494058E-2</v>
      </c>
      <c r="AB191" s="12">
        <f t="shared" si="67"/>
        <v>1.4852318304421628E-2</v>
      </c>
      <c r="AC191" s="12">
        <f>AA191-'Surv-rate CEA'!V189*UPD</f>
        <v>1.405633132451989E-2</v>
      </c>
      <c r="AD191" s="12">
        <f t="shared" si="68"/>
        <v>1.0262062985881693E-2</v>
      </c>
      <c r="AE191" s="12">
        <f>'Surv-rate CEA'!Z189*UPFS+'Surv-rate CEA'!Y189*UPD</f>
        <v>2.2248473933347859E-2</v>
      </c>
      <c r="AF191" s="12">
        <f t="shared" si="69"/>
        <v>1.6242875582015429E-2</v>
      </c>
      <c r="AG191" s="12">
        <f>AE191-'Surv-rate CEA'!Y189*UPD</f>
        <v>8.0159308068713658E-3</v>
      </c>
      <c r="AH191" s="12">
        <f t="shared" si="70"/>
        <v>5.8521661827285569E-3</v>
      </c>
      <c r="AI191" s="12">
        <f>'Surv-rate CEA'!AC189*UPFS+'Surv-rate CEA'!AB189*UPD</f>
        <v>6.8811649058812419E-3</v>
      </c>
      <c r="AJ191" s="12">
        <f t="shared" si="71"/>
        <v>5.0237110985859538E-3</v>
      </c>
      <c r="AK191" s="12">
        <f>AI191-'Surv-rate CEA'!AB189*UPD</f>
        <v>5.4207933735603286E-6</v>
      </c>
      <c r="AL191" s="12">
        <f t="shared" si="72"/>
        <v>3.9575421031722337E-6</v>
      </c>
      <c r="AM191" s="12">
        <f>'Surv-rate CEA'!AF189*UPFS+'Surv-rate CEA'!AE189*UPD</f>
        <v>2.920257033488359E-2</v>
      </c>
      <c r="AN191" s="12">
        <f t="shared" si="73"/>
        <v>2.1319831555439768E-2</v>
      </c>
      <c r="AO191" s="12">
        <f>AM191-'Surv-rate CEA'!AE189*UPD</f>
        <v>1.1752487563661099E-2</v>
      </c>
      <c r="AP191" s="12">
        <f t="shared" si="74"/>
        <v>8.5801027903133088E-3</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1.0234594852313738E-2</v>
      </c>
      <c r="AV191" s="12">
        <f t="shared" si="77"/>
        <v>7.4719394829725581E-3</v>
      </c>
      <c r="AW191" s="12">
        <f>AU191-'Surv-rate CEA'!AK189*UPD</f>
        <v>2.9817848432141247E-4</v>
      </c>
      <c r="AX191" s="12">
        <f t="shared" si="78"/>
        <v>2.176902576139003E-4</v>
      </c>
      <c r="AY191" s="12">
        <f>'Surv-rate CEA'!AO189*UPFS+'Surv-rate CEA'!AN189*UPD</f>
        <v>6.8811649058812419E-3</v>
      </c>
      <c r="AZ191" s="12">
        <f t="shared" si="79"/>
        <v>5.0237110985859538E-3</v>
      </c>
      <c r="BA191" s="12">
        <f>AY191-'Surv-rate CEA'!AN189*UPD</f>
        <v>5.4207933735603286E-6</v>
      </c>
      <c r="BB191" s="12">
        <f t="shared" si="80"/>
        <v>3.9575421031722337E-6</v>
      </c>
    </row>
    <row r="192" spans="1:54">
      <c r="A192" s="12">
        <v>187</v>
      </c>
      <c r="B192" s="12">
        <f t="shared" si="81"/>
        <v>10.701369863013699</v>
      </c>
      <c r="C192" s="12">
        <f>'Surv-rate CEA'!D190*Parameter!$D$57+'Surv-rate CEA'!E190*Parameter!$D$58</f>
        <v>1.7024757358243062E-2</v>
      </c>
      <c r="D192" s="12">
        <f t="shared" si="55"/>
        <v>1.2408093041485631E-2</v>
      </c>
      <c r="E192" s="12">
        <f>C192-'Surv-rate CEA'!E190*Parameter!$D$58</f>
        <v>8.9530856970394673E-3</v>
      </c>
      <c r="F192" s="12">
        <f t="shared" si="56"/>
        <v>6.5252454410736106E-3</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2.2015090980571302E-2</v>
      </c>
      <c r="L192" s="12">
        <f t="shared" si="59"/>
        <v>1.6045180054882747E-2</v>
      </c>
      <c r="M192" s="12">
        <f>K192-'Surv-rate CEA'!J190*Parameter!$D$58</f>
        <v>7.9325094961661125E-3</v>
      </c>
      <c r="N192" s="12">
        <f t="shared" si="60"/>
        <v>5.7814225371758858E-3</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2.2015090980571302E-2</v>
      </c>
      <c r="T192" s="12">
        <f t="shared" si="63"/>
        <v>1.6045180054882747E-2</v>
      </c>
      <c r="U192" s="12">
        <f>S192-'Surv-rate CEA'!P190*Parameter!$D$58</f>
        <v>7.9325094961661125E-3</v>
      </c>
      <c r="V192" s="12">
        <f t="shared" si="64"/>
        <v>5.7814225371758858E-3</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2.0109758828232616E-2</v>
      </c>
      <c r="AB192" s="12">
        <f t="shared" si="67"/>
        <v>1.4656523633902643E-2</v>
      </c>
      <c r="AC192" s="12">
        <f>AA192-'Surv-rate CEA'!V190*UPD</f>
        <v>1.3903232564383305E-2</v>
      </c>
      <c r="AD192" s="12">
        <f t="shared" si="68"/>
        <v>1.0133043285504073E-2</v>
      </c>
      <c r="AE192" s="12">
        <f>'Surv-rate CEA'!Z190*UPFS+'Surv-rate CEA'!Y190*UPD</f>
        <v>2.2015090980571302E-2</v>
      </c>
      <c r="AF192" s="12">
        <f t="shared" si="69"/>
        <v>1.6045180054882747E-2</v>
      </c>
      <c r="AG192" s="12">
        <f>AE192-'Surv-rate CEA'!Y190*UPD</f>
        <v>7.9325094961661125E-3</v>
      </c>
      <c r="AH192" s="12">
        <f t="shared" si="70"/>
        <v>5.7814225371758858E-3</v>
      </c>
      <c r="AI192" s="12">
        <f>'Surv-rate CEA'!AC190*UPFS+'Surv-rate CEA'!AB190*UPD</f>
        <v>6.7746609686128801E-3</v>
      </c>
      <c r="AJ192" s="12">
        <f t="shared" si="71"/>
        <v>4.9375519341759806E-3</v>
      </c>
      <c r="AK192" s="12">
        <f>AI192-'Surv-rate CEA'!AB190*UPD</f>
        <v>5.1647064388373257E-6</v>
      </c>
      <c r="AL192" s="12">
        <f t="shared" si="72"/>
        <v>3.7641745298663615E-6</v>
      </c>
      <c r="AM192" s="12">
        <f>'Surv-rate CEA'!AF190*UPFS+'Surv-rate CEA'!AE190*UPD</f>
        <v>2.8853180921987735E-2</v>
      </c>
      <c r="AN192" s="12">
        <f t="shared" si="73"/>
        <v>2.1028960700547016E-2</v>
      </c>
      <c r="AO192" s="12">
        <f>AM192-'Surv-rate CEA'!AE190*UPD</f>
        <v>1.1629112094362869E-2</v>
      </c>
      <c r="AP192" s="12">
        <f t="shared" si="74"/>
        <v>8.4756041933752076E-3</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1.0080777068894984E-2</v>
      </c>
      <c r="AV192" s="12">
        <f t="shared" si="77"/>
        <v>7.3471367120989169E-3</v>
      </c>
      <c r="AW192" s="12">
        <f>AU192-'Surv-rate CEA'!AK190*UPD</f>
        <v>2.8797679961978413E-4</v>
      </c>
      <c r="AX192" s="12">
        <f t="shared" si="78"/>
        <v>2.0988510134280707E-4</v>
      </c>
      <c r="AY192" s="12">
        <f>'Surv-rate CEA'!AO190*UPFS+'Surv-rate CEA'!AN190*UPD</f>
        <v>6.7746609686128801E-3</v>
      </c>
      <c r="AZ192" s="12">
        <f t="shared" si="79"/>
        <v>4.9375519341759806E-3</v>
      </c>
      <c r="BA192" s="12">
        <f>AY192-'Surv-rate CEA'!AN190*UPD</f>
        <v>5.1647064388373257E-6</v>
      </c>
      <c r="BB192" s="12">
        <f t="shared" si="80"/>
        <v>3.7641745298663615E-6</v>
      </c>
    </row>
    <row r="193" spans="1:54">
      <c r="A193" s="12">
        <v>188</v>
      </c>
      <c r="B193" s="12">
        <f t="shared" si="81"/>
        <v>10.758904109589041</v>
      </c>
      <c r="C193" s="12">
        <f>'Surv-rate CEA'!D191*Parameter!$D$57+'Surv-rate CEA'!E191*Parameter!$D$58</f>
        <v>1.6809233315670739E-2</v>
      </c>
      <c r="D193" s="12">
        <f t="shared" si="55"/>
        <v>1.2230196524793156E-2</v>
      </c>
      <c r="E193" s="12">
        <f>C193-'Surv-rate CEA'!E191*Parameter!$D$58</f>
        <v>8.8813898658485733E-3</v>
      </c>
      <c r="F193" s="12">
        <f t="shared" si="56"/>
        <v>6.4619927293989177E-3</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2.1784925808388582E-2</v>
      </c>
      <c r="L193" s="12">
        <f t="shared" si="59"/>
        <v>1.585045069641829E-2</v>
      </c>
      <c r="M193" s="12">
        <f>K193-'Surv-rate CEA'!J191*Parameter!$D$58</f>
        <v>7.8503110597876284E-3</v>
      </c>
      <c r="N193" s="12">
        <f t="shared" si="60"/>
        <v>5.7117921584473414E-3</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2.1784925808388582E-2</v>
      </c>
      <c r="T193" s="12">
        <f t="shared" si="63"/>
        <v>1.585045069641829E-2</v>
      </c>
      <c r="U193" s="12">
        <f>S193-'Surv-rate CEA'!P191*Parameter!$D$58</f>
        <v>7.8503110597876284E-3</v>
      </c>
      <c r="V193" s="12">
        <f t="shared" si="64"/>
        <v>5.7117921584473414E-3</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1.9879144336859049E-2</v>
      </c>
      <c r="AB193" s="12">
        <f t="shared" si="67"/>
        <v>1.4463826958595204E-2</v>
      </c>
      <c r="AC193" s="12">
        <f>AA193-'Surv-rate CEA'!V191*UPD</f>
        <v>1.3752351200869668E-2</v>
      </c>
      <c r="AD193" s="12">
        <f t="shared" si="68"/>
        <v>1.0006045766989805E-2</v>
      </c>
      <c r="AE193" s="12">
        <f>'Surv-rate CEA'!Z191*UPFS+'Surv-rate CEA'!Y191*UPD</f>
        <v>2.1784925808388582E-2</v>
      </c>
      <c r="AF193" s="12">
        <f t="shared" si="69"/>
        <v>1.585045069641829E-2</v>
      </c>
      <c r="AG193" s="12">
        <f>AE193-'Surv-rate CEA'!Y191*UPD</f>
        <v>7.8503110597876284E-3</v>
      </c>
      <c r="AH193" s="12">
        <f t="shared" si="70"/>
        <v>5.7117921584473414E-3</v>
      </c>
      <c r="AI193" s="12">
        <f>'Surv-rate CEA'!AC191*UPFS+'Surv-rate CEA'!AB191*UPD</f>
        <v>6.6701079738180208E-3</v>
      </c>
      <c r="AJ193" s="12">
        <f t="shared" si="71"/>
        <v>4.8530905502592297E-3</v>
      </c>
      <c r="AK193" s="12">
        <f>AI193-'Surv-rate CEA'!AB191*UPD</f>
        <v>4.9211938294236104E-6</v>
      </c>
      <c r="AL193" s="12">
        <f t="shared" si="72"/>
        <v>3.5806015979526853E-6</v>
      </c>
      <c r="AM193" s="12">
        <f>'Surv-rate CEA'!AF191*UPFS+'Surv-rate CEA'!AE191*UPD</f>
        <v>2.8508802905316419E-2</v>
      </c>
      <c r="AN193" s="12">
        <f t="shared" si="73"/>
        <v>2.0742663015663007E-2</v>
      </c>
      <c r="AO193" s="12">
        <f>AM193-'Surv-rate CEA'!AE191*UPD</f>
        <v>1.1507512740816541E-2</v>
      </c>
      <c r="AP193" s="12">
        <f t="shared" si="74"/>
        <v>8.3727282314857623E-3</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9.9296746147060789E-3</v>
      </c>
      <c r="AV193" s="12">
        <f t="shared" si="77"/>
        <v>7.224712137934841E-3</v>
      </c>
      <c r="AW193" s="12">
        <f>AU193-'Surv-rate CEA'!AK191*UPD</f>
        <v>2.7813937348273622E-4</v>
      </c>
      <c r="AX193" s="12">
        <f t="shared" si="78"/>
        <v>2.0237087171640392E-4</v>
      </c>
      <c r="AY193" s="12">
        <f>'Surv-rate CEA'!AO191*UPFS+'Surv-rate CEA'!AN191*UPD</f>
        <v>6.6701079738180208E-3</v>
      </c>
      <c r="AZ193" s="12">
        <f t="shared" si="79"/>
        <v>4.8530905502592297E-3</v>
      </c>
      <c r="BA193" s="12">
        <f>AY193-'Surv-rate CEA'!AN191*UPD</f>
        <v>4.9211938294236104E-6</v>
      </c>
      <c r="BB193" s="12">
        <f t="shared" si="80"/>
        <v>3.5806015979526853E-6</v>
      </c>
    </row>
    <row r="194" spans="1:54">
      <c r="A194" s="12">
        <v>189</v>
      </c>
      <c r="B194" s="12">
        <f t="shared" si="81"/>
        <v>10.816438356164383</v>
      </c>
      <c r="C194" s="12">
        <f>'Surv-rate CEA'!D192*Parameter!$D$57+'Surv-rate CEA'!E192*Parameter!$D$58</f>
        <v>1.6597044412824759E-2</v>
      </c>
      <c r="D194" s="12">
        <f t="shared" si="55"/>
        <v>1.2055291229764375E-2</v>
      </c>
      <c r="E194" s="12">
        <f>C194-'Surv-rate CEA'!E192*Parameter!$D$58</f>
        <v>8.8106300718848989E-3</v>
      </c>
      <c r="F194" s="12">
        <f t="shared" si="56"/>
        <v>6.3996160275511926E-3</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2.1557922505000326E-2</v>
      </c>
      <c r="L194" s="12">
        <f t="shared" si="59"/>
        <v>1.5658633407382602E-2</v>
      </c>
      <c r="M194" s="12">
        <f>K194-'Surv-rate CEA'!J192*Parameter!$D$58</f>
        <v>7.7693122169450596E-3</v>
      </c>
      <c r="N194" s="12">
        <f t="shared" si="60"/>
        <v>5.6432530455763344E-3</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2.1557922505000326E-2</v>
      </c>
      <c r="T194" s="12">
        <f t="shared" si="63"/>
        <v>1.5658633407382602E-2</v>
      </c>
      <c r="U194" s="12">
        <f>S194-'Surv-rate CEA'!P192*Parameter!$D$58</f>
        <v>7.7693122169450596E-3</v>
      </c>
      <c r="V194" s="12">
        <f t="shared" si="64"/>
        <v>5.6432530455763344E-3</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1.9651871375485401E-2</v>
      </c>
      <c r="AB194" s="12">
        <f t="shared" si="67"/>
        <v>1.4274169951505579E-2</v>
      </c>
      <c r="AC194" s="12">
        <f>AA194-'Surv-rate CEA'!V192*UPD</f>
        <v>1.3603646578797519E-2</v>
      </c>
      <c r="AD194" s="12">
        <f t="shared" si="68"/>
        <v>9.8810316593158018E-3</v>
      </c>
      <c r="AE194" s="12">
        <f>'Surv-rate CEA'!Z192*UPFS+'Surv-rate CEA'!Y192*UPD</f>
        <v>2.1557922505000326E-2</v>
      </c>
      <c r="AF194" s="12">
        <f t="shared" si="69"/>
        <v>1.5658633407382602E-2</v>
      </c>
      <c r="AG194" s="12">
        <f>AE194-'Surv-rate CEA'!Y192*UPD</f>
        <v>7.7693122169450596E-3</v>
      </c>
      <c r="AH194" s="12">
        <f t="shared" si="70"/>
        <v>5.6432530455763344E-3</v>
      </c>
      <c r="AI194" s="12">
        <f>'Surv-rate CEA'!AC192*UPFS+'Surv-rate CEA'!AB192*UPD</f>
        <v>6.5674641736368283E-3</v>
      </c>
      <c r="AJ194" s="12">
        <f t="shared" si="71"/>
        <v>4.770288690259695E-3</v>
      </c>
      <c r="AK194" s="12">
        <f>AI194-'Surv-rate CEA'!AB192*UPD</f>
        <v>4.6896137640408883E-6</v>
      </c>
      <c r="AL194" s="12">
        <f t="shared" si="72"/>
        <v>3.4063088749066269E-6</v>
      </c>
      <c r="AM194" s="12">
        <f>'Surv-rate CEA'!AF192*UPFS+'Surv-rate CEA'!AE192*UPD</f>
        <v>2.8169350950144483E-2</v>
      </c>
      <c r="AN194" s="12">
        <f t="shared" si="73"/>
        <v>2.0460855620475778E-2</v>
      </c>
      <c r="AO194" s="12">
        <f>AM194-'Surv-rate CEA'!AE192*UPD</f>
        <v>1.1387656639241409E-2</v>
      </c>
      <c r="AP194" s="12">
        <f t="shared" si="74"/>
        <v>8.2714436255009217E-3</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9.7812316816606477E-3</v>
      </c>
      <c r="AV194" s="12">
        <f t="shared" si="77"/>
        <v>7.1046141454620742E-3</v>
      </c>
      <c r="AW194" s="12">
        <f>AU194-'Surv-rate CEA'!AK192*UPD</f>
        <v>2.6865262155283121E-4</v>
      </c>
      <c r="AX194" s="12">
        <f t="shared" si="78"/>
        <v>1.9513628522657193E-4</v>
      </c>
      <c r="AY194" s="12">
        <f>'Surv-rate CEA'!AO192*UPFS+'Surv-rate CEA'!AN192*UPD</f>
        <v>6.5674641736368283E-3</v>
      </c>
      <c r="AZ194" s="12">
        <f t="shared" si="79"/>
        <v>4.770288690259695E-3</v>
      </c>
      <c r="BA194" s="12">
        <f>AY194-'Surv-rate CEA'!AN192*UPD</f>
        <v>4.6896137640408883E-6</v>
      </c>
      <c r="BB194" s="12">
        <f t="shared" si="80"/>
        <v>3.4063088749066269E-6</v>
      </c>
    </row>
    <row r="195" spans="1:54">
      <c r="A195" s="12">
        <v>190</v>
      </c>
      <c r="B195" s="12">
        <f t="shared" si="81"/>
        <v>10.873972602739727</v>
      </c>
      <c r="C195" s="12">
        <f>'Surv-rate CEA'!D193*Parameter!$D$57+'Surv-rate CEA'!E193*Parameter!$D$58</f>
        <v>1.6388128895460648E-2</v>
      </c>
      <c r="D195" s="12">
        <f t="shared" si="55"/>
        <v>1.1883318609316115E-2</v>
      </c>
      <c r="E195" s="12">
        <f>C195-'Surv-rate CEA'!E193*Parameter!$D$58</f>
        <v>8.74078949628369E-3</v>
      </c>
      <c r="F195" s="12">
        <f t="shared" si="56"/>
        <v>6.3380991902055196E-3</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2.1334026342639222E-2</v>
      </c>
      <c r="L195" s="12">
        <f t="shared" si="59"/>
        <v>1.5469675267159217E-2</v>
      </c>
      <c r="M195" s="12">
        <f>K195-'Surv-rate CEA'!J193*Parameter!$D$58</f>
        <v>7.6894902336099042E-3</v>
      </c>
      <c r="N195" s="12">
        <f t="shared" si="60"/>
        <v>5.5757837256528745E-3</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2.1334026342639222E-2</v>
      </c>
      <c r="T195" s="12">
        <f t="shared" si="63"/>
        <v>1.5469675267159217E-2</v>
      </c>
      <c r="U195" s="12">
        <f>S195-'Surv-rate CEA'!P193*Parameter!$D$58</f>
        <v>7.6894902336099042E-3</v>
      </c>
      <c r="V195" s="12">
        <f t="shared" si="64"/>
        <v>5.5757837256528745E-3</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1.9427880453045748E-2</v>
      </c>
      <c r="AB195" s="12">
        <f t="shared" si="67"/>
        <v>1.4087495576825457E-2</v>
      </c>
      <c r="AC195" s="12">
        <f>AA195-'Surv-rate CEA'!V193*UPD</f>
        <v>1.3457078952126887E-2</v>
      </c>
      <c r="AD195" s="12">
        <f t="shared" si="68"/>
        <v>9.7579630816267537E-3</v>
      </c>
      <c r="AE195" s="12">
        <f>'Surv-rate CEA'!Z193*UPFS+'Surv-rate CEA'!Y193*UPD</f>
        <v>2.1334026342639222E-2</v>
      </c>
      <c r="AF195" s="12">
        <f t="shared" si="69"/>
        <v>1.5469675267159217E-2</v>
      </c>
      <c r="AG195" s="12">
        <f>AE195-'Surv-rate CEA'!Y193*UPD</f>
        <v>7.6894902336099042E-3</v>
      </c>
      <c r="AH195" s="12">
        <f t="shared" si="70"/>
        <v>5.5757837256528745E-3</v>
      </c>
      <c r="AI195" s="12">
        <f>'Surv-rate CEA'!AC193*UPFS+'Surv-rate CEA'!AB193*UPD</f>
        <v>6.4666888509054788E-3</v>
      </c>
      <c r="AJ195" s="12">
        <f t="shared" si="71"/>
        <v>4.6891090772362446E-3</v>
      </c>
      <c r="AK195" s="12">
        <f>AI195-'Surv-rate CEA'!AB193*UPD</f>
        <v>4.4693585101607952E-6</v>
      </c>
      <c r="AL195" s="12">
        <f t="shared" si="72"/>
        <v>3.2408099481210635E-6</v>
      </c>
      <c r="AM195" s="12">
        <f>'Surv-rate CEA'!AF193*UPFS+'Surv-rate CEA'!AE193*UPD</f>
        <v>2.7834741428367751E-2</v>
      </c>
      <c r="AN195" s="12">
        <f t="shared" si="73"/>
        <v>2.0183457361800744E-2</v>
      </c>
      <c r="AO195" s="12">
        <f>AM195-'Surv-rate CEA'!AE193*UPD</f>
        <v>1.1269511673166092E-2</v>
      </c>
      <c r="AP195" s="12">
        <f t="shared" si="74"/>
        <v>8.17171982463075E-3</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9.6353937844968224E-3</v>
      </c>
      <c r="AV195" s="12">
        <f t="shared" si="77"/>
        <v>6.9867923908699201E-3</v>
      </c>
      <c r="AW195" s="12">
        <f>AU195-'Surv-rate CEA'!AK193*UPD</f>
        <v>2.5950348897935648E-4</v>
      </c>
      <c r="AX195" s="12">
        <f t="shared" si="78"/>
        <v>1.8817051412287942E-4</v>
      </c>
      <c r="AY195" s="12">
        <f>'Surv-rate CEA'!AO193*UPFS+'Surv-rate CEA'!AN193*UPD</f>
        <v>6.4666888509054788E-3</v>
      </c>
      <c r="AZ195" s="12">
        <f t="shared" si="79"/>
        <v>4.6891090772362446E-3</v>
      </c>
      <c r="BA195" s="12">
        <f>AY195-'Surv-rate CEA'!AN193*UPD</f>
        <v>4.4693585101607952E-6</v>
      </c>
      <c r="BB195" s="12">
        <f t="shared" si="80"/>
        <v>3.2408099481210635E-6</v>
      </c>
    </row>
    <row r="196" spans="1:54">
      <c r="A196" s="12">
        <v>191</v>
      </c>
      <c r="B196" s="12">
        <f t="shared" si="81"/>
        <v>10.931506849315069</v>
      </c>
      <c r="C196" s="12">
        <f>'Surv-rate CEA'!D194*Parameter!$D$57+'Surv-rate CEA'!E194*Parameter!$D$58</f>
        <v>1.6182426354817162E-2</v>
      </c>
      <c r="D196" s="12">
        <f t="shared" si="55"/>
        <v>1.1714221439841962E-2</v>
      </c>
      <c r="E196" s="12">
        <f>C196-'Surv-rate CEA'!E194*Parameter!$D$58</f>
        <v>8.6718517039605439E-3</v>
      </c>
      <c r="F196" s="12">
        <f t="shared" si="56"/>
        <v>6.2774264455975901E-3</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2.1113183747816466E-2</v>
      </c>
      <c r="L196" s="12">
        <f t="shared" si="59"/>
        <v>1.5283524503627436E-2</v>
      </c>
      <c r="M196" s="12">
        <f>K196-'Surv-rate CEA'!J194*Parameter!$D$58</f>
        <v>7.6108229072234888E-3</v>
      </c>
      <c r="N196" s="12">
        <f t="shared" si="60"/>
        <v>5.5093632388506578E-3</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2.1113183747816466E-2</v>
      </c>
      <c r="T196" s="12">
        <f t="shared" si="63"/>
        <v>1.5283524503627436E-2</v>
      </c>
      <c r="U196" s="12">
        <f>S196-'Surv-rate CEA'!P194*Parameter!$D$58</f>
        <v>7.6108229072234888E-3</v>
      </c>
      <c r="V196" s="12">
        <f t="shared" si="64"/>
        <v>5.5093632388506578E-3</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1.9207113348505559E-2</v>
      </c>
      <c r="AB196" s="12">
        <f t="shared" si="67"/>
        <v>1.3903748056765416E-2</v>
      </c>
      <c r="AC196" s="12">
        <f>AA196-'Surv-rate CEA'!V194*UPD</f>
        <v>1.3312609459859596E-2</v>
      </c>
      <c r="AD196" s="12">
        <f t="shared" si="68"/>
        <v>9.6368030192523109E-3</v>
      </c>
      <c r="AE196" s="12">
        <f>'Surv-rate CEA'!Z194*UPFS+'Surv-rate CEA'!Y194*UPD</f>
        <v>2.1113183747816466E-2</v>
      </c>
      <c r="AF196" s="12">
        <f t="shared" si="69"/>
        <v>1.5283524503627436E-2</v>
      </c>
      <c r="AG196" s="12">
        <f>AE196-'Surv-rate CEA'!Y194*UPD</f>
        <v>7.6108229072234888E-3</v>
      </c>
      <c r="AH196" s="12">
        <f t="shared" si="70"/>
        <v>5.5093632388506578E-3</v>
      </c>
      <c r="AI196" s="12">
        <f>'Surv-rate CEA'!AC194*UPFS+'Surv-rate CEA'!AB194*UPD</f>
        <v>6.3677422901344469E-3</v>
      </c>
      <c r="AJ196" s="12">
        <f t="shared" si="71"/>
        <v>4.6095153855760639E-3</v>
      </c>
      <c r="AK196" s="12">
        <f>AI196-'Surv-rate CEA'!AB194*UPD</f>
        <v>4.2598525063835754E-6</v>
      </c>
      <c r="AL196" s="12">
        <f t="shared" si="72"/>
        <v>3.0836448420473473E-6</v>
      </c>
      <c r="AM196" s="12">
        <f>'Surv-rate CEA'!AF194*UPFS+'Surv-rate CEA'!AE194*UPD</f>
        <v>2.7504892378874005E-2</v>
      </c>
      <c r="AN196" s="12">
        <f t="shared" si="73"/>
        <v>1.9910388772400631E-2</v>
      </c>
      <c r="AO196" s="12">
        <f>AM196-'Surv-rate CEA'!AE194*UPD</f>
        <v>1.1153046453209581E-2</v>
      </c>
      <c r="AP196" s="12">
        <f t="shared" si="74"/>
        <v>8.0735269864428919E-3</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9.4921077249749755E-3</v>
      </c>
      <c r="AV196" s="12">
        <f t="shared" si="77"/>
        <v>6.8711977662170359E-3</v>
      </c>
      <c r="AW196" s="12">
        <f>AU196-'Surv-rate CEA'!AK194*UPD</f>
        <v>2.5067942883234481E-4</v>
      </c>
      <c r="AX196" s="12">
        <f t="shared" si="78"/>
        <v>1.8146316722652989E-4</v>
      </c>
      <c r="AY196" s="12">
        <f>'Surv-rate CEA'!AO194*UPFS+'Surv-rate CEA'!AN194*UPD</f>
        <v>6.3677422901344469E-3</v>
      </c>
      <c r="AZ196" s="12">
        <f t="shared" si="79"/>
        <v>4.6095153855760639E-3</v>
      </c>
      <c r="BA196" s="12">
        <f>AY196-'Surv-rate CEA'!AN194*UPD</f>
        <v>4.2598525063835754E-6</v>
      </c>
      <c r="BB196" s="12">
        <f t="shared" si="80"/>
        <v>3.0836448420473473E-6</v>
      </c>
    </row>
    <row r="197" spans="1:54">
      <c r="A197" s="12">
        <v>192</v>
      </c>
      <c r="B197" s="12">
        <f t="shared" si="81"/>
        <v>10.989041095890411</v>
      </c>
      <c r="C197" s="12">
        <f>'Surv-rate CEA'!D195*Parameter!$D$57+'Surv-rate CEA'!E195*Parameter!$D$58</f>
        <v>1.5979877693636124E-2</v>
      </c>
      <c r="D197" s="12">
        <f t="shared" si="55"/>
        <v>1.154794378696297E-2</v>
      </c>
      <c r="E197" s="12">
        <f>C197-'Surv-rate CEA'!E195*Parameter!$D$58</f>
        <v>8.6038006330109908E-3</v>
      </c>
      <c r="F197" s="12">
        <f t="shared" si="56"/>
        <v>6.2175823851152038E-3</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2.0895342272436258E-2</v>
      </c>
      <c r="L197" s="12">
        <f t="shared" si="59"/>
        <v>1.510013046392341E-2</v>
      </c>
      <c r="M197" s="12">
        <f>K197-'Surv-rate CEA'!J195*Parameter!$D$58</f>
        <v>7.5332885519011801E-3</v>
      </c>
      <c r="N197" s="12">
        <f t="shared" si="60"/>
        <v>5.4439711239449131E-3</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2.0895342272436258E-2</v>
      </c>
      <c r="T197" s="12">
        <f t="shared" si="63"/>
        <v>1.510013046392341E-2</v>
      </c>
      <c r="U197" s="12">
        <f>S197-'Surv-rate CEA'!P195*Parameter!$D$58</f>
        <v>7.5332885519011801E-3</v>
      </c>
      <c r="V197" s="12">
        <f t="shared" si="64"/>
        <v>5.4439711239449131E-3</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1.8989513079022934E-2</v>
      </c>
      <c r="AB197" s="12">
        <f t="shared" si="67"/>
        <v>1.372287283936382E-2</v>
      </c>
      <c r="AC197" s="12">
        <f>AA197-'Surv-rate CEA'!V195*UPD</f>
        <v>1.3170200102680604E-2</v>
      </c>
      <c r="AD197" s="12">
        <f t="shared" si="68"/>
        <v>9.5175153004692786E-3</v>
      </c>
      <c r="AE197" s="12">
        <f>'Surv-rate CEA'!Z195*UPFS+'Surv-rate CEA'!Y195*UPD</f>
        <v>2.0895342272436258E-2</v>
      </c>
      <c r="AF197" s="12">
        <f t="shared" si="69"/>
        <v>1.510013046392341E-2</v>
      </c>
      <c r="AG197" s="12">
        <f>AE197-'Surv-rate CEA'!Y195*UPD</f>
        <v>7.5332885519011801E-3</v>
      </c>
      <c r="AH197" s="12">
        <f t="shared" si="70"/>
        <v>5.4439711239449131E-3</v>
      </c>
      <c r="AI197" s="12">
        <f>'Surv-rate CEA'!AC195*UPFS+'Surv-rate CEA'!AB195*UPD</f>
        <v>6.2705857494087689E-3</v>
      </c>
      <c r="AJ197" s="12">
        <f t="shared" si="71"/>
        <v>4.5314722136040667E-3</v>
      </c>
      <c r="AK197" s="12">
        <f>AI197-'Surv-rate CEA'!AB195*UPD</f>
        <v>4.0605505924390037E-6</v>
      </c>
      <c r="AL197" s="12">
        <f t="shared" si="72"/>
        <v>2.9343785280834042E-6</v>
      </c>
      <c r="AM197" s="12">
        <f>'Surv-rate CEA'!AF195*UPFS+'Surv-rate CEA'!AE195*UPD</f>
        <v>2.7179723468969338E-2</v>
      </c>
      <c r="AN197" s="12">
        <f t="shared" si="73"/>
        <v>1.9641572030920651E-2</v>
      </c>
      <c r="AO197" s="12">
        <f>AM197-'Surv-rate CEA'!AE195*UPD</f>
        <v>1.1038230297497995E-2</v>
      </c>
      <c r="AP197" s="12">
        <f t="shared" si="74"/>
        <v>7.9768359575005995E-3</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9.3513215571704028E-3</v>
      </c>
      <c r="AV197" s="12">
        <f t="shared" si="77"/>
        <v>6.7577823651944801E-3</v>
      </c>
      <c r="AW197" s="12">
        <f>AU197-'Surv-rate CEA'!AK195*UPD</f>
        <v>2.4216838143735833E-4</v>
      </c>
      <c r="AX197" s="12">
        <f t="shared" si="78"/>
        <v>1.7500427158664213E-4</v>
      </c>
      <c r="AY197" s="12">
        <f>'Surv-rate CEA'!AO195*UPFS+'Surv-rate CEA'!AN195*UPD</f>
        <v>6.2705857494087689E-3</v>
      </c>
      <c r="AZ197" s="12">
        <f t="shared" si="79"/>
        <v>4.5314722136040667E-3</v>
      </c>
      <c r="BA197" s="12">
        <f>AY197-'Surv-rate CEA'!AN195*UPD</f>
        <v>4.0605505924390037E-6</v>
      </c>
      <c r="BB197" s="12">
        <f t="shared" si="80"/>
        <v>2.9343785280834042E-6</v>
      </c>
    </row>
    <row r="198" spans="1:54">
      <c r="A198" s="12">
        <v>193</v>
      </c>
      <c r="B198" s="12">
        <f t="shared" si="81"/>
        <v>11.046575342465754</v>
      </c>
      <c r="C198" s="12">
        <f>'Surv-rate CEA'!D196*Parameter!$D$57+'Surv-rate CEA'!E196*Parameter!$D$58</f>
        <v>1.5780425093163949E-2</v>
      </c>
      <c r="D198" s="12">
        <f t="shared" ref="D198:D261" si="82">C198/(1+DISC)^($B198)</f>
        <v>1.1384430972283836E-2</v>
      </c>
      <c r="E198" s="12">
        <f>C198-'Surv-rate CEA'!E196*Parameter!$D$58</f>
        <v>8.5366205844532202E-3</v>
      </c>
      <c r="F198" s="12">
        <f t="shared" ref="F198:F261" si="83">E198/(1+DISC)^($B198)</f>
        <v>6.1585519532287598E-3</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2.0680450565750318E-2</v>
      </c>
      <c r="L198" s="12">
        <f t="shared" ref="L198:L261" si="86">K198/(1+DISC)^($B198)</f>
        <v>1.4919443586060477E-2</v>
      </c>
      <c r="M198" s="12">
        <f>K198-'Surv-rate CEA'!J196*Parameter!$D$58</f>
        <v>7.4568659841146231E-3</v>
      </c>
      <c r="N198" s="12">
        <f t="shared" ref="N198:N261" si="87">M198/(1+DISC)^($B198)</f>
        <v>5.3795874043025263E-3</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2.0680450565750318E-2</v>
      </c>
      <c r="T198" s="12">
        <f t="shared" ref="T198:T261" si="90">S198/(1+DISC)^($B198)</f>
        <v>1.4919443586060477E-2</v>
      </c>
      <c r="U198" s="12">
        <f>S198-'Surv-rate CEA'!P196*Parameter!$D$58</f>
        <v>7.4568659841146231E-3</v>
      </c>
      <c r="V198" s="12">
        <f t="shared" ref="V198:V261" si="91">U198/(1+DISC)^($B198)</f>
        <v>5.3795874043025263E-3</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1.8775023869031085E-2</v>
      </c>
      <c r="AB198" s="12">
        <f t="shared" ref="AB198:AB261" si="94">AA198/(1+DISC)^($B198)</f>
        <v>1.3544816567239297E-2</v>
      </c>
      <c r="AC198" s="12">
        <f>AA198-'Surv-rate CEA'!V196*UPD</f>
        <v>1.302981372031374E-2</v>
      </c>
      <c r="AD198" s="12">
        <f t="shared" ref="AD198:AD261" si="95">AC198/(1+DISC)^($B198)</f>
        <v>9.4000645739820993E-3</v>
      </c>
      <c r="AE198" s="12">
        <f>'Surv-rate CEA'!Z196*UPFS+'Surv-rate CEA'!Y196*UPD</f>
        <v>2.0680450565750318E-2</v>
      </c>
      <c r="AF198" s="12">
        <f t="shared" ref="AF198:AF261" si="96">AE198/(1+DISC)^($B198)</f>
        <v>1.4919443586060477E-2</v>
      </c>
      <c r="AG198" s="12">
        <f>AE198-'Surv-rate CEA'!Y196*UPD</f>
        <v>7.4568659841146231E-3</v>
      </c>
      <c r="AH198" s="12">
        <f t="shared" ref="AH198:AH261" si="97">AG198/(1+DISC)^($B198)</f>
        <v>5.3795874043025263E-3</v>
      </c>
      <c r="AI198" s="12">
        <f>'Surv-rate CEA'!AC196*UPFS+'Surv-rate CEA'!AB196*UPD</f>
        <v>6.1751814331781384E-3</v>
      </c>
      <c r="AJ198" s="12">
        <f t="shared" ref="AJ198:AJ261" si="98">AI198/(1+DISC)^($B198)</f>
        <v>4.4549450570757765E-3</v>
      </c>
      <c r="AK198" s="12">
        <f>AI198-'Surv-rate CEA'!AB196*UPD</f>
        <v>3.8709363403771971E-6</v>
      </c>
      <c r="AL198" s="12">
        <f t="shared" ref="AL198:AL261" si="99">AK198/(1+DISC)^($B198)</f>
        <v>2.7925995215565871E-6</v>
      </c>
      <c r="AM198" s="12">
        <f>'Surv-rate CEA'!AF196*UPFS+'Surv-rate CEA'!AE196*UPD</f>
        <v>2.6859155956829594E-2</v>
      </c>
      <c r="AN198" s="12">
        <f t="shared" ref="AN198:AN261" si="100">AM198/(1+DISC)^($B198)</f>
        <v>1.9376930922906151E-2</v>
      </c>
      <c r="AO198" s="12">
        <f>AM198-'Surv-rate CEA'!AE196*UPD</f>
        <v>1.092503321269344E-2</v>
      </c>
      <c r="AP198" s="12">
        <f t="shared" ref="AP198:AP261" si="101">AO198/(1+DISC)^($B198)</f>
        <v>7.8816182546119062E-3</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9.2129845538241675E-3</v>
      </c>
      <c r="AV198" s="12">
        <f t="shared" ref="AV198:AV261" si="104">AU198/(1+DISC)^($B198)</f>
        <v>6.646499449952349E-3</v>
      </c>
      <c r="AW198" s="12">
        <f>AU198-'Surv-rate CEA'!AK196*UPD</f>
        <v>2.3395875458994894E-4</v>
      </c>
      <c r="AX198" s="12">
        <f t="shared" ref="AX198:AX261" si="105">AW198/(1+DISC)^($B198)</f>
        <v>1.6878425494029216E-4</v>
      </c>
      <c r="AY198" s="12">
        <f>'Surv-rate CEA'!AO196*UPFS+'Surv-rate CEA'!AN196*UPD</f>
        <v>6.1751814331781384E-3</v>
      </c>
      <c r="AZ198" s="12">
        <f t="shared" ref="AZ198:AZ261" si="106">AY198/(1+DISC)^($B198)</f>
        <v>4.4549450570757765E-3</v>
      </c>
      <c r="BA198" s="12">
        <f>AY198-'Surv-rate CEA'!AN196*UPD</f>
        <v>3.8709363403771971E-6</v>
      </c>
      <c r="BB198" s="12">
        <f t="shared" ref="BB198:BB261" si="107">BA198/(1+DISC)^($B198)</f>
        <v>2.7925995215565871E-6</v>
      </c>
    </row>
    <row r="199" spans="1:54">
      <c r="A199" s="12">
        <v>194</v>
      </c>
      <c r="B199" s="12">
        <f t="shared" ref="B199:B262" si="108">A198*21/365</f>
        <v>11.104109589041096</v>
      </c>
      <c r="C199" s="12">
        <f>'Surv-rate CEA'!D197*Parameter!$D$57+'Surv-rate CEA'!E197*Parameter!$D$58</f>
        <v>1.5584011981101991E-2</v>
      </c>
      <c r="D199" s="12">
        <f t="shared" si="82"/>
        <v>1.1223629541120774E-2</v>
      </c>
      <c r="E199" s="12">
        <f>C199-'Surv-rate CEA'!E197*Parameter!$D$58</f>
        <v>8.4702962123011788E-3</v>
      </c>
      <c r="F199" s="12">
        <f t="shared" si="83"/>
        <v>6.1003204377480472E-3</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2.0468458347123346E-2</v>
      </c>
      <c r="L199" s="12">
        <f t="shared" si="86"/>
        <v>1.4741415371379145E-2</v>
      </c>
      <c r="M199" s="12">
        <f>K199-'Surv-rate CEA'!J197*Parameter!$D$58</f>
        <v>7.3815345088344558E-3</v>
      </c>
      <c r="N199" s="12">
        <f t="shared" si="87"/>
        <v>5.3161925743269627E-3</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2.0468458347123346E-2</v>
      </c>
      <c r="T199" s="12">
        <f t="shared" si="90"/>
        <v>1.4741415371379145E-2</v>
      </c>
      <c r="U199" s="12">
        <f>S199-'Surv-rate CEA'!P197*Parameter!$D$58</f>
        <v>7.3815345088344558E-3</v>
      </c>
      <c r="V199" s="12">
        <f t="shared" si="91"/>
        <v>5.3161925743269627E-3</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1.8563591120210776E-2</v>
      </c>
      <c r="AB199" s="12">
        <f t="shared" si="94"/>
        <v>1.3369527047254737E-2</v>
      </c>
      <c r="AC199" s="12">
        <f>AA199-'Surv-rate CEA'!V197*UPD</f>
        <v>1.2891413969567188E-2</v>
      </c>
      <c r="AD199" s="12">
        <f t="shared" si="95"/>
        <v>9.2844162870965637E-3</v>
      </c>
      <c r="AE199" s="12">
        <f>'Surv-rate CEA'!Z197*UPFS+'Surv-rate CEA'!Y197*UPD</f>
        <v>2.0468458347123346E-2</v>
      </c>
      <c r="AF199" s="12">
        <f t="shared" si="96"/>
        <v>1.4741415371379145E-2</v>
      </c>
      <c r="AG199" s="12">
        <f>AE199-'Surv-rate CEA'!Y197*UPD</f>
        <v>7.3815345088344558E-3</v>
      </c>
      <c r="AH199" s="12">
        <f t="shared" si="97"/>
        <v>5.3161925743269627E-3</v>
      </c>
      <c r="AI199" s="12">
        <f>'Surv-rate CEA'!AC197*UPFS+'Surv-rate CEA'!AB197*UPD</f>
        <v>6.0814924659047141E-3</v>
      </c>
      <c r="AJ199" s="12">
        <f t="shared" si="98"/>
        <v>4.3799002835215326E-3</v>
      </c>
      <c r="AK199" s="12">
        <f>AI199-'Surv-rate CEA'!AB197*UPD</f>
        <v>3.6905204809549799E-6</v>
      </c>
      <c r="AL199" s="12">
        <f t="shared" si="99"/>
        <v>2.6579185605341504E-6</v>
      </c>
      <c r="AM199" s="12">
        <f>'Surv-rate CEA'!AF197*UPFS+'Surv-rate CEA'!AE197*UPD</f>
        <v>2.6543112654944311E-2</v>
      </c>
      <c r="AN199" s="12">
        <f t="shared" si="100"/>
        <v>1.9116390802868435E-2</v>
      </c>
      <c r="AO199" s="12">
        <f>AM199-'Surv-rate CEA'!AE197*UPD</f>
        <v>1.0813425875613649E-2</v>
      </c>
      <c r="AP199" s="12">
        <f t="shared" si="101"/>
        <v>7.787846046668336E-3</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9.0770471737151234E-3</v>
      </c>
      <c r="AV199" s="12">
        <f t="shared" si="104"/>
        <v>6.5373034189525718E-3</v>
      </c>
      <c r="AW199" s="12">
        <f>AU199-'Surv-rate CEA'!AK197*UPD</f>
        <v>2.2603940461054378E-4</v>
      </c>
      <c r="AX199" s="12">
        <f t="shared" si="105"/>
        <v>1.627939289395267E-4</v>
      </c>
      <c r="AY199" s="12">
        <f>'Surv-rate CEA'!AO197*UPFS+'Surv-rate CEA'!AN197*UPD</f>
        <v>6.0814924659047141E-3</v>
      </c>
      <c r="AZ199" s="12">
        <f t="shared" si="106"/>
        <v>4.3799002835215326E-3</v>
      </c>
      <c r="BA199" s="12">
        <f>AY199-'Surv-rate CEA'!AN197*UPD</f>
        <v>3.6905204809549799E-6</v>
      </c>
      <c r="BB199" s="12">
        <f t="shared" si="107"/>
        <v>2.6579185605341504E-6</v>
      </c>
    </row>
    <row r="200" spans="1:54">
      <c r="A200" s="12">
        <v>195</v>
      </c>
      <c r="B200" s="12">
        <f t="shared" si="108"/>
        <v>11.161643835616438</v>
      </c>
      <c r="C200" s="12">
        <f>'Surv-rate CEA'!D198*Parameter!$D$57+'Surv-rate CEA'!E198*Parameter!$D$58</f>
        <v>1.5390583000476228E-2</v>
      </c>
      <c r="D200" s="12">
        <f t="shared" si="82"/>
        <v>1.106548723117013E-2</v>
      </c>
      <c r="E200" s="12">
        <f>C200-'Surv-rate CEA'!E198*Parameter!$D$58</f>
        <v>8.4048125139562831E-3</v>
      </c>
      <c r="F200" s="12">
        <f t="shared" si="83"/>
        <v>6.042873460393566E-3</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2.0259316379584388E-2</v>
      </c>
      <c r="L200" s="12">
        <f t="shared" si="86"/>
        <v>1.4565998357800362E-2</v>
      </c>
      <c r="M200" s="12">
        <f>K200-'Surv-rate CEA'!J198*Parameter!$D$58</f>
        <v>7.3072739061168807E-3</v>
      </c>
      <c r="N200" s="12">
        <f t="shared" si="87"/>
        <v>5.2537675863414028E-3</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2.0259316379584388E-2</v>
      </c>
      <c r="T200" s="12">
        <f t="shared" si="90"/>
        <v>1.4565998357800362E-2</v>
      </c>
      <c r="U200" s="12">
        <f>S200-'Surv-rate CEA'!P198*Parameter!$D$58</f>
        <v>7.3072739061168807E-3</v>
      </c>
      <c r="V200" s="12">
        <f t="shared" si="91"/>
        <v>5.2537675863414028E-3</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1.8355161382325055E-2</v>
      </c>
      <c r="AB200" s="12">
        <f t="shared" si="94"/>
        <v>1.319695322106383E-2</v>
      </c>
      <c r="AC200" s="12">
        <f>AA200-'Surv-rate CEA'!V198*UPD</f>
        <v>1.275496530304499E-2</v>
      </c>
      <c r="AD200" s="12">
        <f t="shared" si="95"/>
        <v>9.1705366645626826E-3</v>
      </c>
      <c r="AE200" s="12">
        <f>'Surv-rate CEA'!Z198*UPFS+'Surv-rate CEA'!Y198*UPD</f>
        <v>2.0259316379584388E-2</v>
      </c>
      <c r="AF200" s="12">
        <f t="shared" si="96"/>
        <v>1.4565998357800362E-2</v>
      </c>
      <c r="AG200" s="12">
        <f>AE200-'Surv-rate CEA'!Y198*UPD</f>
        <v>7.3072739061168807E-3</v>
      </c>
      <c r="AH200" s="12">
        <f t="shared" si="97"/>
        <v>5.2537675863414028E-3</v>
      </c>
      <c r="AI200" s="12">
        <f>'Surv-rate CEA'!AC198*UPFS+'Surv-rate CEA'!AB198*UPD</f>
        <v>5.9894828665391494E-3</v>
      </c>
      <c r="AJ200" s="12">
        <f t="shared" si="98"/>
        <v>4.3063051074121389E-3</v>
      </c>
      <c r="AK200" s="12">
        <f>AI200-'Surv-rate CEA'!AB198*UPD</f>
        <v>3.5188394195764805E-6</v>
      </c>
      <c r="AL200" s="12">
        <f t="shared" si="99"/>
        <v>2.5299673615129987E-6</v>
      </c>
      <c r="AM200" s="12">
        <f>'Surv-rate CEA'!AF198*UPFS+'Surv-rate CEA'!AE198*UPD</f>
        <v>2.6231517894525411E-2</v>
      </c>
      <c r="AN200" s="12">
        <f t="shared" si="100"/>
        <v>1.8859878557368495E-2</v>
      </c>
      <c r="AO200" s="12">
        <f>AM200-'Surv-rate CEA'!AE198*UPD</f>
        <v>1.0703379615421331E-2</v>
      </c>
      <c r="AP200" s="12">
        <f t="shared" si="101"/>
        <v>7.6954921370520259E-3</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8.9434610300197226E-3</v>
      </c>
      <c r="AV200" s="12">
        <f t="shared" si="104"/>
        <v>6.4301497758134755E-3</v>
      </c>
      <c r="AW200" s="12">
        <f>AU200-'Surv-rate CEA'!AK198*UPD</f>
        <v>2.1839961820247292E-4</v>
      </c>
      <c r="AX200" s="12">
        <f t="shared" si="105"/>
        <v>1.5702447311041539E-4</v>
      </c>
      <c r="AY200" s="12">
        <f>'Surv-rate CEA'!AO198*UPFS+'Surv-rate CEA'!AN198*UPD</f>
        <v>5.9894828665391494E-3</v>
      </c>
      <c r="AZ200" s="12">
        <f t="shared" si="106"/>
        <v>4.3063051074121389E-3</v>
      </c>
      <c r="BA200" s="12">
        <f>AY200-'Surv-rate CEA'!AN198*UPD</f>
        <v>3.5188394195764805E-6</v>
      </c>
      <c r="BB200" s="12">
        <f t="shared" si="107"/>
        <v>2.5299673615129987E-6</v>
      </c>
    </row>
    <row r="201" spans="1:54">
      <c r="A201" s="12">
        <v>196</v>
      </c>
      <c r="B201" s="12">
        <f t="shared" si="108"/>
        <v>11.219178082191782</v>
      </c>
      <c r="C201" s="12">
        <f>'Surv-rate CEA'!D199*Parameter!$D$57+'Surv-rate CEA'!E199*Parameter!$D$58</f>
        <v>1.5200083979394367E-2</v>
      </c>
      <c r="D201" s="12">
        <f t="shared" si="82"/>
        <v>1.0909952942085417E-2</v>
      </c>
      <c r="E201" s="12">
        <f>C201-'Surv-rate CEA'!E199*Parameter!$D$58</f>
        <v>8.3401548209055786E-3</v>
      </c>
      <c r="F201" s="12">
        <f t="shared" si="83"/>
        <v>5.9861969676704464E-3</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2.0052976444135714E-2</v>
      </c>
      <c r="L201" s="12">
        <f t="shared" si="86"/>
        <v>1.4393146093853684E-2</v>
      </c>
      <c r="M201" s="12">
        <f>K201-'Surv-rate CEA'!J199*Parameter!$D$58</f>
        <v>7.2340644181176812E-3</v>
      </c>
      <c r="N201" s="12">
        <f t="shared" si="87"/>
        <v>5.1922938378938513E-3</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2.0052976444135714E-2</v>
      </c>
      <c r="T201" s="12">
        <f t="shared" si="90"/>
        <v>1.4393146093853684E-2</v>
      </c>
      <c r="U201" s="12">
        <f>S201-'Surv-rate CEA'!P199*Parameter!$D$58</f>
        <v>7.2340644181176812E-3</v>
      </c>
      <c r="V201" s="12">
        <f t="shared" si="91"/>
        <v>5.1922938378938513E-3</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1.8149682324885921E-2</v>
      </c>
      <c r="AB201" s="12">
        <f t="shared" si="94"/>
        <v>1.3027045136509466E-2</v>
      </c>
      <c r="AC201" s="12">
        <f>AA201-'Surv-rate CEA'!V199*UPD</f>
        <v>1.2620432948501398E-2</v>
      </c>
      <c r="AD201" s="12">
        <f t="shared" si="95"/>
        <v>9.0583926880633339E-3</v>
      </c>
      <c r="AE201" s="12">
        <f>'Surv-rate CEA'!Z199*UPFS+'Surv-rate CEA'!Y199*UPD</f>
        <v>2.0052976444135714E-2</v>
      </c>
      <c r="AF201" s="12">
        <f t="shared" si="96"/>
        <v>1.4393146093853684E-2</v>
      </c>
      <c r="AG201" s="12">
        <f>AE201-'Surv-rate CEA'!Y199*UPD</f>
        <v>7.2340644181176812E-3</v>
      </c>
      <c r="AH201" s="12">
        <f t="shared" si="97"/>
        <v>5.1922938378938513E-3</v>
      </c>
      <c r="AI201" s="12">
        <f>'Surv-rate CEA'!AC199*UPFS+'Surv-rate CEA'!AB199*UPD</f>
        <v>5.8991175237947981E-3</v>
      </c>
      <c r="AJ201" s="12">
        <f t="shared" si="98"/>
        <v>4.2341275661160541E-3</v>
      </c>
      <c r="AK201" s="12">
        <f>AI201-'Surv-rate CEA'!AB199*UPD</f>
        <v>3.3554538364771042E-6</v>
      </c>
      <c r="AL201" s="12">
        <f t="shared" si="99"/>
        <v>2.4083974473385631E-6</v>
      </c>
      <c r="AM201" s="12">
        <f>'Surv-rate CEA'!AF199*UPFS+'Surv-rate CEA'!AE199*UPD</f>
        <v>2.5924297490848909E-2</v>
      </c>
      <c r="AN201" s="12">
        <f t="shared" si="100"/>
        <v>1.8607322569085823E-2</v>
      </c>
      <c r="AO201" s="12">
        <f>AM201-'Surv-rate CEA'!AE199*UPD</f>
        <v>1.0594866396363187E-2</v>
      </c>
      <c r="AP201" s="12">
        <f t="shared" si="101"/>
        <v>7.6045299465911254E-3</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8.8121788596243981E-3</v>
      </c>
      <c r="AV201" s="12">
        <f t="shared" si="104"/>
        <v>6.3249950991108106E-3</v>
      </c>
      <c r="AW201" s="12">
        <f>AU201-'Surv-rate CEA'!AK199*UPD</f>
        <v>2.1102909507745779E-4</v>
      </c>
      <c r="AX201" s="12">
        <f t="shared" si="105"/>
        <v>1.514674195107748E-4</v>
      </c>
      <c r="AY201" s="12">
        <f>'Surv-rate CEA'!AO199*UPFS+'Surv-rate CEA'!AN199*UPD</f>
        <v>5.8991175237947981E-3</v>
      </c>
      <c r="AZ201" s="12">
        <f t="shared" si="106"/>
        <v>4.2341275661160541E-3</v>
      </c>
      <c r="BA201" s="12">
        <f>AY201-'Surv-rate CEA'!AN199*UPD</f>
        <v>3.3554538364771042E-6</v>
      </c>
      <c r="BB201" s="12">
        <f t="shared" si="107"/>
        <v>2.4083974473385631E-6</v>
      </c>
    </row>
    <row r="202" spans="1:54">
      <c r="A202" s="12">
        <v>197</v>
      </c>
      <c r="B202" s="12">
        <f t="shared" si="108"/>
        <v>11.276712328767124</v>
      </c>
      <c r="C202" s="12">
        <f>'Surv-rate CEA'!D200*Parameter!$D$57+'Surv-rate CEA'!E200*Parameter!$D$58</f>
        <v>1.5012461901664446E-2</v>
      </c>
      <c r="D202" s="12">
        <f t="shared" si="82"/>
        <v>1.0756976705935077E-2</v>
      </c>
      <c r="E202" s="12">
        <f>C202-'Surv-rate CEA'!E200*Parameter!$D$58</f>
        <v>8.2763087897152476E-3</v>
      </c>
      <c r="F202" s="12">
        <f t="shared" si="83"/>
        <v>5.9302772220339176E-3</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1.9849391314797515E-2</v>
      </c>
      <c r="L202" s="12">
        <f t="shared" si="86"/>
        <v>1.4222813113457015E-2</v>
      </c>
      <c r="M202" s="12">
        <f>K202-'Surv-rate CEA'!J200*Parameter!$D$58</f>
        <v>7.1618867365181374E-3</v>
      </c>
      <c r="N202" s="12">
        <f t="shared" si="87"/>
        <v>5.1317531594687656E-3</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1.9849391314797515E-2</v>
      </c>
      <c r="T202" s="12">
        <f t="shared" si="90"/>
        <v>1.4222813113457015E-2</v>
      </c>
      <c r="U202" s="12">
        <f>S202-'Surv-rate CEA'!P200*Parameter!$D$58</f>
        <v>7.1618867365181374E-3</v>
      </c>
      <c r="V202" s="12">
        <f t="shared" si="91"/>
        <v>5.1317531594687656E-3</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1.7947102709628716E-2</v>
      </c>
      <c r="AB202" s="12">
        <f t="shared" si="94"/>
        <v>1.2859753919848152E-2</v>
      </c>
      <c r="AC202" s="12">
        <f>AA202-'Surv-rate CEA'!V200*UPD</f>
        <v>1.2487782888815649E-2</v>
      </c>
      <c r="AD202" s="12">
        <f t="shared" si="95"/>
        <v>8.9479520763260829E-3</v>
      </c>
      <c r="AE202" s="12">
        <f>'Surv-rate CEA'!Z200*UPFS+'Surv-rate CEA'!Y200*UPD</f>
        <v>1.9849391314797515E-2</v>
      </c>
      <c r="AF202" s="12">
        <f t="shared" si="96"/>
        <v>1.4222813113457015E-2</v>
      </c>
      <c r="AG202" s="12">
        <f>AE202-'Surv-rate CEA'!Y200*UPD</f>
        <v>7.1618867365181374E-3</v>
      </c>
      <c r="AH202" s="12">
        <f t="shared" si="97"/>
        <v>5.1317531594687656E-3</v>
      </c>
      <c r="AI202" s="12">
        <f>'Surv-rate CEA'!AC200*UPFS+'Surv-rate CEA'!AB200*UPD</f>
        <v>5.8103621721933355E-3</v>
      </c>
      <c r="AJ202" s="12">
        <f t="shared" si="98"/>
        <v>4.1633364966208774E-3</v>
      </c>
      <c r="AK202" s="12">
        <f>AI202-'Surv-rate CEA'!AB200*UPD</f>
        <v>3.1999473662034511E-6</v>
      </c>
      <c r="AL202" s="12">
        <f t="shared" si="99"/>
        <v>2.292879043020416E-6</v>
      </c>
      <c r="AM202" s="12">
        <f>'Surv-rate CEA'!AF200*UPFS+'Surv-rate CEA'!AE200*UPD</f>
        <v>2.5621378709505451E-2</v>
      </c>
      <c r="AN202" s="12">
        <f t="shared" si="100"/>
        <v>1.8358652681845215E-2</v>
      </c>
      <c r="AO202" s="12">
        <f>AM202-'Surv-rate CEA'!AE200*UPD</f>
        <v>1.048785880103892E-2</v>
      </c>
      <c r="AP202" s="12">
        <f t="shared" si="101"/>
        <v>7.5149334970437895E-3</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8.6831544933603389E-3</v>
      </c>
      <c r="AV202" s="12">
        <f t="shared" si="104"/>
        <v>6.2217970131039479E-3</v>
      </c>
      <c r="AW202" s="12">
        <f>AU202-'Surv-rate CEA'!AK200*UPD</f>
        <v>2.0391793131462055E-4</v>
      </c>
      <c r="AX202" s="12">
        <f t="shared" si="105"/>
        <v>1.4611463805484445E-4</v>
      </c>
      <c r="AY202" s="12">
        <f>'Surv-rate CEA'!AO200*UPFS+'Surv-rate CEA'!AN200*UPD</f>
        <v>5.8103621721933355E-3</v>
      </c>
      <c r="AZ202" s="12">
        <f t="shared" si="106"/>
        <v>4.1633364966208774E-3</v>
      </c>
      <c r="BA202" s="12">
        <f>AY202-'Surv-rate CEA'!AN200*UPD</f>
        <v>3.1999473662034511E-6</v>
      </c>
      <c r="BB202" s="12">
        <f t="shared" si="107"/>
        <v>2.292879043020416E-6</v>
      </c>
    </row>
    <row r="203" spans="1:54">
      <c r="A203" s="12">
        <v>198</v>
      </c>
      <c r="B203" s="12">
        <f t="shared" si="108"/>
        <v>11.334246575342465</v>
      </c>
      <c r="C203" s="12">
        <f>'Surv-rate CEA'!D201*Parameter!$D$57+'Surv-rate CEA'!E201*Parameter!$D$58</f>
        <v>1.4827664878244683E-2</v>
      </c>
      <c r="D203" s="12">
        <f t="shared" si="82"/>
        <v>1.0606509658510527E-2</v>
      </c>
      <c r="E203" s="12">
        <f>C203-'Surv-rate CEA'!E201*Parameter!$D$58</f>
        <v>8.2132603933090381E-3</v>
      </c>
      <c r="F203" s="12">
        <f t="shared" si="83"/>
        <v>5.8751007933359059E-3</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1.9648514734361348E-2</v>
      </c>
      <c r="L203" s="12">
        <f t="shared" si="86"/>
        <v>1.4054954911421018E-2</v>
      </c>
      <c r="M203" s="12">
        <f>K203-'Surv-rate CEA'!J201*Parameter!$D$58</f>
        <v>7.0907219903482751E-3</v>
      </c>
      <c r="N203" s="12">
        <f t="shared" si="87"/>
        <v>5.0721278025906641E-3</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1.9648514734361348E-2</v>
      </c>
      <c r="T203" s="12">
        <f t="shared" si="90"/>
        <v>1.4054954911421018E-2</v>
      </c>
      <c r="U203" s="12">
        <f>S203-'Surv-rate CEA'!P201*Parameter!$D$58</f>
        <v>7.0907219903482751E-3</v>
      </c>
      <c r="V203" s="12">
        <f t="shared" si="91"/>
        <v>5.0721278025906641E-3</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1.774737236376546E-2</v>
      </c>
      <c r="AB203" s="12">
        <f t="shared" si="94"/>
        <v>1.2695031748771554E-2</v>
      </c>
      <c r="AC203" s="12">
        <f>AA203-'Surv-rate CEA'!V201*UPD</f>
        <v>1.2356981842566705E-2</v>
      </c>
      <c r="AD203" s="12">
        <f t="shared" si="95"/>
        <v>8.8391832658372398E-3</v>
      </c>
      <c r="AE203" s="12">
        <f>'Surv-rate CEA'!Z201*UPFS+'Surv-rate CEA'!Y201*UPD</f>
        <v>1.9648514734361348E-2</v>
      </c>
      <c r="AF203" s="12">
        <f t="shared" si="96"/>
        <v>1.4054954911421018E-2</v>
      </c>
      <c r="AG203" s="12">
        <f>AE203-'Surv-rate CEA'!Y201*UPD</f>
        <v>7.0907219903482751E-3</v>
      </c>
      <c r="AH203" s="12">
        <f t="shared" si="97"/>
        <v>5.0721278025906641E-3</v>
      </c>
      <c r="AI203" s="12">
        <f>'Surv-rate CEA'!AC201*UPFS+'Surv-rate CEA'!AB201*UPD</f>
        <v>5.7231833688537424E-3</v>
      </c>
      <c r="AJ203" s="12">
        <f t="shared" si="98"/>
        <v>4.0939015129913114E-3</v>
      </c>
      <c r="AK203" s="12">
        <f>AI203-'Surv-rate CEA'!AB201*UPD</f>
        <v>3.0519253517097625E-6</v>
      </c>
      <c r="AL203" s="12">
        <f t="shared" si="99"/>
        <v>2.1831000353573383E-6</v>
      </c>
      <c r="AM203" s="12">
        <f>'Surv-rate CEA'!AF201*UPFS+'Surv-rate CEA'!AE201*UPD</f>
        <v>2.5322690233528993E-2</v>
      </c>
      <c r="AN203" s="12">
        <f t="shared" si="100"/>
        <v>1.8113800166570188E-2</v>
      </c>
      <c r="AO203" s="12">
        <f>AM203-'Surv-rate CEA'!AE201*UPD</f>
        <v>1.0382330014182284E-2</v>
      </c>
      <c r="AP203" s="12">
        <f t="shared" si="101"/>
        <v>7.4266773950925919E-3</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8.5563428271280169E-3</v>
      </c>
      <c r="AV203" s="12">
        <f t="shared" si="104"/>
        <v>6.1205141593545396E-3</v>
      </c>
      <c r="AW203" s="12">
        <f>AU203-'Surv-rate CEA'!AK201*UPD</f>
        <v>1.9705660342060963E-4</v>
      </c>
      <c r="AX203" s="12">
        <f t="shared" si="105"/>
        <v>1.4095832247467151E-4</v>
      </c>
      <c r="AY203" s="12">
        <f>'Surv-rate CEA'!AO201*UPFS+'Surv-rate CEA'!AN201*UPD</f>
        <v>5.7231833688537424E-3</v>
      </c>
      <c r="AZ203" s="12">
        <f t="shared" si="106"/>
        <v>4.0939015129913114E-3</v>
      </c>
      <c r="BA203" s="12">
        <f>AY203-'Surv-rate CEA'!AN201*UPD</f>
        <v>3.0519253517097625E-6</v>
      </c>
      <c r="BB203" s="12">
        <f t="shared" si="107"/>
        <v>2.1831000353573383E-6</v>
      </c>
    </row>
    <row r="204" spans="1:54">
      <c r="A204" s="12">
        <v>199</v>
      </c>
      <c r="B204" s="12">
        <f t="shared" si="108"/>
        <v>11.391780821917807</v>
      </c>
      <c r="C204" s="12">
        <f>'Surv-rate CEA'!D202*Parameter!$D$57+'Surv-rate CEA'!E202*Parameter!$D$58</f>
        <v>1.4645642119499877E-2</v>
      </c>
      <c r="D204" s="12">
        <f t="shared" si="82"/>
        <v>1.0458504011458324E-2</v>
      </c>
      <c r="E204" s="12">
        <f>C204-'Surv-rate CEA'!E202*Parameter!$D$58</f>
        <v>8.1509959125207997E-3</v>
      </c>
      <c r="F204" s="12">
        <f t="shared" si="83"/>
        <v>5.8206545505421802E-3</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1.9450301390831683E-2</v>
      </c>
      <c r="L204" s="12">
        <f t="shared" si="86"/>
        <v>1.3889527919656214E-2</v>
      </c>
      <c r="M204" s="12">
        <f>K204-'Surv-rate CEA'!J202*Parameter!$D$58</f>
        <v>7.0205517341927516E-3</v>
      </c>
      <c r="N204" s="12">
        <f t="shared" si="87"/>
        <v>5.0134004283052154E-3</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1.9450301390831683E-2</v>
      </c>
      <c r="T204" s="12">
        <f t="shared" si="90"/>
        <v>1.3889527919656214E-2</v>
      </c>
      <c r="U204" s="12">
        <f>S204-'Surv-rate CEA'!P202*Parameter!$D$58</f>
        <v>7.0205517341927516E-3</v>
      </c>
      <c r="V204" s="12">
        <f t="shared" si="91"/>
        <v>5.0134004283052154E-3</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1.7550442153993994E-2</v>
      </c>
      <c r="AB204" s="12">
        <f t="shared" si="94"/>
        <v>1.2532831826200694E-2</v>
      </c>
      <c r="AC204" s="12">
        <f>AA204-'Surv-rate CEA'!V202*UPD</f>
        <v>1.2227997245186726E-2</v>
      </c>
      <c r="AD204" s="12">
        <f t="shared" si="95"/>
        <v>8.7320553921369348E-3</v>
      </c>
      <c r="AE204" s="12">
        <f>'Surv-rate CEA'!Z202*UPFS+'Surv-rate CEA'!Y202*UPD</f>
        <v>1.9450301390831683E-2</v>
      </c>
      <c r="AF204" s="12">
        <f t="shared" si="96"/>
        <v>1.3889527919656214E-2</v>
      </c>
      <c r="AG204" s="12">
        <f>AE204-'Surv-rate CEA'!Y202*UPD</f>
        <v>7.0205517341927516E-3</v>
      </c>
      <c r="AH204" s="12">
        <f t="shared" si="97"/>
        <v>5.0134004283052154E-3</v>
      </c>
      <c r="AI204" s="12">
        <f>'Surv-rate CEA'!AC202*UPFS+'Surv-rate CEA'!AB202*UPD</f>
        <v>5.6375484709998633E-3</v>
      </c>
      <c r="AJ204" s="12">
        <f t="shared" si="98"/>
        <v>4.0257929845384068E-3</v>
      </c>
      <c r="AK204" s="12">
        <f>AI204-'Surv-rate CEA'!AB202*UPD</f>
        <v>2.9110136686950547E-6</v>
      </c>
      <c r="AL204" s="12">
        <f t="shared" si="99"/>
        <v>2.0787649925517149E-6</v>
      </c>
      <c r="AM204" s="12">
        <f>'Surv-rate CEA'!AF202*UPFS+'Surv-rate CEA'!AE202*UPD</f>
        <v>2.5028162131380753E-2</v>
      </c>
      <c r="AN204" s="12">
        <f t="shared" si="100"/>
        <v>1.7872697688137519E-2</v>
      </c>
      <c r="AO204" s="12">
        <f>AM204-'Surv-rate CEA'!AE202*UPD</f>
        <v>1.0278253806935726E-2</v>
      </c>
      <c r="AP204" s="12">
        <f t="shared" si="101"/>
        <v>7.3397368168310016E-3</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8.431699793882844E-3</v>
      </c>
      <c r="AV204" s="12">
        <f t="shared" si="104"/>
        <v>6.0211061692081918E-3</v>
      </c>
      <c r="AW204" s="12">
        <f>AU204-'Surv-rate CEA'!AK202*UPD</f>
        <v>1.9043595305994442E-4</v>
      </c>
      <c r="AX204" s="12">
        <f t="shared" si="105"/>
        <v>1.359909768893991E-4</v>
      </c>
      <c r="AY204" s="12">
        <f>'Surv-rate CEA'!AO202*UPFS+'Surv-rate CEA'!AN202*UPD</f>
        <v>5.6375484709998633E-3</v>
      </c>
      <c r="AZ204" s="12">
        <f t="shared" si="106"/>
        <v>4.0257929845384068E-3</v>
      </c>
      <c r="BA204" s="12">
        <f>AY204-'Surv-rate CEA'!AN202*UPD</f>
        <v>2.9110136686950547E-6</v>
      </c>
      <c r="BB204" s="12">
        <f t="shared" si="107"/>
        <v>2.0787649925517149E-6</v>
      </c>
    </row>
    <row r="205" spans="1:54">
      <c r="A205" s="12">
        <v>200</v>
      </c>
      <c r="B205" s="12">
        <f t="shared" si="108"/>
        <v>11.449315068493151</v>
      </c>
      <c r="C205" s="12">
        <f>'Surv-rate CEA'!D203*Parameter!$D$57+'Surv-rate CEA'!E203*Parameter!$D$58</f>
        <v>1.4466343908237946E-2</v>
      </c>
      <c r="D205" s="12">
        <f t="shared" si="82"/>
        <v>1.0312913025209399E-2</v>
      </c>
      <c r="E205" s="12">
        <f>C205-'Surv-rate CEA'!E203*Parameter!$D$58</f>
        <v>8.0895019279115382E-3</v>
      </c>
      <c r="F205" s="12">
        <f t="shared" si="83"/>
        <v>5.7669256537104599E-3</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1.9254706894532302E-2</v>
      </c>
      <c r="L205" s="12">
        <f t="shared" si="86"/>
        <v>1.3726489484059155E-2</v>
      </c>
      <c r="M205" s="12">
        <f>K205-'Surv-rate CEA'!J203*Parameter!$D$58</f>
        <v>6.9513579367659374E-3</v>
      </c>
      <c r="N205" s="12">
        <f t="shared" si="87"/>
        <v>4.9555540960243994E-3</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1.9254706894532302E-2</v>
      </c>
      <c r="T205" s="12">
        <f t="shared" si="90"/>
        <v>1.3726489484059155E-2</v>
      </c>
      <c r="U205" s="12">
        <f>S205-'Surv-rate CEA'!P203*Parameter!$D$58</f>
        <v>6.9513579367659374E-3</v>
      </c>
      <c r="V205" s="12">
        <f t="shared" si="91"/>
        <v>4.9555540960243994E-3</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1.7356263961237992E-2</v>
      </c>
      <c r="AB205" s="12">
        <f t="shared" si="94"/>
        <v>1.2373108354827288E-2</v>
      </c>
      <c r="AC205" s="12">
        <f>AA205-'Surv-rate CEA'!V203*UPD</f>
        <v>1.2100797230673897E-2</v>
      </c>
      <c r="AD205" s="12">
        <f t="shared" si="95"/>
        <v>8.6265382716755185E-3</v>
      </c>
      <c r="AE205" s="12">
        <f>'Surv-rate CEA'!Z203*UPFS+'Surv-rate CEA'!Y203*UPD</f>
        <v>1.9254706894532302E-2</v>
      </c>
      <c r="AF205" s="12">
        <f t="shared" si="96"/>
        <v>1.3726489484059155E-2</v>
      </c>
      <c r="AG205" s="12">
        <f>AE205-'Surv-rate CEA'!Y203*UPD</f>
        <v>6.9513579367659374E-3</v>
      </c>
      <c r="AH205" s="12">
        <f t="shared" si="97"/>
        <v>4.9555540960243994E-3</v>
      </c>
      <c r="AI205" s="12">
        <f>'Surv-rate CEA'!AC203*UPFS+'Surv-rate CEA'!AB203*UPD</f>
        <v>5.5534256141612027E-3</v>
      </c>
      <c r="AJ205" s="12">
        <f t="shared" si="98"/>
        <v>3.9589820146748132E-3</v>
      </c>
      <c r="AK205" s="12">
        <f>AI205-'Surv-rate CEA'!AB203*UPD</f>
        <v>2.7768576160765862E-6</v>
      </c>
      <c r="AL205" s="12">
        <f t="shared" si="99"/>
        <v>1.9795942402337302E-6</v>
      </c>
      <c r="AM205" s="12">
        <f>'Surv-rate CEA'!AF203*UPFS+'Surv-rate CEA'!AE203*UPD</f>
        <v>2.473772582576169E-2</v>
      </c>
      <c r="AN205" s="12">
        <f t="shared" si="100"/>
        <v>1.7635279273104945E-2</v>
      </c>
      <c r="AO205" s="12">
        <f>AM205-'Surv-rate CEA'!AE203*UPD</f>
        <v>1.0175604521601787E-2</v>
      </c>
      <c r="AP205" s="12">
        <f t="shared" si="101"/>
        <v>7.2540874927249548E-3</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8.309182336452817E-3</v>
      </c>
      <c r="AV205" s="12">
        <f t="shared" si="104"/>
        <v>5.9235336371096757E-3</v>
      </c>
      <c r="AW205" s="12">
        <f>AU205-'Surv-rate CEA'!AK203*UPD</f>
        <v>1.8404717242610259E-4</v>
      </c>
      <c r="AX205" s="12">
        <f t="shared" si="105"/>
        <v>1.3120540295500998E-4</v>
      </c>
      <c r="AY205" s="12">
        <f>'Surv-rate CEA'!AO203*UPFS+'Surv-rate CEA'!AN203*UPD</f>
        <v>5.5534256141612027E-3</v>
      </c>
      <c r="AZ205" s="12">
        <f t="shared" si="106"/>
        <v>3.9589820146748132E-3</v>
      </c>
      <c r="BA205" s="12">
        <f>AY205-'Surv-rate CEA'!AN203*UPD</f>
        <v>2.7768576160765862E-6</v>
      </c>
      <c r="BB205" s="12">
        <f t="shared" si="107"/>
        <v>1.9795942402337302E-6</v>
      </c>
    </row>
    <row r="206" spans="1:54">
      <c r="A206" s="12">
        <v>201</v>
      </c>
      <c r="B206" s="12">
        <f t="shared" si="108"/>
        <v>11.506849315068493</v>
      </c>
      <c r="C206" s="12">
        <f>'Surv-rate CEA'!D204*Parameter!$D$57+'Surv-rate CEA'!E204*Parameter!$D$58</f>
        <v>1.4289721573501281E-2</v>
      </c>
      <c r="D206" s="12">
        <f t="shared" si="82"/>
        <v>1.0169690982679358E-2</v>
      </c>
      <c r="E206" s="12">
        <f>C206-'Surv-rate CEA'!E204*Parameter!$D$58</f>
        <v>8.0287653118416083E-3</v>
      </c>
      <c r="F206" s="12">
        <f t="shared" si="83"/>
        <v>5.7139015462201511E-3</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1.9061687755855573E-2</v>
      </c>
      <c r="L206" s="12">
        <f t="shared" si="86"/>
        <v>1.3565797842055244E-2</v>
      </c>
      <c r="M206" s="12">
        <f>K206-'Surv-rate CEA'!J204*Parameter!$D$58</f>
        <v>6.8831229698431175E-3</v>
      </c>
      <c r="N206" s="12">
        <f t="shared" si="87"/>
        <v>4.8985722527227259E-3</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1.9061687755855573E-2</v>
      </c>
      <c r="T206" s="12">
        <f t="shared" si="90"/>
        <v>1.3565797842055244E-2</v>
      </c>
      <c r="U206" s="12">
        <f>S206-'Surv-rate CEA'!P204*Parameter!$D$58</f>
        <v>6.8831229698431175E-3</v>
      </c>
      <c r="V206" s="12">
        <f t="shared" si="91"/>
        <v>4.8985722527227259E-3</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1.7164790656093835E-2</v>
      </c>
      <c r="AB206" s="12">
        <f t="shared" si="94"/>
        <v>1.2215816512377669E-2</v>
      </c>
      <c r="AC206" s="12">
        <f>AA206-'Surv-rate CEA'!V204*UPD</f>
        <v>1.1975350613846095E-2</v>
      </c>
      <c r="AD206" s="12">
        <f t="shared" si="95"/>
        <v>8.5226023842124663E-3</v>
      </c>
      <c r="AE206" s="12">
        <f>'Surv-rate CEA'!Z204*UPFS+'Surv-rate CEA'!Y204*UPD</f>
        <v>1.9061687755855573E-2</v>
      </c>
      <c r="AF206" s="12">
        <f t="shared" si="96"/>
        <v>1.3565797842055244E-2</v>
      </c>
      <c r="AG206" s="12">
        <f>AE206-'Surv-rate CEA'!Y204*UPD</f>
        <v>6.8831229698431175E-3</v>
      </c>
      <c r="AH206" s="12">
        <f t="shared" si="97"/>
        <v>4.8985722527227259E-3</v>
      </c>
      <c r="AI206" s="12">
        <f>'Surv-rate CEA'!AC204*UPFS+'Surv-rate CEA'!AB204*UPD</f>
        <v>5.4707836910429242E-3</v>
      </c>
      <c r="AJ206" s="12">
        <f t="shared" si="98"/>
        <v>3.8934404204319629E-3</v>
      </c>
      <c r="AK206" s="12">
        <f>AI206-'Surv-rate CEA'!AB204*UPD</f>
        <v>2.6491208687173459E-6</v>
      </c>
      <c r="AL206" s="12">
        <f t="shared" si="99"/>
        <v>1.8853229905179638E-6</v>
      </c>
      <c r="AM206" s="12">
        <f>'Surv-rate CEA'!AF204*UPFS+'Surv-rate CEA'!AE204*UPD</f>
        <v>2.4451314063228834E-2</v>
      </c>
      <c r="AN206" s="12">
        <f t="shared" si="100"/>
        <v>1.7401480278285909E-2</v>
      </c>
      <c r="AO206" s="12">
        <f>AM206-'Surv-rate CEA'!AE204*UPD</f>
        <v>1.0074357056854982E-2</v>
      </c>
      <c r="AP206" s="12">
        <f t="shared" si="101"/>
        <v>7.1697056930331154E-3</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8.1887483811601911E-3</v>
      </c>
      <c r="AV206" s="12">
        <f t="shared" si="104"/>
        <v>5.8277580947233504E-3</v>
      </c>
      <c r="AW206" s="12">
        <f>AU206-'Surv-rate CEA'!AK204*UPD</f>
        <v>1.7788179022524414E-4</v>
      </c>
      <c r="AX206" s="12">
        <f t="shared" si="105"/>
        <v>1.2659468756837946E-4</v>
      </c>
      <c r="AY206" s="12">
        <f>'Surv-rate CEA'!AO204*UPFS+'Surv-rate CEA'!AN204*UPD</f>
        <v>5.4707836910429242E-3</v>
      </c>
      <c r="AZ206" s="12">
        <f t="shared" si="106"/>
        <v>3.8934404204319629E-3</v>
      </c>
      <c r="BA206" s="12">
        <f>AY206-'Surv-rate CEA'!AN204*UPD</f>
        <v>2.6491208687173459E-6</v>
      </c>
      <c r="BB206" s="12">
        <f t="shared" si="107"/>
        <v>1.8853229905179638E-6</v>
      </c>
    </row>
    <row r="207" spans="1:54">
      <c r="A207" s="12">
        <v>202</v>
      </c>
      <c r="B207" s="12">
        <f t="shared" si="108"/>
        <v>11.564383561643835</v>
      </c>
      <c r="C207" s="12">
        <f>'Surv-rate CEA'!D205*Parameter!$D$57+'Surv-rate CEA'!E205*Parameter!$D$58</f>
        <v>1.4115727465090169E-2</v>
      </c>
      <c r="D207" s="12">
        <f t="shared" si="82"/>
        <v>1.0028793163716E-2</v>
      </c>
      <c r="E207" s="12">
        <f>C207-'Surv-rate CEA'!E205*Parameter!$D$58</f>
        <v>7.9687732207885387E-3</v>
      </c>
      <c r="F207" s="12">
        <f t="shared" si="83"/>
        <v>5.6615699472444244E-3</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1.8871201363635393E-2</v>
      </c>
      <c r="L207" s="12">
        <f t="shared" si="86"/>
        <v>1.3407412100778027E-2</v>
      </c>
      <c r="M207" s="12">
        <f>K207-'Surv-rate CEA'!J205*Parameter!$D$58</f>
        <v>6.8158295975347775E-3</v>
      </c>
      <c r="N207" s="12">
        <f t="shared" si="87"/>
        <v>4.8424387224717015E-3</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1.8871201363635393E-2</v>
      </c>
      <c r="T207" s="12">
        <f t="shared" si="90"/>
        <v>1.3407412100778027E-2</v>
      </c>
      <c r="U207" s="12">
        <f>S207-'Surv-rate CEA'!P205*Parameter!$D$58</f>
        <v>6.8158295975347775E-3</v>
      </c>
      <c r="V207" s="12">
        <f t="shared" si="91"/>
        <v>4.8424387224717015E-3</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1.6975976074963185E-2</v>
      </c>
      <c r="AB207" s="12">
        <f t="shared" si="94"/>
        <v>1.2060912427577081E-2</v>
      </c>
      <c r="AC207" s="12">
        <f>AA207-'Surv-rate CEA'!V205*UPD</f>
        <v>1.185162687311642E-2</v>
      </c>
      <c r="AD207" s="12">
        <f t="shared" si="95"/>
        <v>8.4202188557388341E-3</v>
      </c>
      <c r="AE207" s="12">
        <f>'Surv-rate CEA'!Z205*UPFS+'Surv-rate CEA'!Y205*UPD</f>
        <v>1.8871201363635393E-2</v>
      </c>
      <c r="AF207" s="12">
        <f t="shared" si="96"/>
        <v>1.3407412100778027E-2</v>
      </c>
      <c r="AG207" s="12">
        <f>AE207-'Surv-rate CEA'!Y205*UPD</f>
        <v>6.8158295975347775E-3</v>
      </c>
      <c r="AH207" s="12">
        <f t="shared" si="97"/>
        <v>4.8424387224717015E-3</v>
      </c>
      <c r="AI207" s="12">
        <f>'Surv-rate CEA'!AC205*UPFS+'Surv-rate CEA'!AB205*UPD</f>
        <v>5.3895923310426537E-3</v>
      </c>
      <c r="AJ207" s="12">
        <f t="shared" si="98"/>
        <v>3.829140712616576E-3</v>
      </c>
      <c r="AK207" s="12">
        <f>AI207-'Surv-rate CEA'!AB205*UPD</f>
        <v>2.5274844888036746E-6</v>
      </c>
      <c r="AL207" s="12">
        <f t="shared" si="99"/>
        <v>1.7957005209543838E-6</v>
      </c>
      <c r="AM207" s="12">
        <f>'Surv-rate CEA'!AF205*UPFS+'Surv-rate CEA'!AE205*UPD</f>
        <v>2.4168860884593295E-2</v>
      </c>
      <c r="AN207" s="12">
        <f t="shared" si="100"/>
        <v>1.7171237360147203E-2</v>
      </c>
      <c r="AO207" s="12">
        <f>AM207-'Surv-rate CEA'!AE205*UPD</f>
        <v>9.9744868533977651E-3</v>
      </c>
      <c r="AP207" s="12">
        <f t="shared" si="101"/>
        <v>7.0865682136695765E-3</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8.0703568122212823E-3</v>
      </c>
      <c r="AV207" s="12">
        <f t="shared" si="104"/>
        <v>5.7337419858323E-3</v>
      </c>
      <c r="AW207" s="12">
        <f>AU207-'Surv-rate CEA'!AK205*UPD</f>
        <v>1.7193165824571505E-4</v>
      </c>
      <c r="AX207" s="12">
        <f t="shared" si="105"/>
        <v>1.2215219110069212E-4</v>
      </c>
      <c r="AY207" s="12">
        <f>'Surv-rate CEA'!AO205*UPFS+'Surv-rate CEA'!AN205*UPD</f>
        <v>5.3895923310426537E-3</v>
      </c>
      <c r="AZ207" s="12">
        <f t="shared" si="106"/>
        <v>3.829140712616576E-3</v>
      </c>
      <c r="BA207" s="12">
        <f>AY207-'Surv-rate CEA'!AN205*UPD</f>
        <v>2.5274844888036746E-6</v>
      </c>
      <c r="BB207" s="12">
        <f t="shared" si="107"/>
        <v>1.7957005209543838E-6</v>
      </c>
    </row>
    <row r="208" spans="1:54">
      <c r="A208" s="12">
        <v>203</v>
      </c>
      <c r="B208" s="12">
        <f t="shared" si="108"/>
        <v>11.621917808219179</v>
      </c>
      <c r="C208" s="12">
        <f>'Surv-rate CEA'!D206*Parameter!$D$57+'Surv-rate CEA'!E206*Parameter!$D$58</f>
        <v>1.3944314928794416E-2</v>
      </c>
      <c r="D208" s="12">
        <f t="shared" si="82"/>
        <v>9.890175820269638E-3</v>
      </c>
      <c r="E208" s="12">
        <f>C208-'Surv-rate CEA'!E206*Parameter!$D$58</f>
        <v>7.9095130879022375E-3</v>
      </c>
      <c r="F208" s="12">
        <f t="shared" si="83"/>
        <v>5.6099188444562889E-3</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1.8683205964122686E-2</v>
      </c>
      <c r="L208" s="12">
        <f t="shared" si="86"/>
        <v>1.3251292215863575E-2</v>
      </c>
      <c r="M208" s="12">
        <f>K208-'Surv-rate CEA'!J206*Parameter!$D$58</f>
        <v>6.7494609658924638E-3</v>
      </c>
      <c r="N208" s="12">
        <f t="shared" si="87"/>
        <v>4.7871376963009183E-3</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1.8683205964122686E-2</v>
      </c>
      <c r="T208" s="12">
        <f t="shared" si="90"/>
        <v>1.3251292215863575E-2</v>
      </c>
      <c r="U208" s="12">
        <f>S208-'Surv-rate CEA'!P206*Parameter!$D$58</f>
        <v>6.7494609658924638E-3</v>
      </c>
      <c r="V208" s="12">
        <f t="shared" si="91"/>
        <v>4.7871376963009183E-3</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1.6789774996848552E-2</v>
      </c>
      <c r="AB208" s="12">
        <f t="shared" si="94"/>
        <v>1.1908353156791176E-2</v>
      </c>
      <c r="AC208" s="12">
        <f>AA208-'Surv-rate CEA'!V206*UPD</f>
        <v>1.1729596133774004E-2</v>
      </c>
      <c r="AD208" s="12">
        <f t="shared" si="95"/>
        <v>8.319359441906234E-3</v>
      </c>
      <c r="AE208" s="12">
        <f>'Surv-rate CEA'!Z206*UPFS+'Surv-rate CEA'!Y206*UPD</f>
        <v>1.8683205964122686E-2</v>
      </c>
      <c r="AF208" s="12">
        <f t="shared" si="96"/>
        <v>1.3251292215863575E-2</v>
      </c>
      <c r="AG208" s="12">
        <f>AE208-'Surv-rate CEA'!Y206*UPD</f>
        <v>6.7494609658924638E-3</v>
      </c>
      <c r="AH208" s="12">
        <f t="shared" si="97"/>
        <v>4.7871376963009183E-3</v>
      </c>
      <c r="AI208" s="12">
        <f>'Surv-rate CEA'!AC206*UPFS+'Surv-rate CEA'!AB206*UPD</f>
        <v>5.3098218803915463E-3</v>
      </c>
      <c r="AJ208" s="12">
        <f t="shared" si="98"/>
        <v>3.7660560765839955E-3</v>
      </c>
      <c r="AK208" s="12">
        <f>AI208-'Surv-rate CEA'!AB206*UPD</f>
        <v>2.4116459924460737E-6</v>
      </c>
      <c r="AL208" s="12">
        <f t="shared" si="99"/>
        <v>1.7104894003998568E-6</v>
      </c>
      <c r="AM208" s="12">
        <f>'Surv-rate CEA'!AF206*UPFS+'Surv-rate CEA'!AE206*UPD</f>
        <v>2.3890301596076247E-2</v>
      </c>
      <c r="AN208" s="12">
        <f t="shared" si="100"/>
        <v>1.6944488445004624E-2</v>
      </c>
      <c r="AO208" s="12">
        <f>AM208-'Surv-rate CEA'!AE206*UPD</f>
        <v>9.8759698800461402E-3</v>
      </c>
      <c r="AP208" s="12">
        <f t="shared" si="101"/>
        <v>7.0046523624942448E-3</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7.9539674468981966E-3</v>
      </c>
      <c r="AV208" s="12">
        <f t="shared" si="104"/>
        <v>5.6414486419897299E-3</v>
      </c>
      <c r="AW208" s="12">
        <f>AU208-'Surv-rate CEA'!AK206*UPD</f>
        <v>1.6618893848778255E-4</v>
      </c>
      <c r="AX208" s="12">
        <f t="shared" si="105"/>
        <v>1.1787153613650128E-4</v>
      </c>
      <c r="AY208" s="12">
        <f>'Surv-rate CEA'!AO206*UPFS+'Surv-rate CEA'!AN206*UPD</f>
        <v>5.3098218803915463E-3</v>
      </c>
      <c r="AZ208" s="12">
        <f t="shared" si="106"/>
        <v>3.7660560765839955E-3</v>
      </c>
      <c r="BA208" s="12">
        <f>AY208-'Surv-rate CEA'!AN206*UPD</f>
        <v>2.4116459924460737E-6</v>
      </c>
      <c r="BB208" s="12">
        <f t="shared" si="107"/>
        <v>1.7104894003998568E-6</v>
      </c>
    </row>
    <row r="209" spans="1:54">
      <c r="A209" s="12">
        <v>204</v>
      </c>
      <c r="B209" s="12">
        <f t="shared" si="108"/>
        <v>11.67945205479452</v>
      </c>
      <c r="C209" s="12">
        <f>'Surv-rate CEA'!D207*Parameter!$D$57+'Surv-rate CEA'!E207*Parameter!$D$58</f>
        <v>1.3775438282311224E-2</v>
      </c>
      <c r="D209" s="12">
        <f t="shared" si="82"/>
        <v>9.7537961522635077E-3</v>
      </c>
      <c r="E209" s="12">
        <f>C209-'Surv-rate CEA'!E207*Parameter!$D$58</f>
        <v>7.8509726157886834E-3</v>
      </c>
      <c r="F209" s="12">
        <f t="shared" si="83"/>
        <v>5.5589364869600274E-3</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1.8497660640544828E-2</v>
      </c>
      <c r="L209" s="12">
        <f t="shared" si="86"/>
        <v>1.3097398970840677E-2</v>
      </c>
      <c r="M209" s="12">
        <f>K209-'Surv-rate CEA'!J207*Parameter!$D$58</f>
        <v>6.6840005928338123E-3</v>
      </c>
      <c r="N209" s="12">
        <f t="shared" si="87"/>
        <v>4.7326537223737041E-3</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1.8497660640544828E-2</v>
      </c>
      <c r="T209" s="12">
        <f t="shared" si="90"/>
        <v>1.3097398970840677E-2</v>
      </c>
      <c r="U209" s="12">
        <f>S209-'Surv-rate CEA'!P207*Parameter!$D$58</f>
        <v>6.6840005928338123E-3</v>
      </c>
      <c r="V209" s="12">
        <f t="shared" si="91"/>
        <v>4.7326537223737041E-3</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1.6606143120791252E-2</v>
      </c>
      <c r="AB209" s="12">
        <f t="shared" si="94"/>
        <v>1.175809666132345E-2</v>
      </c>
      <c r="AC209" s="12">
        <f>AA209-'Surv-rate CEA'!V207*UPD</f>
        <v>1.1609229151752186E-2</v>
      </c>
      <c r="AD209" s="12">
        <f t="shared" si="95"/>
        <v>8.2199965119445599E-3</v>
      </c>
      <c r="AE209" s="12">
        <f>'Surv-rate CEA'!Z207*UPFS+'Surv-rate CEA'!Y207*UPD</f>
        <v>1.8497660640544828E-2</v>
      </c>
      <c r="AF209" s="12">
        <f t="shared" si="96"/>
        <v>1.3097398970840677E-2</v>
      </c>
      <c r="AG209" s="12">
        <f>AE209-'Surv-rate CEA'!Y207*UPD</f>
        <v>6.6840005928338123E-3</v>
      </c>
      <c r="AH209" s="12">
        <f t="shared" si="97"/>
        <v>4.7326537223737041E-3</v>
      </c>
      <c r="AI209" s="12">
        <f>'Surv-rate CEA'!AC207*UPFS+'Surv-rate CEA'!AB207*UPD</f>
        <v>5.2314433828984904E-3</v>
      </c>
      <c r="AJ209" s="12">
        <f t="shared" si="98"/>
        <v>3.7041603536071693E-3</v>
      </c>
      <c r="AK209" s="12">
        <f>AI209-'Surv-rate CEA'!AB207*UPD</f>
        <v>2.3013184683043711E-6</v>
      </c>
      <c r="AL209" s="12">
        <f t="shared" si="99"/>
        <v>1.6294647590344448E-6</v>
      </c>
      <c r="AM209" s="12">
        <f>'Surv-rate CEA'!AF207*UPFS+'Surv-rate CEA'!AE207*UPD</f>
        <v>2.3615572741200998E-2</v>
      </c>
      <c r="AN209" s="12">
        <f t="shared" si="100"/>
        <v>1.6721172699993316E-2</v>
      </c>
      <c r="AO209" s="12">
        <f>AM209-'Surv-rate CEA'!AE207*UPD</f>
        <v>9.7787826202292427E-3</v>
      </c>
      <c r="AP209" s="12">
        <f t="shared" si="101"/>
        <v>6.9239359460155402E-3</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7.8395410113780394E-3</v>
      </c>
      <c r="AV209" s="12">
        <f t="shared" si="104"/>
        <v>5.5508422588977577E-3</v>
      </c>
      <c r="AW209" s="12">
        <f>AU209-'Surv-rate CEA'!AK207*UPD</f>
        <v>1.6064609082910419E-4</v>
      </c>
      <c r="AX209" s="12">
        <f t="shared" si="105"/>
        <v>1.1374659669573841E-4</v>
      </c>
      <c r="AY209" s="12">
        <f>'Surv-rate CEA'!AO207*UPFS+'Surv-rate CEA'!AN207*UPD</f>
        <v>5.2314433828984904E-3</v>
      </c>
      <c r="AZ209" s="12">
        <f t="shared" si="106"/>
        <v>3.7041603536071693E-3</v>
      </c>
      <c r="BA209" s="12">
        <f>AY209-'Surv-rate CEA'!AN207*UPD</f>
        <v>2.3013184683043711E-6</v>
      </c>
      <c r="BB209" s="12">
        <f t="shared" si="107"/>
        <v>1.6294647590344448E-6</v>
      </c>
    </row>
    <row r="210" spans="1:54">
      <c r="A210" s="12">
        <v>205</v>
      </c>
      <c r="B210" s="12">
        <f t="shared" si="108"/>
        <v>11.736986301369862</v>
      </c>
      <c r="C210" s="12">
        <f>'Surv-rate CEA'!D208*Parameter!$D$57+'Surv-rate CEA'!E208*Parameter!$D$58</f>
        <v>1.3609052791827852E-2</v>
      </c>
      <c r="D210" s="12">
        <f t="shared" si="82"/>
        <v>9.6196122841420758E-3</v>
      </c>
      <c r="E210" s="12">
        <f>C210-'Surv-rate CEA'!E208*Parameter!$D$58</f>
        <v>7.7931397695145911E-3</v>
      </c>
      <c r="F210" s="12">
        <f t="shared" si="83"/>
        <v>5.5086113784403789E-3</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1.8314525293230469E-2</v>
      </c>
      <c r="L210" s="12">
        <f t="shared" si="86"/>
        <v>1.2945693957097788E-2</v>
      </c>
      <c r="M210" s="12">
        <f>K210-'Surv-rate CEA'!J208*Parameter!$D$58</f>
        <v>6.6194323583764515E-3</v>
      </c>
      <c r="N210" s="12">
        <f t="shared" si="87"/>
        <v>4.6789716964668491E-3</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1.8314525293230469E-2</v>
      </c>
      <c r="T210" s="12">
        <f t="shared" si="90"/>
        <v>1.2945693957097788E-2</v>
      </c>
      <c r="U210" s="12">
        <f>S210-'Surv-rate CEA'!P208*Parameter!$D$58</f>
        <v>6.6194323583764515E-3</v>
      </c>
      <c r="V210" s="12">
        <f t="shared" si="91"/>
        <v>4.6789716964668491E-3</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1.6425037043931598E-2</v>
      </c>
      <c r="AB210" s="12">
        <f t="shared" si="94"/>
        <v>1.1610101785347804E-2</v>
      </c>
      <c r="AC210" s="12">
        <f>AA210-'Surv-rate CEA'!V208*UPD</f>
        <v>1.1490497297869183E-2</v>
      </c>
      <c r="AD210" s="12">
        <f t="shared" si="95"/>
        <v>8.1221030330530242E-3</v>
      </c>
      <c r="AE210" s="12">
        <f>'Surv-rate CEA'!Z208*UPFS+'Surv-rate CEA'!Y208*UPD</f>
        <v>1.8314525293230469E-2</v>
      </c>
      <c r="AF210" s="12">
        <f t="shared" si="96"/>
        <v>1.2945693957097788E-2</v>
      </c>
      <c r="AG210" s="12">
        <f>AE210-'Surv-rate CEA'!Y208*UPD</f>
        <v>6.6194323583764515E-3</v>
      </c>
      <c r="AH210" s="12">
        <f t="shared" si="97"/>
        <v>4.6789716964668491E-3</v>
      </c>
      <c r="AI210" s="12">
        <f>'Surv-rate CEA'!AC208*UPFS+'Surv-rate CEA'!AB208*UPD</f>
        <v>5.1544285612770821E-3</v>
      </c>
      <c r="AJ210" s="12">
        <f t="shared" si="98"/>
        <v>3.6434280228208405E-3</v>
      </c>
      <c r="AK210" s="12">
        <f>AI210-'Surv-rate CEA'!AB208*UPD</f>
        <v>2.1962297452309681E-6</v>
      </c>
      <c r="AL210" s="12">
        <f t="shared" si="99"/>
        <v>1.5524135999170051E-6</v>
      </c>
      <c r="AM210" s="12">
        <f>'Surv-rate CEA'!AF208*UPFS+'Surv-rate CEA'!AE208*UPD</f>
        <v>2.3344612073400224E-2</v>
      </c>
      <c r="AN210" s="12">
        <f t="shared" si="100"/>
        <v>1.6501230504790364E-2</v>
      </c>
      <c r="AO210" s="12">
        <f>AM210-'Surv-rate CEA'!AE208*UPD</f>
        <v>9.6829020588902488E-3</v>
      </c>
      <c r="AP210" s="12">
        <f t="shared" si="101"/>
        <v>6.8443972564922869E-3</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7.7270391173556996E-3</v>
      </c>
      <c r="AV210" s="12">
        <f t="shared" si="104"/>
        <v>5.4618878734893723E-3</v>
      </c>
      <c r="AW210" s="12">
        <f>AU210-'Surv-rate CEA'!AK208*UPD</f>
        <v>1.5529586120269657E-4</v>
      </c>
      <c r="AX210" s="12">
        <f t="shared" si="105"/>
        <v>1.0977148791714231E-4</v>
      </c>
      <c r="AY210" s="12">
        <f>'Surv-rate CEA'!AO208*UPFS+'Surv-rate CEA'!AN208*UPD</f>
        <v>5.1544285612770821E-3</v>
      </c>
      <c r="AZ210" s="12">
        <f t="shared" si="106"/>
        <v>3.6434280228208405E-3</v>
      </c>
      <c r="BA210" s="12">
        <f>AY210-'Surv-rate CEA'!AN208*UPD</f>
        <v>2.1962297452309681E-6</v>
      </c>
      <c r="BB210" s="12">
        <f t="shared" si="107"/>
        <v>1.5524135999170051E-6</v>
      </c>
    </row>
    <row r="211" spans="1:54">
      <c r="A211" s="12">
        <v>206</v>
      </c>
      <c r="B211" s="12">
        <f t="shared" si="108"/>
        <v>11.794520547945206</v>
      </c>
      <c r="C211" s="12">
        <f>'Surv-rate CEA'!D209*Parameter!$D$57+'Surv-rate CEA'!E209*Parameter!$D$58</f>
        <v>1.3445114649248404E-2</v>
      </c>
      <c r="D211" s="12">
        <f t="shared" si="82"/>
        <v>9.4875832420759521E-3</v>
      </c>
      <c r="E211" s="12">
        <f>C211-'Surv-rate CEA'!E209*Parameter!$D$58</f>
        <v>7.7360027698248519E-3</v>
      </c>
      <c r="F211" s="12">
        <f t="shared" si="83"/>
        <v>5.4589322705214955E-3</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1.8133760620281887E-2</v>
      </c>
      <c r="L211" s="12">
        <f t="shared" si="86"/>
        <v>1.2796139554408394E-2</v>
      </c>
      <c r="M211" s="12">
        <f>K211-'Surv-rate CEA'!J209*Parameter!$D$58</f>
        <v>6.555740495169167E-3</v>
      </c>
      <c r="N211" s="12">
        <f t="shared" si="87"/>
        <v>4.6260768527431355E-3</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1.8133760620281887E-2</v>
      </c>
      <c r="T211" s="12">
        <f t="shared" si="90"/>
        <v>1.2796139554408394E-2</v>
      </c>
      <c r="U211" s="12">
        <f>S211-'Surv-rate CEA'!P209*Parameter!$D$58</f>
        <v>6.555740495169167E-3</v>
      </c>
      <c r="V211" s="12">
        <f t="shared" si="91"/>
        <v>4.6260768527431355E-3</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1.6246414240171918E-2</v>
      </c>
      <c r="AB211" s="12">
        <f t="shared" si="94"/>
        <v>1.1464328234456204E-2</v>
      </c>
      <c r="AC211" s="12">
        <f>AA211-'Surv-rate CEA'!V209*UPD</f>
        <v>1.1373372542524273E-2</v>
      </c>
      <c r="AD211" s="12">
        <f t="shared" si="95"/>
        <v>8.0256525552477986E-3</v>
      </c>
      <c r="AE211" s="12">
        <f>'Surv-rate CEA'!Z209*UPFS+'Surv-rate CEA'!Y209*UPD</f>
        <v>1.8133760620281887E-2</v>
      </c>
      <c r="AF211" s="12">
        <f t="shared" si="96"/>
        <v>1.2796139554408394E-2</v>
      </c>
      <c r="AG211" s="12">
        <f>AE211-'Surv-rate CEA'!Y209*UPD</f>
        <v>6.555740495169167E-3</v>
      </c>
      <c r="AH211" s="12">
        <f t="shared" si="97"/>
        <v>4.6260768527431355E-3</v>
      </c>
      <c r="AI211" s="12">
        <f>'Surv-rate CEA'!AC209*UPFS+'Surv-rate CEA'!AB209*UPD</f>
        <v>5.0787497990356315E-3</v>
      </c>
      <c r="AJ211" s="12">
        <f t="shared" si="98"/>
        <v>3.5838341837211973E-3</v>
      </c>
      <c r="AK211" s="12">
        <f>AI211-'Surv-rate CEA'!AB209*UPD</f>
        <v>2.096121606102834E-6</v>
      </c>
      <c r="AL211" s="12">
        <f t="shared" si="99"/>
        <v>1.4791341496315383E-6</v>
      </c>
      <c r="AM211" s="12">
        <f>'Surv-rate CEA'!AF209*UPFS+'Surv-rate CEA'!AE209*UPD</f>
        <v>2.3077358529317395E-2</v>
      </c>
      <c r="AN211" s="12">
        <f t="shared" si="100"/>
        <v>1.6284603424067467E-2</v>
      </c>
      <c r="AO211" s="12">
        <f>AM211-'Surv-rate CEA'!AE209*UPD</f>
        <v>9.5883056697735024E-3</v>
      </c>
      <c r="AP211" s="12">
        <f t="shared" si="101"/>
        <v>6.7660150594201305E-3</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7.6164242392973494E-3</v>
      </c>
      <c r="AV211" s="12">
        <f t="shared" si="104"/>
        <v>5.3745513416903513E-3</v>
      </c>
      <c r="AW211" s="12">
        <f>AU211-'Surv-rate CEA'!AK209*UPD</f>
        <v>1.5013127026506073E-4</v>
      </c>
      <c r="AX211" s="12">
        <f t="shared" si="105"/>
        <v>1.0594055618246366E-4</v>
      </c>
      <c r="AY211" s="12">
        <f>'Surv-rate CEA'!AO209*UPFS+'Surv-rate CEA'!AN209*UPD</f>
        <v>5.0787497990356315E-3</v>
      </c>
      <c r="AZ211" s="12">
        <f t="shared" si="106"/>
        <v>3.5838341837211973E-3</v>
      </c>
      <c r="BA211" s="12">
        <f>AY211-'Surv-rate CEA'!AN209*UPD</f>
        <v>2.096121606102834E-6</v>
      </c>
      <c r="BB211" s="12">
        <f t="shared" si="107"/>
        <v>1.4791341496315383E-6</v>
      </c>
    </row>
    <row r="212" spans="1:54">
      <c r="A212" s="12">
        <v>207</v>
      </c>
      <c r="B212" s="12">
        <f t="shared" si="108"/>
        <v>11.852054794520548</v>
      </c>
      <c r="C212" s="12">
        <f>'Surv-rate CEA'!D210*Parameter!$D$57+'Surv-rate CEA'!E210*Parameter!$D$58</f>
        <v>1.3283580950044442E-2</v>
      </c>
      <c r="D212" s="12">
        <f t="shared" si="82"/>
        <v>9.3576689318025062E-3</v>
      </c>
      <c r="E212" s="12">
        <f>C212-'Surv-rate CEA'!E210*Parameter!$D$58</f>
        <v>7.6795500865654565E-3</v>
      </c>
      <c r="F212" s="12">
        <f t="shared" si="83"/>
        <v>5.4098881563283885E-3</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1.7955328098777309E-2</v>
      </c>
      <c r="L212" s="12">
        <f t="shared" si="86"/>
        <v>1.2648698911996834E-2</v>
      </c>
      <c r="M212" s="12">
        <f>K212-'Surv-rate CEA'!J210*Parameter!$D$58</f>
        <v>6.4929095793105351E-3</v>
      </c>
      <c r="N212" s="12">
        <f t="shared" si="87"/>
        <v>4.5739547548068211E-3</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1.7955328098777309E-2</v>
      </c>
      <c r="T212" s="12">
        <f t="shared" si="90"/>
        <v>1.2648698911996834E-2</v>
      </c>
      <c r="U212" s="12">
        <f>S212-'Surv-rate CEA'!P210*Parameter!$D$58</f>
        <v>6.4929095793105351E-3</v>
      </c>
      <c r="V212" s="12">
        <f t="shared" si="91"/>
        <v>4.5739547548068211E-3</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1.6070233039423072E-2</v>
      </c>
      <c r="AB212" s="12">
        <f t="shared" si="94"/>
        <v>1.1320736554801689E-2</v>
      </c>
      <c r="AC212" s="12">
        <f>AA212-'Surv-rate CEA'!V210*UPD</f>
        <v>1.1257827440835266E-2</v>
      </c>
      <c r="AD212" s="12">
        <f t="shared" si="95"/>
        <v>7.9306191966515959E-3</v>
      </c>
      <c r="AE212" s="12">
        <f>'Surv-rate CEA'!Z210*UPFS+'Surv-rate CEA'!Y210*UPD</f>
        <v>1.7955328098777309E-2</v>
      </c>
      <c r="AF212" s="12">
        <f t="shared" si="96"/>
        <v>1.2648698911996834E-2</v>
      </c>
      <c r="AG212" s="12">
        <f>AE212-'Surv-rate CEA'!Y210*UPD</f>
        <v>6.4929095793105351E-3</v>
      </c>
      <c r="AH212" s="12">
        <f t="shared" si="97"/>
        <v>4.5739547548068211E-3</v>
      </c>
      <c r="AI212" s="12">
        <f>'Surv-rate CEA'!AC210*UPFS+'Surv-rate CEA'!AB210*UPD</f>
        <v>5.004380122911092E-3</v>
      </c>
      <c r="AJ212" s="12">
        <f t="shared" si="98"/>
        <v>3.5253545392019059E-3</v>
      </c>
      <c r="AK212" s="12">
        <f>AI212-'Surv-rate CEA'!AB210*UPD</f>
        <v>2.000749045170773E-6</v>
      </c>
      <c r="AL212" s="12">
        <f t="shared" si="99"/>
        <v>1.4094352457170395E-6</v>
      </c>
      <c r="AM212" s="12">
        <f>'Surv-rate CEA'!AF210*UPFS+'Surv-rate CEA'!AE210*UPD</f>
        <v>2.2813752202782332E-2</v>
      </c>
      <c r="AN212" s="12">
        <f t="shared" si="100"/>
        <v>1.6071234180652393E-2</v>
      </c>
      <c r="AO212" s="12">
        <f>AM212-'Surv-rate CEA'!AE210*UPD</f>
        <v>9.4949714030858924E-3</v>
      </c>
      <c r="AP212" s="12">
        <f t="shared" si="101"/>
        <v>6.6887685813901594E-3</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7.5076596923624016E-3</v>
      </c>
      <c r="AV212" s="12">
        <f t="shared" si="104"/>
        <v>5.2887993168386251E-3</v>
      </c>
      <c r="AW212" s="12">
        <f>AU212-'Surv-rate CEA'!AK210*UPD</f>
        <v>1.4514560253330294E-4</v>
      </c>
      <c r="AX212" s="12">
        <f t="shared" si="105"/>
        <v>1.0224836966187946E-4</v>
      </c>
      <c r="AY212" s="12">
        <f>'Surv-rate CEA'!AO210*UPFS+'Surv-rate CEA'!AN210*UPD</f>
        <v>5.004380122911092E-3</v>
      </c>
      <c r="AZ212" s="12">
        <f t="shared" si="106"/>
        <v>3.5253545392019059E-3</v>
      </c>
      <c r="BA212" s="12">
        <f>AY212-'Surv-rate CEA'!AN210*UPD</f>
        <v>2.000749045170773E-6</v>
      </c>
      <c r="BB212" s="12">
        <f t="shared" si="107"/>
        <v>1.4094352457170395E-6</v>
      </c>
    </row>
    <row r="213" spans="1:54">
      <c r="A213" s="12">
        <v>208</v>
      </c>
      <c r="B213" s="12">
        <f t="shared" si="108"/>
        <v>11.90958904109589</v>
      </c>
      <c r="C213" s="12">
        <f>'Surv-rate CEA'!D211*Parameter!$D$57+'Surv-rate CEA'!E211*Parameter!$D$58</f>
        <v>1.3124409671710684E-2</v>
      </c>
      <c r="D213" s="12">
        <f t="shared" si="82"/>
        <v>9.2298301170827702E-3</v>
      </c>
      <c r="E213" s="12">
        <f>C213-'Surv-rate CEA'!E211*Parameter!$D$58</f>
        <v>7.6237704323050565E-3</v>
      </c>
      <c r="F213" s="12">
        <f t="shared" si="83"/>
        <v>5.3614682642440384E-3</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1.7779189966487405E-2</v>
      </c>
      <c r="L213" s="12">
        <f t="shared" si="86"/>
        <v>1.2503335930128125E-2</v>
      </c>
      <c r="M213" s="12">
        <f>K213-'Surv-rate CEA'!J211*Parameter!$D$58</f>
        <v>6.430924521445015E-3</v>
      </c>
      <c r="N213" s="12">
        <f t="shared" si="87"/>
        <v>4.5225912870321561E-3</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1.7779189966487405E-2</v>
      </c>
      <c r="T213" s="12">
        <f t="shared" si="90"/>
        <v>1.2503335930128125E-2</v>
      </c>
      <c r="U213" s="12">
        <f>S213-'Surv-rate CEA'!P211*Parameter!$D$58</f>
        <v>6.430924521445015E-3</v>
      </c>
      <c r="V213" s="12">
        <f t="shared" si="91"/>
        <v>4.5225912870321561E-3</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1.5896452607417254E-2</v>
      </c>
      <c r="AB213" s="12">
        <f t="shared" si="94"/>
        <v>1.1179288112818752E-2</v>
      </c>
      <c r="AC213" s="12">
        <f>AA213-'Surv-rate CEA'!V211*UPD</f>
        <v>1.1143835118202886E-2</v>
      </c>
      <c r="AD213" s="12">
        <f t="shared" si="95"/>
        <v>7.8369776292107358E-3</v>
      </c>
      <c r="AE213" s="12">
        <f>'Surv-rate CEA'!Z211*UPFS+'Surv-rate CEA'!Y211*UPD</f>
        <v>1.7779189966487405E-2</v>
      </c>
      <c r="AF213" s="12">
        <f t="shared" si="96"/>
        <v>1.2503335930128125E-2</v>
      </c>
      <c r="AG213" s="12">
        <f>AE213-'Surv-rate CEA'!Y211*UPD</f>
        <v>6.430924521445015E-3</v>
      </c>
      <c r="AH213" s="12">
        <f t="shared" si="97"/>
        <v>4.5225912870321561E-3</v>
      </c>
      <c r="AI213" s="12">
        <f>'Surv-rate CEA'!AC211*UPFS+'Surv-rate CEA'!AB211*UPD</f>
        <v>4.9312931858290342E-3</v>
      </c>
      <c r="AJ213" s="12">
        <f t="shared" si="98"/>
        <v>3.4679653791085349E-3</v>
      </c>
      <c r="AK213" s="12">
        <f>AI213-'Surv-rate CEA'!AB211*UPD</f>
        <v>1.9098795664435758E-6</v>
      </c>
      <c r="AL213" s="12">
        <f t="shared" si="99"/>
        <v>1.3431357587349847E-6</v>
      </c>
      <c r="AM213" s="12">
        <f>'Surv-rate CEA'!AF211*UPFS+'Surv-rate CEA'!AE211*UPD</f>
        <v>2.2553734319442444E-2</v>
      </c>
      <c r="AN213" s="12">
        <f t="shared" si="100"/>
        <v>1.5861066629379292E-2</v>
      </c>
      <c r="AO213" s="12">
        <f>AM213-'Surv-rate CEA'!AE211*UPD</f>
        <v>9.4028776735198549E-3</v>
      </c>
      <c r="AP213" s="12">
        <f t="shared" si="101"/>
        <v>6.6126374983071223E-3</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7.4007096109628221E-3</v>
      </c>
      <c r="AV213" s="12">
        <f t="shared" si="104"/>
        <v>5.204599228739646E-3</v>
      </c>
      <c r="AW213" s="12">
        <f>AU213-'Surv-rate CEA'!AK211*UPD</f>
        <v>1.4033239597092007E-4</v>
      </c>
      <c r="AX213" s="12">
        <f t="shared" si="105"/>
        <v>9.8689709261868546E-5</v>
      </c>
      <c r="AY213" s="12">
        <f>'Surv-rate CEA'!AO211*UPFS+'Surv-rate CEA'!AN211*UPD</f>
        <v>4.9312931858290342E-3</v>
      </c>
      <c r="AZ213" s="12">
        <f t="shared" si="106"/>
        <v>3.4679653791085349E-3</v>
      </c>
      <c r="BA213" s="12">
        <f>AY213-'Surv-rate CEA'!AN211*UPD</f>
        <v>1.9098795664435758E-6</v>
      </c>
      <c r="BB213" s="12">
        <f t="shared" si="107"/>
        <v>1.3431357587349847E-6</v>
      </c>
    </row>
    <row r="214" spans="1:54">
      <c r="A214" s="12">
        <v>209</v>
      </c>
      <c r="B214" s="12">
        <f t="shared" si="108"/>
        <v>11.967123287671233</v>
      </c>
      <c r="C214" s="12">
        <f>'Surv-rate CEA'!D212*Parameter!$D$57+'Surv-rate CEA'!E212*Parameter!$D$58</f>
        <v>1.2967559652806705E-2</v>
      </c>
      <c r="D214" s="12">
        <f t="shared" si="82"/>
        <v>9.1040283987550048E-3</v>
      </c>
      <c r="E214" s="12">
        <f>C214-'Surv-rate CEA'!E212*Parameter!$D$58</f>
        <v>7.5686527561478435E-3</v>
      </c>
      <c r="F214" s="12">
        <f t="shared" si="83"/>
        <v>5.3136620518550249E-3</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1.7605309204089134E-2</v>
      </c>
      <c r="L214" s="12">
        <f t="shared" si="86"/>
        <v>1.2360015242204762E-2</v>
      </c>
      <c r="M214" s="12">
        <f>K214-'Surv-rate CEA'!J212*Parameter!$D$58</f>
        <v>6.3697705581269061E-3</v>
      </c>
      <c r="N214" s="12">
        <f t="shared" si="87"/>
        <v>4.4719726461554671E-3</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1.7605309204089134E-2</v>
      </c>
      <c r="T214" s="12">
        <f t="shared" si="90"/>
        <v>1.2360015242204762E-2</v>
      </c>
      <c r="U214" s="12">
        <f>S214-'Surv-rate CEA'!P212*Parameter!$D$58</f>
        <v>6.3697705581269061E-3</v>
      </c>
      <c r="V214" s="12">
        <f t="shared" si="91"/>
        <v>4.4719726461554671E-3</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1.5725032926068708E-2</v>
      </c>
      <c r="AB214" s="12">
        <f t="shared" si="94"/>
        <v>1.1039945075502404E-2</v>
      </c>
      <c r="AC214" s="12">
        <f>AA214-'Surv-rate CEA'!V212*UPD</f>
        <v>1.1031369256287643E-2</v>
      </c>
      <c r="AD214" s="12">
        <f t="shared" si="95"/>
        <v>7.7447030648251916E-3</v>
      </c>
      <c r="AE214" s="12">
        <f>'Surv-rate CEA'!Z212*UPFS+'Surv-rate CEA'!Y212*UPD</f>
        <v>1.7605309204089134E-2</v>
      </c>
      <c r="AF214" s="12">
        <f t="shared" si="96"/>
        <v>1.2360015242204762E-2</v>
      </c>
      <c r="AG214" s="12">
        <f>AE214-'Surv-rate CEA'!Y212*UPD</f>
        <v>6.3697705581269061E-3</v>
      </c>
      <c r="AH214" s="12">
        <f t="shared" si="97"/>
        <v>4.4719726461554671E-3</v>
      </c>
      <c r="AI214" s="12">
        <f>'Surv-rate CEA'!AC212*UPFS+'Surv-rate CEA'!AB212*UPD</f>
        <v>4.8594632503717195E-3</v>
      </c>
      <c r="AJ214" s="12">
        <f t="shared" si="98"/>
        <v>3.4116435642935301E-3</v>
      </c>
      <c r="AK214" s="12">
        <f>AI214-'Surv-rate CEA'!AB212*UPD</f>
        <v>1.8232925207348205E-6</v>
      </c>
      <c r="AL214" s="12">
        <f t="shared" si="99"/>
        <v>1.2800640469322725E-6</v>
      </c>
      <c r="AM214" s="12">
        <f>'Surv-rate CEA'!AF212*UPFS+'Surv-rate CEA'!AE212*UPD</f>
        <v>2.2297247212029796E-2</v>
      </c>
      <c r="AN214" s="12">
        <f t="shared" si="100"/>
        <v>1.5654045731607169E-2</v>
      </c>
      <c r="AO214" s="12">
        <f>AM214-'Surv-rate CEA'!AE212*UPD</f>
        <v>9.3120033486254628E-3</v>
      </c>
      <c r="AP214" s="12">
        <f t="shared" si="101"/>
        <v>6.5376019239548134E-3</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7.2955389279390605E-3</v>
      </c>
      <c r="AV214" s="12">
        <f t="shared" si="104"/>
        <v>5.1219192633368098E-3</v>
      </c>
      <c r="AW214" s="12">
        <f>AU214-'Surv-rate CEA'!AK212*UPD</f>
        <v>1.3568543200289176E-4</v>
      </c>
      <c r="AX214" s="12">
        <f t="shared" si="105"/>
        <v>9.5259559957705872E-5</v>
      </c>
      <c r="AY214" s="12">
        <f>'Surv-rate CEA'!AO212*UPFS+'Surv-rate CEA'!AN212*UPD</f>
        <v>4.8594632503717195E-3</v>
      </c>
      <c r="AZ214" s="12">
        <f t="shared" si="106"/>
        <v>3.4116435642935301E-3</v>
      </c>
      <c r="BA214" s="12">
        <f>AY214-'Surv-rate CEA'!AN212*UPD</f>
        <v>1.8232925207348205E-6</v>
      </c>
      <c r="BB214" s="12">
        <f t="shared" si="107"/>
        <v>1.2800640469322725E-6</v>
      </c>
    </row>
    <row r="215" spans="1:54">
      <c r="A215" s="12">
        <v>210</v>
      </c>
      <c r="B215" s="12">
        <f t="shared" si="108"/>
        <v>12.024657534246575</v>
      </c>
      <c r="C215" s="12">
        <f>'Surv-rate CEA'!D213*Parameter!$D$57+'Surv-rate CEA'!E213*Parameter!$D$58</f>
        <v>1.2812990572566924E-2</v>
      </c>
      <c r="D215" s="12">
        <f t="shared" si="82"/>
        <v>8.9802261943666608E-3</v>
      </c>
      <c r="E215" s="12">
        <f>C215-'Surv-rate CEA'!E213*Parameter!$D$58</f>
        <v>7.5141862377313831E-3</v>
      </c>
      <c r="F215" s="12">
        <f t="shared" si="83"/>
        <v>5.2664592000793327E-3</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1.7433649517862127E-2</v>
      </c>
      <c r="L215" s="12">
        <f t="shared" si="86"/>
        <v>1.2218702197355064E-2</v>
      </c>
      <c r="M215" s="12">
        <f>K215-'Surv-rate CEA'!J213*Parameter!$D$58</f>
        <v>6.3094332434427674E-3</v>
      </c>
      <c r="N215" s="12">
        <f t="shared" si="87"/>
        <v>4.4220853331215235E-3</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1.7433649517862127E-2</v>
      </c>
      <c r="T215" s="12">
        <f t="shared" si="90"/>
        <v>1.2218702197355064E-2</v>
      </c>
      <c r="U215" s="12">
        <f>S215-'Surv-rate CEA'!P213*Parameter!$D$58</f>
        <v>6.3094332434427674E-3</v>
      </c>
      <c r="V215" s="12">
        <f t="shared" si="91"/>
        <v>4.4220853331215235E-3</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1.5555934774366023E-2</v>
      </c>
      <c r="AB215" s="12">
        <f t="shared" si="94"/>
        <v>1.0902670391228945E-2</v>
      </c>
      <c r="AC215" s="12">
        <f>AA215-'Surv-rate CEA'!V213*UPD</f>
        <v>1.092040407938577E-2</v>
      </c>
      <c r="AD215" s="12">
        <f t="shared" si="95"/>
        <v>7.6537712418781548E-3</v>
      </c>
      <c r="AE215" s="12">
        <f>'Surv-rate CEA'!Z213*UPFS+'Surv-rate CEA'!Y213*UPD</f>
        <v>1.7433649517862127E-2</v>
      </c>
      <c r="AF215" s="12">
        <f t="shared" si="96"/>
        <v>1.2218702197355064E-2</v>
      </c>
      <c r="AG215" s="12">
        <f>AE215-'Surv-rate CEA'!Y213*UPD</f>
        <v>6.3094332434427674E-3</v>
      </c>
      <c r="AH215" s="12">
        <f t="shared" si="97"/>
        <v>4.4220853331215235E-3</v>
      </c>
      <c r="AI215" s="12">
        <f>'Surv-rate CEA'!AC213*UPFS+'Surv-rate CEA'!AB213*UPD</f>
        <v>4.7888651727376833E-3</v>
      </c>
      <c r="AJ215" s="12">
        <f t="shared" si="98"/>
        <v>3.3563665111550635E-3</v>
      </c>
      <c r="AK215" s="12">
        <f>AI215-'Surv-rate CEA'!AB213*UPD</f>
        <v>1.7407784791804992E-6</v>
      </c>
      <c r="AL215" s="12">
        <f t="shared" si="99"/>
        <v>1.2200574416090189E-6</v>
      </c>
      <c r="AM215" s="12">
        <f>'Surv-rate CEA'!AF213*UPFS+'Surv-rate CEA'!AE213*UPD</f>
        <v>2.2044234296246988E-2</v>
      </c>
      <c r="AN215" s="12">
        <f t="shared" si="100"/>
        <v>1.5450117530388056E-2</v>
      </c>
      <c r="AO215" s="12">
        <f>AM215-'Surv-rate CEA'!AE213*UPD</f>
        <v>9.2223277375202261E-3</v>
      </c>
      <c r="AP215" s="12">
        <f t="shared" si="101"/>
        <v>6.4636423988971752E-3</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7.1921133543328729E-3</v>
      </c>
      <c r="AV215" s="12">
        <f t="shared" si="104"/>
        <v>5.0407283429769328E-3</v>
      </c>
      <c r="AW215" s="12">
        <f>AU215-'Surv-rate CEA'!AK213*UPD</f>
        <v>1.3119872594159927E-4</v>
      </c>
      <c r="AX215" s="12">
        <f t="shared" si="105"/>
        <v>9.1953102493561414E-5</v>
      </c>
      <c r="AY215" s="12">
        <f>'Surv-rate CEA'!AO213*UPFS+'Surv-rate CEA'!AN213*UPD</f>
        <v>4.7888651727376833E-3</v>
      </c>
      <c r="AZ215" s="12">
        <f t="shared" si="106"/>
        <v>3.3563665111550635E-3</v>
      </c>
      <c r="BA215" s="12">
        <f>AY215-'Surv-rate CEA'!AN213*UPD</f>
        <v>1.7407784791804992E-6</v>
      </c>
      <c r="BB215" s="12">
        <f t="shared" si="107"/>
        <v>1.2200574416090189E-6</v>
      </c>
    </row>
    <row r="216" spans="1:54">
      <c r="A216" s="12">
        <v>211</v>
      </c>
      <c r="B216" s="12">
        <f t="shared" si="108"/>
        <v>12.082191780821917</v>
      </c>
      <c r="C216" s="12">
        <f>'Surv-rate CEA'!D214*Parameter!$D$57+'Surv-rate CEA'!E214*Parameter!$D$58</f>
        <v>1.2660662931060999E-2</v>
      </c>
      <c r="D216" s="12">
        <f t="shared" si="82"/>
        <v>8.8583867183664317E-3</v>
      </c>
      <c r="E216" s="12">
        <f>C216-'Surv-rate CEA'!E214*Parameter!$D$58</f>
        <v>7.4603602814032116E-3</v>
      </c>
      <c r="F216" s="12">
        <f t="shared" si="83"/>
        <v>5.2198496074701527E-3</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1.7264175322851863E-2</v>
      </c>
      <c r="L216" s="12">
        <f t="shared" si="86"/>
        <v>1.2079362843497189E-2</v>
      </c>
      <c r="M216" s="12">
        <f>K216-'Surv-rate CEA'!J214*Parameter!$D$58</f>
        <v>6.2498984408840171E-3</v>
      </c>
      <c r="N216" s="12">
        <f t="shared" si="87"/>
        <v>4.3729161451758506E-3</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1.7264175322851863E-2</v>
      </c>
      <c r="T216" s="12">
        <f t="shared" si="90"/>
        <v>1.2079362843497189E-2</v>
      </c>
      <c r="U216" s="12">
        <f>S216-'Surv-rate CEA'!P214*Parameter!$D$58</f>
        <v>6.2498984408840171E-3</v>
      </c>
      <c r="V216" s="12">
        <f t="shared" si="91"/>
        <v>4.3729161451758506E-3</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1.5389119709779108E-2</v>
      </c>
      <c r="AB216" s="12">
        <f t="shared" si="94"/>
        <v>1.0767427771101248E-2</v>
      </c>
      <c r="AC216" s="12">
        <f>AA216-'Surv-rate CEA'!V214*UPD</f>
        <v>1.0810914341191994E-2</v>
      </c>
      <c r="AD216" s="12">
        <f t="shared" si="95"/>
        <v>7.5641584121524975E-3</v>
      </c>
      <c r="AE216" s="12">
        <f>'Surv-rate CEA'!Z214*UPFS+'Surv-rate CEA'!Y214*UPD</f>
        <v>1.7264175322851863E-2</v>
      </c>
      <c r="AF216" s="12">
        <f t="shared" si="96"/>
        <v>1.2079362843497189E-2</v>
      </c>
      <c r="AG216" s="12">
        <f>AE216-'Surv-rate CEA'!Y214*UPD</f>
        <v>6.2498984408840171E-3</v>
      </c>
      <c r="AH216" s="12">
        <f t="shared" si="97"/>
        <v>4.3729161451758506E-3</v>
      </c>
      <c r="AI216" s="12">
        <f>'Surv-rate CEA'!AC214*UPFS+'Surv-rate CEA'!AB214*UPD</f>
        <v>4.7194743871761258E-3</v>
      </c>
      <c r="AJ216" s="12">
        <f t="shared" si="98"/>
        <v>3.3021121766431869E-3</v>
      </c>
      <c r="AK216" s="12">
        <f>AI216-'Surv-rate CEA'!AB214*UPD</f>
        <v>1.6621386411301911E-6</v>
      </c>
      <c r="AL216" s="12">
        <f t="shared" si="99"/>
        <v>1.1629617613899632E-6</v>
      </c>
      <c r="AM216" s="12">
        <f>'Surv-rate CEA'!AF214*UPFS+'Surv-rate CEA'!AE214*UPD</f>
        <v>2.1794640047253271E-2</v>
      </c>
      <c r="AN216" s="12">
        <f t="shared" si="100"/>
        <v>1.5249229126265515E-2</v>
      </c>
      <c r="AO216" s="12">
        <f>AM216-'Surv-rate CEA'!AE214*UPD</f>
        <v>9.1338305799257922E-3</v>
      </c>
      <c r="AP216" s="12">
        <f t="shared" si="101"/>
        <v>6.3907398797041692E-3</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7.0903993597377767E-3</v>
      </c>
      <c r="AV216" s="12">
        <f t="shared" si="104"/>
        <v>4.9609961072513411E-3</v>
      </c>
      <c r="AW216" s="12">
        <f>AU216-'Surv-rate CEA'!AK214*UPD</f>
        <v>1.2686651780591078E-4</v>
      </c>
      <c r="AX216" s="12">
        <f t="shared" si="105"/>
        <v>8.8765705433964832E-5</v>
      </c>
      <c r="AY216" s="12">
        <f>'Surv-rate CEA'!AO214*UPFS+'Surv-rate CEA'!AN214*UPD</f>
        <v>4.7194743871761258E-3</v>
      </c>
      <c r="AZ216" s="12">
        <f t="shared" si="106"/>
        <v>3.3021121766431869E-3</v>
      </c>
      <c r="BA216" s="12">
        <f>AY216-'Surv-rate CEA'!AN214*UPD</f>
        <v>1.6621386411301911E-6</v>
      </c>
      <c r="BB216" s="12">
        <f t="shared" si="107"/>
        <v>1.1629617613899632E-6</v>
      </c>
    </row>
    <row r="217" spans="1:54">
      <c r="A217" s="12">
        <v>212</v>
      </c>
      <c r="B217" s="12">
        <f t="shared" si="108"/>
        <v>12.139726027397261</v>
      </c>
      <c r="C217" s="12">
        <f>'Surv-rate CEA'!D215*Parameter!$D$57+'Surv-rate CEA'!E215*Parameter!$D$58</f>
        <v>1.251053802988893E-2</v>
      </c>
      <c r="D217" s="12">
        <f t="shared" si="82"/>
        <v>8.7384739628398895E-3</v>
      </c>
      <c r="E217" s="12">
        <f>C217-'Surv-rate CEA'!E215*Parameter!$D$58</f>
        <v>7.4071645105697366E-3</v>
      </c>
      <c r="F217" s="12">
        <f t="shared" si="83"/>
        <v>5.1738233846893933E-3</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1.7096851726486624E-2</v>
      </c>
      <c r="L217" s="12">
        <f t="shared" si="86"/>
        <v>1.1941963910864989E-2</v>
      </c>
      <c r="M217" s="12">
        <f>K217-'Surv-rate CEA'!J215*Parameter!$D$58</f>
        <v>6.1911523154607219E-3</v>
      </c>
      <c r="N217" s="12">
        <f t="shared" si="87"/>
        <v>4.3244521681942184E-3</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1.7096851726486624E-2</v>
      </c>
      <c r="T217" s="12">
        <f t="shared" si="90"/>
        <v>1.1941963910864989E-2</v>
      </c>
      <c r="U217" s="12">
        <f>S217-'Surv-rate CEA'!P215*Parameter!$D$58</f>
        <v>6.1911523154607219E-3</v>
      </c>
      <c r="V217" s="12">
        <f t="shared" si="91"/>
        <v>4.3244521681942184E-3</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1.5224550050166102E-2</v>
      </c>
      <c r="AB217" s="12">
        <f t="shared" si="94"/>
        <v>1.0634181670803039E-2</v>
      </c>
      <c r="AC217" s="12">
        <f>AA217-'Surv-rate CEA'!V215*UPD</f>
        <v>1.0702875311935768E-2</v>
      </c>
      <c r="AD217" s="12">
        <f t="shared" si="95"/>
        <v>7.4758413281209544E-3</v>
      </c>
      <c r="AE217" s="12">
        <f>'Surv-rate CEA'!Z215*UPFS+'Surv-rate CEA'!Y215*UPD</f>
        <v>1.7096851726486624E-2</v>
      </c>
      <c r="AF217" s="12">
        <f t="shared" si="96"/>
        <v>1.1941963910864989E-2</v>
      </c>
      <c r="AG217" s="12">
        <f>AE217-'Surv-rate CEA'!Y215*UPD</f>
        <v>6.1911523154607219E-3</v>
      </c>
      <c r="AH217" s="12">
        <f t="shared" si="97"/>
        <v>4.3244521681942184E-3</v>
      </c>
      <c r="AI217" s="12">
        <f>'Surv-rate CEA'!AC215*UPFS+'Surv-rate CEA'!AB215*UPD</f>
        <v>4.6512668908810124E-3</v>
      </c>
      <c r="AJ217" s="12">
        <f t="shared" si="98"/>
        <v>3.2488590437180281E-3</v>
      </c>
      <c r="AK217" s="12">
        <f>AI217-'Surv-rate CEA'!AB215*UPD</f>
        <v>1.5871842744610842E-6</v>
      </c>
      <c r="AL217" s="12">
        <f t="shared" si="99"/>
        <v>1.1086308537227828E-6</v>
      </c>
      <c r="AM217" s="12">
        <f>'Surv-rate CEA'!AF215*UPFS+'Surv-rate CEA'!AE215*UPD</f>
        <v>2.1548409976735357E-2</v>
      </c>
      <c r="AN217" s="12">
        <f t="shared" si="100"/>
        <v>1.5051328653686446E-2</v>
      </c>
      <c r="AO217" s="12">
        <f>AM217-'Surv-rate CEA'!AE215*UPD</f>
        <v>9.0464920355201265E-3</v>
      </c>
      <c r="AP217" s="12">
        <f t="shared" si="101"/>
        <v>6.318875728491183E-3</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6.9903641532090798E-3</v>
      </c>
      <c r="AV217" s="12">
        <f t="shared" si="104"/>
        <v>4.8826928943941812E-3</v>
      </c>
      <c r="AW217" s="12">
        <f>AU217-'Surv-rate CEA'!AK215*UPD</f>
        <v>1.2268326351655423E-4</v>
      </c>
      <c r="AX217" s="12">
        <f t="shared" si="105"/>
        <v>8.5692917551136841E-5</v>
      </c>
      <c r="AY217" s="12">
        <f>'Surv-rate CEA'!AO215*UPFS+'Surv-rate CEA'!AN215*UPD</f>
        <v>4.6512668908810124E-3</v>
      </c>
      <c r="AZ217" s="12">
        <f t="shared" si="106"/>
        <v>3.2488590437180281E-3</v>
      </c>
      <c r="BA217" s="12">
        <f>AY217-'Surv-rate CEA'!AN215*UPD</f>
        <v>1.5871842744610842E-6</v>
      </c>
      <c r="BB217" s="12">
        <f t="shared" si="107"/>
        <v>1.1086308537227828E-6</v>
      </c>
    </row>
    <row r="218" spans="1:54">
      <c r="A218" s="12">
        <v>213</v>
      </c>
      <c r="B218" s="12">
        <f t="shared" si="108"/>
        <v>12.197260273972603</v>
      </c>
      <c r="C218" s="12">
        <f>'Surv-rate CEA'!D216*Parameter!$D$57+'Surv-rate CEA'!E216*Parameter!$D$58</f>
        <v>1.236257795339361E-2</v>
      </c>
      <c r="D218" s="12">
        <f t="shared" si="82"/>
        <v>8.6204526787712846E-3</v>
      </c>
      <c r="E218" s="12">
        <f>C218-'Surv-rate CEA'!E216*Parameter!$D$58</f>
        <v>7.3545887622120283E-3</v>
      </c>
      <c r="F218" s="12">
        <f t="shared" si="83"/>
        <v>5.128370849145439E-3</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1.6931644512633071E-2</v>
      </c>
      <c r="L218" s="12">
        <f t="shared" si="86"/>
        <v>1.1806472795980577E-2</v>
      </c>
      <c r="M218" s="12">
        <f>K218-'Surv-rate CEA'!J216*Parameter!$D$58</f>
        <v>6.133181326048634E-3</v>
      </c>
      <c r="N218" s="12">
        <f t="shared" si="87"/>
        <v>4.2766807692413847E-3</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1.6931644512633071E-2</v>
      </c>
      <c r="T218" s="12">
        <f t="shared" si="90"/>
        <v>1.1806472795980577E-2</v>
      </c>
      <c r="U218" s="12">
        <f>S218-'Surv-rate CEA'!P216*Parameter!$D$58</f>
        <v>6.133181326048634E-3</v>
      </c>
      <c r="V218" s="12">
        <f t="shared" si="91"/>
        <v>4.2766807692413847E-3</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1.5062188856163979E-2</v>
      </c>
      <c r="AB218" s="12">
        <f t="shared" si="94"/>
        <v>1.0502897272945812E-2</v>
      </c>
      <c r="AC218" s="12">
        <f>AA218-'Surv-rate CEA'!V216*UPD</f>
        <v>1.0596262765879574E-2</v>
      </c>
      <c r="AD218" s="12">
        <f t="shared" si="95"/>
        <v>7.3887972305983563E-3</v>
      </c>
      <c r="AE218" s="12">
        <f>'Surv-rate CEA'!Z216*UPFS+'Surv-rate CEA'!Y216*UPD</f>
        <v>1.6931644512633071E-2</v>
      </c>
      <c r="AF218" s="12">
        <f t="shared" si="96"/>
        <v>1.1806472795980577E-2</v>
      </c>
      <c r="AG218" s="12">
        <f>AE218-'Surv-rate CEA'!Y216*UPD</f>
        <v>6.133181326048634E-3</v>
      </c>
      <c r="AH218" s="12">
        <f t="shared" si="97"/>
        <v>4.2766807692413847E-3</v>
      </c>
      <c r="AI218" s="12">
        <f>'Surv-rate CEA'!AC216*UPFS+'Surv-rate CEA'!AB216*UPD</f>
        <v>4.5842192293292445E-3</v>
      </c>
      <c r="AJ218" s="12">
        <f t="shared" si="98"/>
        <v>3.1965861072445782E-3</v>
      </c>
      <c r="AK218" s="12">
        <f>AI218-'Surv-rate CEA'!AB216*UPD</f>
        <v>1.5157361864743049E-6</v>
      </c>
      <c r="AL218" s="12">
        <f t="shared" si="99"/>
        <v>1.0569261620240136E-6</v>
      </c>
      <c r="AM218" s="12">
        <f>'Surv-rate CEA'!AF216*UPFS+'Surv-rate CEA'!AE216*UPD</f>
        <v>2.1305490610545465E-2</v>
      </c>
      <c r="AN218" s="12">
        <f t="shared" si="100"/>
        <v>1.4856365258008052E-2</v>
      </c>
      <c r="AO218" s="12">
        <f>AM218-'Surv-rate CEA'!AE216*UPD</f>
        <v>8.9602926735953738E-3</v>
      </c>
      <c r="AP218" s="12">
        <f t="shared" si="101"/>
        <v>6.2480317027620103E-3</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6.8919756647153607E-3</v>
      </c>
      <c r="AV218" s="12">
        <f t="shared" si="104"/>
        <v>4.8057897232197484E-3</v>
      </c>
      <c r="AW218" s="12">
        <f>AU218-'Surv-rate CEA'!AK216*UPD</f>
        <v>1.1864362645168901E-4</v>
      </c>
      <c r="AX218" s="12">
        <f t="shared" si="105"/>
        <v>8.273046053342356E-5</v>
      </c>
      <c r="AY218" s="12">
        <f>'Surv-rate CEA'!AO216*UPFS+'Surv-rate CEA'!AN216*UPD</f>
        <v>4.5842192293292445E-3</v>
      </c>
      <c r="AZ218" s="12">
        <f t="shared" si="106"/>
        <v>3.1965861072445782E-3</v>
      </c>
      <c r="BA218" s="12">
        <f>AY218-'Surv-rate CEA'!AN216*UPD</f>
        <v>1.5157361864743049E-6</v>
      </c>
      <c r="BB218" s="12">
        <f t="shared" si="107"/>
        <v>1.0569261620240136E-6</v>
      </c>
    </row>
    <row r="219" spans="1:54">
      <c r="A219" s="12">
        <v>214</v>
      </c>
      <c r="B219" s="12">
        <f t="shared" si="108"/>
        <v>12.254794520547945</v>
      </c>
      <c r="C219" s="12">
        <f>'Surv-rate CEA'!D217*Parameter!$D$57+'Surv-rate CEA'!E217*Parameter!$D$58</f>
        <v>1.2216745550375132E-2</v>
      </c>
      <c r="D219" s="12">
        <f t="shared" si="82"/>
        <v>8.5042883578153369E-3</v>
      </c>
      <c r="E219" s="12">
        <f>C219-'Surv-rate CEA'!E217*Parameter!$D$58</f>
        <v>7.3026230815623804E-3</v>
      </c>
      <c r="F219" s="12">
        <f t="shared" si="83"/>
        <v>5.0834825197892033E-3</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1.676852012607695E-2</v>
      </c>
      <c r="L219" s="12">
        <f t="shared" si="86"/>
        <v>1.167285754605976E-2</v>
      </c>
      <c r="M219" s="12">
        <f>K219-'Surv-rate CEA'!J217*Parameter!$D$58</f>
        <v>6.0759722179616511E-3</v>
      </c>
      <c r="N219" s="12">
        <f t="shared" si="87"/>
        <v>4.2295895893513184E-3</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1.676852012607695E-2</v>
      </c>
      <c r="T219" s="12">
        <f t="shared" si="90"/>
        <v>1.167285754605976E-2</v>
      </c>
      <c r="U219" s="12">
        <f>S219-'Surv-rate CEA'!P217*Parameter!$D$58</f>
        <v>6.0759722179616511E-3</v>
      </c>
      <c r="V219" s="12">
        <f t="shared" si="91"/>
        <v>4.2295895893513184E-3</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1.4901999914048157E-2</v>
      </c>
      <c r="AB219" s="12">
        <f t="shared" si="94"/>
        <v>1.0373540469893264E-2</v>
      </c>
      <c r="AC219" s="12">
        <f>AA219-'Surv-rate CEA'!V217*UPD</f>
        <v>1.0491052969167348E-2</v>
      </c>
      <c r="AD219" s="12">
        <f t="shared" si="95"/>
        <v>7.3030038367439274E-3</v>
      </c>
      <c r="AE219" s="12">
        <f>'Surv-rate CEA'!Z217*UPFS+'Surv-rate CEA'!Y217*UPD</f>
        <v>1.676852012607695E-2</v>
      </c>
      <c r="AF219" s="12">
        <f t="shared" si="96"/>
        <v>1.167285754605976E-2</v>
      </c>
      <c r="AG219" s="12">
        <f>AE219-'Surv-rate CEA'!Y217*UPD</f>
        <v>6.0759722179616511E-3</v>
      </c>
      <c r="AH219" s="12">
        <f t="shared" si="97"/>
        <v>4.2295895893513184E-3</v>
      </c>
      <c r="AI219" s="12">
        <f>'Surv-rate CEA'!AC217*UPFS+'Surv-rate CEA'!AB217*UPD</f>
        <v>4.5183084820483183E-3</v>
      </c>
      <c r="AJ219" s="12">
        <f t="shared" si="98"/>
        <v>3.1452728603095044E-3</v>
      </c>
      <c r="AK219" s="12">
        <f>AI219-'Surv-rate CEA'!AB217*UPD</f>
        <v>1.4476242236396986E-6</v>
      </c>
      <c r="AL219" s="12">
        <f t="shared" si="99"/>
        <v>1.0077163169869351E-6</v>
      </c>
      <c r="AM219" s="12">
        <f>'Surv-rate CEA'!AF217*UPFS+'Surv-rate CEA'!AE217*UPD</f>
        <v>2.1065829466889997E-2</v>
      </c>
      <c r="AN219" s="12">
        <f t="shared" si="100"/>
        <v>1.4664289073082546E-2</v>
      </c>
      <c r="AO219" s="12">
        <f>AM219-'Surv-rate CEA'!AE217*UPD</f>
        <v>8.8752134630110217E-3</v>
      </c>
      <c r="AP219" s="12">
        <f t="shared" si="101"/>
        <v>6.1781899455451072E-3</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6.7952025271139421E-3</v>
      </c>
      <c r="AV219" s="12">
        <f t="shared" si="104"/>
        <v>4.7302582755812559E-3</v>
      </c>
      <c r="AW219" s="12">
        <f>AU219-'Surv-rate CEA'!AK217*UPD</f>
        <v>1.1474246934726259E-4</v>
      </c>
      <c r="AX219" s="12">
        <f t="shared" si="105"/>
        <v>7.9874222000714823E-5</v>
      </c>
      <c r="AY219" s="12">
        <f>'Surv-rate CEA'!AO217*UPFS+'Surv-rate CEA'!AN217*UPD</f>
        <v>4.5183084820483183E-3</v>
      </c>
      <c r="AZ219" s="12">
        <f t="shared" si="106"/>
        <v>3.1452728603095044E-3</v>
      </c>
      <c r="BA219" s="12">
        <f>AY219-'Surv-rate CEA'!AN217*UPD</f>
        <v>1.4476242236396986E-6</v>
      </c>
      <c r="BB219" s="12">
        <f t="shared" si="107"/>
        <v>1.0077163169869351E-6</v>
      </c>
    </row>
    <row r="220" spans="1:54">
      <c r="A220" s="12">
        <v>215</v>
      </c>
      <c r="B220" s="12">
        <f t="shared" si="108"/>
        <v>12.312328767123288</v>
      </c>
      <c r="C220" s="12">
        <f>'Surv-rate CEA'!D218*Parameter!$D$57+'Surv-rate CEA'!E218*Parameter!$D$58</f>
        <v>1.2073004416292898E-2</v>
      </c>
      <c r="D220" s="12">
        <f t="shared" si="82"/>
        <v>8.3899472145643039E-3</v>
      </c>
      <c r="E220" s="12">
        <f>C220-'Surv-rate CEA'!E218*Parameter!$D$58</f>
        <v>7.2512577169367961E-3</v>
      </c>
      <c r="F220" s="12">
        <f t="shared" si="83"/>
        <v>5.0391491120635587E-3</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1.6607445657417522E-2</v>
      </c>
      <c r="L220" s="12">
        <f t="shared" si="86"/>
        <v>1.1541086843838177E-2</v>
      </c>
      <c r="M220" s="12">
        <f>K220-'Surv-rate CEA'!J218*Parameter!$D$58</f>
        <v>6.0195120157421379E-3</v>
      </c>
      <c r="N220" s="12">
        <f t="shared" si="87"/>
        <v>4.1831665365214474E-3</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1.6607445657417522E-2</v>
      </c>
      <c r="T220" s="12">
        <f t="shared" si="90"/>
        <v>1.1541086843838177E-2</v>
      </c>
      <c r="U220" s="12">
        <f>S220-'Surv-rate CEA'!P218*Parameter!$D$58</f>
        <v>6.0195120157421379E-3</v>
      </c>
      <c r="V220" s="12">
        <f t="shared" si="91"/>
        <v>4.1831665365214474E-3</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1.474394771904813E-2</v>
      </c>
      <c r="AB220" s="12">
        <f t="shared" si="94"/>
        <v>1.0246077847049511E-2</v>
      </c>
      <c r="AC220" s="12">
        <f>AA220-'Surv-rate CEA'!V218*UPD</f>
        <v>1.0387222668012295E-2</v>
      </c>
      <c r="AD220" s="12">
        <f t="shared" si="95"/>
        <v>7.2184393284027669E-3</v>
      </c>
      <c r="AE220" s="12">
        <f>'Surv-rate CEA'!Z218*UPFS+'Surv-rate CEA'!Y218*UPD</f>
        <v>1.6607445657417522E-2</v>
      </c>
      <c r="AF220" s="12">
        <f t="shared" si="96"/>
        <v>1.1541086843838177E-2</v>
      </c>
      <c r="AG220" s="12">
        <f>AE220-'Surv-rate CEA'!Y218*UPD</f>
        <v>6.0195120157421379E-3</v>
      </c>
      <c r="AH220" s="12">
        <f t="shared" si="97"/>
        <v>4.1831665365214474E-3</v>
      </c>
      <c r="AI220" s="12">
        <f>'Surv-rate CEA'!AC218*UPFS+'Surv-rate CEA'!AB218*UPD</f>
        <v>4.4535122488000081E-3</v>
      </c>
      <c r="AJ220" s="12">
        <f t="shared" si="98"/>
        <v>3.0948992809464028E-3</v>
      </c>
      <c r="AK220" s="12">
        <f>AI220-'Surv-rate CEA'!AB218*UPD</f>
        <v>1.3826867985514829E-6</v>
      </c>
      <c r="AL220" s="12">
        <f t="shared" si="99"/>
        <v>9.6087675065093013E-7</v>
      </c>
      <c r="AM220" s="12">
        <f>'Surv-rate CEA'!AF218*UPFS+'Surv-rate CEA'!AE218*UPD</f>
        <v>2.0829375035056049E-2</v>
      </c>
      <c r="AN220" s="12">
        <f t="shared" si="100"/>
        <v>1.4475051199405113E-2</v>
      </c>
      <c r="AO220" s="12">
        <f>AM220-'Surv-rate CEA'!AE218*UPD</f>
        <v>8.7912357624332291E-3</v>
      </c>
      <c r="AP220" s="12">
        <f t="shared" si="101"/>
        <v>6.1093329758138762E-3</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6.7000140586347817E-3</v>
      </c>
      <c r="AV220" s="12">
        <f t="shared" si="104"/>
        <v>4.6560708793350284E-3</v>
      </c>
      <c r="AW220" s="12">
        <f>AU220-'Surv-rate CEA'!AK218*UPD</f>
        <v>1.1097484652747378E-4</v>
      </c>
      <c r="AX220" s="12">
        <f t="shared" si="105"/>
        <v>7.7120248813407818E-5</v>
      </c>
      <c r="AY220" s="12">
        <f>'Surv-rate CEA'!AO218*UPFS+'Surv-rate CEA'!AN218*UPD</f>
        <v>4.4535122488000081E-3</v>
      </c>
      <c r="AZ220" s="12">
        <f t="shared" si="106"/>
        <v>3.0948992809464028E-3</v>
      </c>
      <c r="BA220" s="12">
        <f>AY220-'Surv-rate CEA'!AN218*UPD</f>
        <v>1.3826867985514829E-6</v>
      </c>
      <c r="BB220" s="12">
        <f t="shared" si="107"/>
        <v>9.6087675065093013E-7</v>
      </c>
    </row>
    <row r="221" spans="1:54">
      <c r="A221" s="12">
        <v>216</v>
      </c>
      <c r="B221" s="12">
        <f t="shared" si="108"/>
        <v>12.36986301369863</v>
      </c>
      <c r="C221" s="12">
        <f>'Surv-rate CEA'!D219*Parameter!$D$57+'Surv-rate CEA'!E219*Parameter!$D$58</f>
        <v>1.1931318875939709E-2</v>
      </c>
      <c r="D221" s="12">
        <f t="shared" si="82"/>
        <v>8.2773961692944268E-3</v>
      </c>
      <c r="E221" s="12">
        <f>C221-'Surv-rate CEA'!E219*Parameter!$D$58</f>
        <v>7.2004831147174471E-3</v>
      </c>
      <c r="F221" s="12">
        <f t="shared" si="83"/>
        <v>4.9953615330004504E-3</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1.644838882836152E-2</v>
      </c>
      <c r="L221" s="12">
        <f t="shared" si="86"/>
        <v>1.1411129992804064E-2</v>
      </c>
      <c r="M221" s="12">
        <f>K221-'Surv-rate CEA'!J219*Parameter!$D$58</f>
        <v>5.9637880161615506E-3</v>
      </c>
      <c r="N221" s="12">
        <f t="shared" si="87"/>
        <v>4.137399778913517E-3</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1.644838882836152E-2</v>
      </c>
      <c r="T221" s="12">
        <f t="shared" si="90"/>
        <v>1.1411129992804064E-2</v>
      </c>
      <c r="U221" s="12">
        <f>S221-'Surv-rate CEA'!P219*Parameter!$D$58</f>
        <v>5.9637880161615506E-3</v>
      </c>
      <c r="V221" s="12">
        <f t="shared" si="91"/>
        <v>4.137399778913517E-3</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1.4587997459104081E-2</v>
      </c>
      <c r="AB221" s="12">
        <f t="shared" si="94"/>
        <v>1.0120476666596059E-2</v>
      </c>
      <c r="AC221" s="12">
        <f>AA221-'Surv-rate CEA'!V219*UPD</f>
        <v>1.0284749077212555E-2</v>
      </c>
      <c r="AD221" s="12">
        <f t="shared" si="95"/>
        <v>7.1350823407750627E-3</v>
      </c>
      <c r="AE221" s="12">
        <f>'Surv-rate CEA'!Z219*UPFS+'Surv-rate CEA'!Y219*UPD</f>
        <v>1.644838882836152E-2</v>
      </c>
      <c r="AF221" s="12">
        <f t="shared" si="96"/>
        <v>1.1411129992804064E-2</v>
      </c>
      <c r="AG221" s="12">
        <f>AE221-'Surv-rate CEA'!Y219*UPD</f>
        <v>5.9637880161615506E-3</v>
      </c>
      <c r="AH221" s="12">
        <f t="shared" si="97"/>
        <v>4.137399778913517E-3</v>
      </c>
      <c r="AI221" s="12">
        <f>'Surv-rate CEA'!AC219*UPFS+'Surv-rate CEA'!AB219*UPD</f>
        <v>4.3898086361658971E-3</v>
      </c>
      <c r="AJ221" s="12">
        <f t="shared" si="98"/>
        <v>3.045445819255531E-3</v>
      </c>
      <c r="AK221" s="12">
        <f>AI221-'Surv-rate CEA'!AB219*UPD</f>
        <v>1.3207704425699518E-6</v>
      </c>
      <c r="AL221" s="12">
        <f t="shared" si="99"/>
        <v>9.1628933192725339E-7</v>
      </c>
      <c r="AM221" s="12">
        <f>'Surv-rate CEA'!AF219*UPFS+'Surv-rate CEA'!AE219*UPD</f>
        <v>2.0596076754658063E-2</v>
      </c>
      <c r="AN221" s="12">
        <f t="shared" si="100"/>
        <v>1.4288603682807322E-2</v>
      </c>
      <c r="AO221" s="12">
        <f>AM221-'Surv-rate CEA'!AE219*UPD</f>
        <v>8.7083413108502514E-3</v>
      </c>
      <c r="AP221" s="12">
        <f t="shared" si="101"/>
        <v>6.0414436791811146E-3</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6.6063802458558481E-3</v>
      </c>
      <c r="AV221" s="12">
        <f t="shared" si="104"/>
        <v>4.5832004917933013E-3</v>
      </c>
      <c r="AW221" s="12">
        <f>AU221-'Surv-rate CEA'!AK219*UPD</f>
        <v>1.0733599645127486E-4</v>
      </c>
      <c r="AX221" s="12">
        <f t="shared" si="105"/>
        <v>7.4464740662059242E-5</v>
      </c>
      <c r="AY221" s="12">
        <f>'Surv-rate CEA'!AO219*UPFS+'Surv-rate CEA'!AN219*UPD</f>
        <v>4.3898086361658971E-3</v>
      </c>
      <c r="AZ221" s="12">
        <f t="shared" si="106"/>
        <v>3.045445819255531E-3</v>
      </c>
      <c r="BA221" s="12">
        <f>AY221-'Surv-rate CEA'!AN219*UPD</f>
        <v>1.3207704425699518E-6</v>
      </c>
      <c r="BB221" s="12">
        <f t="shared" si="107"/>
        <v>9.1628933192725339E-7</v>
      </c>
    </row>
    <row r="222" spans="1:54">
      <c r="A222" s="12">
        <v>217</v>
      </c>
      <c r="B222" s="12">
        <f t="shared" si="108"/>
        <v>12.427397260273972</v>
      </c>
      <c r="C222" s="12">
        <f>'Surv-rate CEA'!D220*Parameter!$D$57+'Surv-rate CEA'!E220*Parameter!$D$58</f>
        <v>1.1791653966573964E-2</v>
      </c>
      <c r="D222" s="12">
        <f t="shared" si="82"/>
        <v>8.1666028311773945E-3</v>
      </c>
      <c r="E222" s="12">
        <f>C222-'Surv-rate CEA'!E220*Parameter!$D$58</f>
        <v>7.1502899144809092E-3</v>
      </c>
      <c r="F222" s="12">
        <f t="shared" si="83"/>
        <v>4.9521108764613011E-3</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1.6291317977405149E-2</v>
      </c>
      <c r="L222" s="12">
        <f t="shared" si="86"/>
        <v>1.1282956902825728E-2</v>
      </c>
      <c r="M222" s="12">
        <f>K222-'Surv-rate CEA'!J220*Parameter!$D$58</f>
        <v>5.9087877814248853E-3</v>
      </c>
      <c r="N222" s="12">
        <f t="shared" si="87"/>
        <v>4.092277738254488E-3</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1.6291317977405149E-2</v>
      </c>
      <c r="T222" s="12">
        <f t="shared" si="90"/>
        <v>1.1282956902825728E-2</v>
      </c>
      <c r="U222" s="12">
        <f>S222-'Surv-rate CEA'!P220*Parameter!$D$58</f>
        <v>5.9087877814248853E-3</v>
      </c>
      <c r="V222" s="12">
        <f t="shared" si="91"/>
        <v>4.092277738254488E-3</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1.443411499905156E-2</v>
      </c>
      <c r="AB222" s="12">
        <f t="shared" si="94"/>
        <v>9.9967048516641337E-3</v>
      </c>
      <c r="AC222" s="12">
        <f>AA222-'Surv-rate CEA'!V220*UPD</f>
        <v>1.0183609868985314E-2</v>
      </c>
      <c r="AD222" s="12">
        <f t="shared" si="95"/>
        <v>7.0529119514032906E-3</v>
      </c>
      <c r="AE222" s="12">
        <f>'Surv-rate CEA'!Z220*UPFS+'Surv-rate CEA'!Y220*UPD</f>
        <v>1.6291317977405149E-2</v>
      </c>
      <c r="AF222" s="12">
        <f t="shared" si="96"/>
        <v>1.1282956902825728E-2</v>
      </c>
      <c r="AG222" s="12">
        <f>AE222-'Surv-rate CEA'!Y220*UPD</f>
        <v>5.9087877814248853E-3</v>
      </c>
      <c r="AH222" s="12">
        <f t="shared" si="97"/>
        <v>4.092277738254488E-3</v>
      </c>
      <c r="AI222" s="12">
        <f>'Surv-rate CEA'!AC220*UPFS+'Surv-rate CEA'!AB220*UPD</f>
        <v>4.3271762445219403E-3</v>
      </c>
      <c r="AJ222" s="12">
        <f t="shared" si="98"/>
        <v>2.9968933849051807E-3</v>
      </c>
      <c r="AK222" s="12">
        <f>AI222-'Surv-rate CEA'!AB220*UPD</f>
        <v>1.2617293826885922E-6</v>
      </c>
      <c r="AL222" s="12">
        <f t="shared" si="99"/>
        <v>8.7384202233659837E-7</v>
      </c>
      <c r="AM222" s="12">
        <f>'Surv-rate CEA'!AF220*UPFS+'Surv-rate CEA'!AE220*UPD</f>
        <v>2.0365884995391395E-2</v>
      </c>
      <c r="AN222" s="12">
        <f t="shared" si="100"/>
        <v>1.4104899493681504E-2</v>
      </c>
      <c r="AO222" s="12">
        <f>AM222-'Surv-rate CEA'!AE220*UPD</f>
        <v>8.6265122183560305E-3</v>
      </c>
      <c r="AP222" s="12">
        <f t="shared" si="101"/>
        <v>5.9745052988594118E-3</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6.514271727154867E-3</v>
      </c>
      <c r="AV222" s="12">
        <f t="shared" si="104"/>
        <v>4.5116206836502658E-3</v>
      </c>
      <c r="AW222" s="12">
        <f>AU222-'Surv-rate CEA'!AK220*UPD</f>
        <v>1.0382133456150744E-4</v>
      </c>
      <c r="AX222" s="12">
        <f t="shared" si="105"/>
        <v>7.1904043925482319E-5</v>
      </c>
      <c r="AY222" s="12">
        <f>'Surv-rate CEA'!AO220*UPFS+'Surv-rate CEA'!AN220*UPD</f>
        <v>4.3271762445219403E-3</v>
      </c>
      <c r="AZ222" s="12">
        <f t="shared" si="106"/>
        <v>2.9968933849051807E-3</v>
      </c>
      <c r="BA222" s="12">
        <f>AY222-'Surv-rate CEA'!AN220*UPD</f>
        <v>1.2617293826885922E-6</v>
      </c>
      <c r="BB222" s="12">
        <f t="shared" si="107"/>
        <v>8.7384202233659837E-7</v>
      </c>
    </row>
    <row r="223" spans="1:54">
      <c r="A223" s="12">
        <v>218</v>
      </c>
      <c r="B223" s="12">
        <f t="shared" si="108"/>
        <v>12.484931506849316</v>
      </c>
      <c r="C223" s="12">
        <f>'Surv-rate CEA'!D221*Parameter!$D$57+'Surv-rate CEA'!E221*Parameter!$D$58</f>
        <v>1.1653975421497136E-2</v>
      </c>
      <c r="D223" s="12">
        <f t="shared" si="82"/>
        <v>8.0575354819433752E-3</v>
      </c>
      <c r="E223" s="12">
        <f>C223-'Surv-rate CEA'!E221*Parameter!$D$58</f>
        <v>7.100668944266795E-3</v>
      </c>
      <c r="F223" s="12">
        <f t="shared" si="83"/>
        <v>4.9093884185155657E-3</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1.613620204589308E-2</v>
      </c>
      <c r="L223" s="12">
        <f t="shared" si="86"/>
        <v>1.115653807616216E-2</v>
      </c>
      <c r="M223" s="12">
        <f>K223-'Surv-rate CEA'!J221*Parameter!$D$58</f>
        <v>5.8544991325719387E-3</v>
      </c>
      <c r="N223" s="12">
        <f t="shared" si="87"/>
        <v>4.0477890834306404E-3</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1.613620204589308E-2</v>
      </c>
      <c r="T223" s="12">
        <f t="shared" si="90"/>
        <v>1.115653807616216E-2</v>
      </c>
      <c r="U223" s="12">
        <f>S223-'Surv-rate CEA'!P221*Parameter!$D$58</f>
        <v>5.8544991325719387E-3</v>
      </c>
      <c r="V223" s="12">
        <f t="shared" si="91"/>
        <v>4.0477890834306404E-3</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1.4282266865222271E-2</v>
      </c>
      <c r="AB223" s="12">
        <f t="shared" si="94"/>
        <v>9.8747309709298157E-3</v>
      </c>
      <c r="AC223" s="12">
        <f>AA223-'Surv-rate CEA'!V221*UPD</f>
        <v>1.0083783162108718E-2</v>
      </c>
      <c r="AD223" s="12">
        <f t="shared" si="95"/>
        <v>6.971907669466859E-3</v>
      </c>
      <c r="AE223" s="12">
        <f>'Surv-rate CEA'!Z221*UPFS+'Surv-rate CEA'!Y221*UPD</f>
        <v>1.613620204589308E-2</v>
      </c>
      <c r="AF223" s="12">
        <f t="shared" si="96"/>
        <v>1.115653807616216E-2</v>
      </c>
      <c r="AG223" s="12">
        <f>AE223-'Surv-rate CEA'!Y221*UPD</f>
        <v>5.8544991325719387E-3</v>
      </c>
      <c r="AH223" s="12">
        <f t="shared" si="97"/>
        <v>4.0477890834306404E-3</v>
      </c>
      <c r="AI223" s="12">
        <f>'Surv-rate CEA'!AC221*UPFS+'Surv-rate CEA'!AB221*UPD</f>
        <v>4.2655941553897516E-3</v>
      </c>
      <c r="AJ223" s="12">
        <f t="shared" si="98"/>
        <v>2.94922333500235E-3</v>
      </c>
      <c r="AK223" s="12">
        <f>AI223-'Surv-rate CEA'!AB221*UPD</f>
        <v>1.2054251412848063E-6</v>
      </c>
      <c r="AL223" s="12">
        <f t="shared" si="99"/>
        <v>8.3342855081130557E-7</v>
      </c>
      <c r="AM223" s="12">
        <f>'Surv-rate CEA'!AF221*UPFS+'Surv-rate CEA'!AE221*UPD</f>
        <v>2.0138751037279513E-2</v>
      </c>
      <c r="AN223" s="12">
        <f t="shared" si="100"/>
        <v>1.3923892506721767E-2</v>
      </c>
      <c r="AO223" s="12">
        <f>AM223-'Surv-rate CEA'!AE221*UPD</f>
        <v>8.5457309571927015E-3</v>
      </c>
      <c r="AP223" s="12">
        <f t="shared" si="101"/>
        <v>5.9085014268784406E-3</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6.4236597766229569E-3</v>
      </c>
      <c r="AV223" s="12">
        <f t="shared" si="104"/>
        <v>4.4413056233666478E-3</v>
      </c>
      <c r="AW223" s="12">
        <f>AU223-'Surv-rate CEA'!AK221*UPD</f>
        <v>1.0042644642382654E-4</v>
      </c>
      <c r="AX223" s="12">
        <f t="shared" si="105"/>
        <v>6.9434645785576449E-5</v>
      </c>
      <c r="AY223" s="12">
        <f>'Surv-rate CEA'!AO221*UPFS+'Surv-rate CEA'!AN221*UPD</f>
        <v>4.2655941553897516E-3</v>
      </c>
      <c r="AZ223" s="12">
        <f t="shared" si="106"/>
        <v>2.94922333500235E-3</v>
      </c>
      <c r="BA223" s="12">
        <f>AY223-'Surv-rate CEA'!AN221*UPD</f>
        <v>1.2054251412848063E-6</v>
      </c>
      <c r="BB223" s="12">
        <f t="shared" si="107"/>
        <v>8.3342855081130557E-7</v>
      </c>
    </row>
    <row r="224" spans="1:54">
      <c r="A224" s="12">
        <v>219</v>
      </c>
      <c r="B224" s="12">
        <f t="shared" si="108"/>
        <v>12.542465753424658</v>
      </c>
      <c r="C224" s="12">
        <f>'Surv-rate CEA'!D222*Parameter!$D$57+'Surv-rate CEA'!E222*Parameter!$D$58</f>
        <v>1.151824965406183E-2</v>
      </c>
      <c r="D224" s="12">
        <f t="shared" si="82"/>
        <v>7.9501630599809869E-3</v>
      </c>
      <c r="E224" s="12">
        <f>C224-'Surv-rate CEA'!E222*Parameter!$D$58</f>
        <v>7.0516112159821343E-3</v>
      </c>
      <c r="F224" s="12">
        <f t="shared" si="83"/>
        <v>4.86718561295284E-3</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1.5983010564441937E-2</v>
      </c>
      <c r="L224" s="12">
        <f t="shared" si="86"/>
        <v>1.1031844593844401E-2</v>
      </c>
      <c r="M224" s="12">
        <f>K224-'Surv-rate CEA'!J222*Parameter!$D$58</f>
        <v>5.8009101430685581E-3</v>
      </c>
      <c r="N224" s="12">
        <f t="shared" si="87"/>
        <v>4.0039227242682149E-3</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1.5983010564441937E-2</v>
      </c>
      <c r="T224" s="12">
        <f t="shared" si="90"/>
        <v>1.1031844593844401E-2</v>
      </c>
      <c r="U224" s="12">
        <f>S224-'Surv-rate CEA'!P222*Parameter!$D$58</f>
        <v>5.8009101430685581E-3</v>
      </c>
      <c r="V224" s="12">
        <f t="shared" si="91"/>
        <v>4.0039227242682149E-3</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1.413242023044709E-2</v>
      </c>
      <c r="AB224" s="12">
        <f t="shared" si="94"/>
        <v>9.7545242236182321E-3</v>
      </c>
      <c r="AC224" s="12">
        <f>AA224-'Surv-rate CEA'!V222*UPD</f>
        <v>9.9852475113618028E-3</v>
      </c>
      <c r="AD224" s="12">
        <f t="shared" si="95"/>
        <v>6.8920494253743971E-3</v>
      </c>
      <c r="AE224" s="12">
        <f>'Surv-rate CEA'!Z222*UPFS+'Surv-rate CEA'!Y222*UPD</f>
        <v>1.5983010564441937E-2</v>
      </c>
      <c r="AF224" s="12">
        <f t="shared" si="96"/>
        <v>1.1031844593844401E-2</v>
      </c>
      <c r="AG224" s="12">
        <f>AE224-'Surv-rate CEA'!Y222*UPD</f>
        <v>5.8009101430685581E-3</v>
      </c>
      <c r="AH224" s="12">
        <f t="shared" si="97"/>
        <v>4.0039227242682149E-3</v>
      </c>
      <c r="AI224" s="12">
        <f>'Surv-rate CEA'!AC222*UPFS+'Surv-rate CEA'!AB222*UPD</f>
        <v>4.2050419191519226E-3</v>
      </c>
      <c r="AJ224" s="12">
        <f t="shared" si="98"/>
        <v>2.9024174623202442E-3</v>
      </c>
      <c r="AK224" s="12">
        <f>AI224-'Surv-rate CEA'!AB222*UPD</f>
        <v>1.1517261574497256E-6</v>
      </c>
      <c r="AL224" s="12">
        <f t="shared" si="99"/>
        <v>7.949481064548475E-7</v>
      </c>
      <c r="AM224" s="12">
        <f>'Surv-rate CEA'!AF222*UPFS+'Surv-rate CEA'!AE222*UPD</f>
        <v>1.9914627051399417E-2</v>
      </c>
      <c r="AN224" s="12">
        <f t="shared" si="100"/>
        <v>1.3745537481165958E-2</v>
      </c>
      <c r="AO224" s="12">
        <f>AM224-'Surv-rate CEA'!AE222*UPD</f>
        <v>8.465980353043653E-3</v>
      </c>
      <c r="AP224" s="12">
        <f t="shared" si="101"/>
        <v>5.8434159955508061E-3</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6.3345162884249689E-3</v>
      </c>
      <c r="AV224" s="12">
        <f t="shared" si="104"/>
        <v>4.3722300619977268E-3</v>
      </c>
      <c r="AW224" s="12">
        <f>AU224-'Surv-rate CEA'!AK222*UPD</f>
        <v>9.7147081143168258E-5</v>
      </c>
      <c r="AX224" s="12">
        <f t="shared" si="105"/>
        <v>6.7053168587731838E-5</v>
      </c>
      <c r="AY224" s="12">
        <f>'Surv-rate CEA'!AO222*UPFS+'Surv-rate CEA'!AN222*UPD</f>
        <v>4.2050419191519226E-3</v>
      </c>
      <c r="AZ224" s="12">
        <f t="shared" si="106"/>
        <v>2.9024174623202442E-3</v>
      </c>
      <c r="BA224" s="12">
        <f>AY224-'Surv-rate CEA'!AN222*UPD</f>
        <v>1.1517261574497256E-6</v>
      </c>
      <c r="BB224" s="12">
        <f t="shared" si="107"/>
        <v>7.949481064548475E-7</v>
      </c>
    </row>
    <row r="225" spans="1:54">
      <c r="A225" s="12">
        <v>220</v>
      </c>
      <c r="B225" s="12">
        <f t="shared" si="108"/>
        <v>12.6</v>
      </c>
      <c r="C225" s="12">
        <f>'Surv-rate CEA'!D223*Parameter!$D$57+'Surv-rate CEA'!E223*Parameter!$D$58</f>
        <v>1.1384443742098939E-2</v>
      </c>
      <c r="D225" s="12">
        <f t="shared" si="82"/>
        <v>7.8444551448619941E-3</v>
      </c>
      <c r="E225" s="12">
        <f>C225-'Surv-rate CEA'!E223*Parameter!$D$58</f>
        <v>7.0031079209374944E-3</v>
      </c>
      <c r="F225" s="12">
        <f t="shared" si="83"/>
        <v>4.8254940869243996E-3</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1.5831713639718303E-2</v>
      </c>
      <c r="L225" s="12">
        <f t="shared" si="86"/>
        <v>1.0908848102417084E-2</v>
      </c>
      <c r="M225" s="12">
        <f>K225-'Surv-rate CEA'!J223*Parameter!$D$58</f>
        <v>5.7480091325823983E-3</v>
      </c>
      <c r="N225" s="12">
        <f t="shared" si="87"/>
        <v>3.9606678054949504E-3</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1.5831713639718303E-2</v>
      </c>
      <c r="T225" s="12">
        <f t="shared" si="90"/>
        <v>1.0908848102417084E-2</v>
      </c>
      <c r="U225" s="12">
        <f>S225-'Surv-rate CEA'!P223*Parameter!$D$58</f>
        <v>5.7480091325823983E-3</v>
      </c>
      <c r="V225" s="12">
        <f t="shared" si="91"/>
        <v>3.9606678054949504E-3</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1.3984542899450603E-2</v>
      </c>
      <c r="AB225" s="12">
        <f t="shared" si="94"/>
        <v>9.6360544249053538E-3</v>
      </c>
      <c r="AC225" s="12">
        <f>AA225-'Surv-rate CEA'!V223*UPD</f>
        <v>9.8879818972537649E-3</v>
      </c>
      <c r="AD225" s="12">
        <f t="shared" si="95"/>
        <v>6.8133175606447174E-3</v>
      </c>
      <c r="AE225" s="12">
        <f>'Surv-rate CEA'!Z223*UPFS+'Surv-rate CEA'!Y223*UPD</f>
        <v>1.5831713639718303E-2</v>
      </c>
      <c r="AF225" s="12">
        <f t="shared" si="96"/>
        <v>1.0908848102417084E-2</v>
      </c>
      <c r="AG225" s="12">
        <f>AE225-'Surv-rate CEA'!Y223*UPD</f>
        <v>5.7480091325823983E-3</v>
      </c>
      <c r="AH225" s="12">
        <f t="shared" si="97"/>
        <v>3.9606678054949504E-3</v>
      </c>
      <c r="AI225" s="12">
        <f>'Surv-rate CEA'!AC223*UPFS+'Surv-rate CEA'!AB223*UPD</f>
        <v>4.1454995431201794E-3</v>
      </c>
      <c r="AJ225" s="12">
        <f t="shared" si="98"/>
        <v>2.8564579838712967E-3</v>
      </c>
      <c r="AK225" s="12">
        <f>AI225-'Surv-rate CEA'!AB223*UPD</f>
        <v>1.1005074287097003E-6</v>
      </c>
      <c r="AL225" s="12">
        <f t="shared" si="99"/>
        <v>7.5830504824551197E-7</v>
      </c>
      <c r="AM225" s="12">
        <f>'Surv-rate CEA'!AF223*UPFS+'Surv-rate CEA'!AE223*UPD</f>
        <v>1.9693466081073707E-2</v>
      </c>
      <c r="AN225" s="12">
        <f t="shared" si="100"/>
        <v>1.3569790041525705E-2</v>
      </c>
      <c r="AO225" s="12">
        <f>AM225-'Surv-rate CEA'!AE223*UPD</f>
        <v>8.3872435765696834E-3</v>
      </c>
      <c r="AP225" s="12">
        <f t="shared" si="101"/>
        <v>5.7792332691788163E-3</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6.2468137615933512E-3</v>
      </c>
      <c r="AV225" s="12">
        <f t="shared" si="104"/>
        <v>4.3043693184513085E-3</v>
      </c>
      <c r="AW225" s="12">
        <f>AU225-'Surv-rate CEA'!AK223*UPD</f>
        <v>9.3979145046030853E-5</v>
      </c>
      <c r="AX225" s="12">
        <f t="shared" si="105"/>
        <v>6.4756364436137899E-5</v>
      </c>
      <c r="AY225" s="12">
        <f>'Surv-rate CEA'!AO223*UPFS+'Surv-rate CEA'!AN223*UPD</f>
        <v>4.1454995431201794E-3</v>
      </c>
      <c r="AZ225" s="12">
        <f t="shared" si="106"/>
        <v>2.8564579838712967E-3</v>
      </c>
      <c r="BA225" s="12">
        <f>AY225-'Surv-rate CEA'!AN223*UPD</f>
        <v>1.1005074287097003E-6</v>
      </c>
      <c r="BB225" s="12">
        <f t="shared" si="107"/>
        <v>7.5830504824551197E-7</v>
      </c>
    </row>
    <row r="226" spans="1:54">
      <c r="A226" s="12">
        <v>221</v>
      </c>
      <c r="B226" s="12">
        <f t="shared" si="108"/>
        <v>12.657534246575343</v>
      </c>
      <c r="C226" s="12">
        <f>'Surv-rate CEA'!D224*Parameter!$D$57+'Surv-rate CEA'!E224*Parameter!$D$58</f>
        <v>1.125252541275143E-2</v>
      </c>
      <c r="D226" s="12">
        <f t="shared" si="82"/>
        <v>7.7403819422779468E-3</v>
      </c>
      <c r="E226" s="12">
        <f>C226-'Surv-rate CEA'!E224*Parameter!$D$58</f>
        <v>6.9551504255099192E-3</v>
      </c>
      <c r="F226" s="12">
        <f t="shared" si="83"/>
        <v>4.7843056367095176E-3</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1.5682281941560954E-2</v>
      </c>
      <c r="L226" s="12">
        <f t="shared" si="86"/>
        <v>1.0787520801029574E-2</v>
      </c>
      <c r="M226" s="12">
        <f>K226-'Surv-rate CEA'!J224*Parameter!$D$58</f>
        <v>5.6957846609364537E-3</v>
      </c>
      <c r="N226" s="12">
        <f t="shared" si="87"/>
        <v>3.9180137008760696E-3</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1.5682281941560954E-2</v>
      </c>
      <c r="T226" s="12">
        <f t="shared" si="90"/>
        <v>1.0787520801029574E-2</v>
      </c>
      <c r="U226" s="12">
        <f>S226-'Surv-rate CEA'!P224*Parameter!$D$58</f>
        <v>5.6957846609364537E-3</v>
      </c>
      <c r="V226" s="12">
        <f t="shared" si="91"/>
        <v>3.9180137008760696E-3</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1.3838603294625551E-2</v>
      </c>
      <c r="AB226" s="12">
        <f t="shared" si="94"/>
        <v>9.5192919917055363E-3</v>
      </c>
      <c r="AC226" s="12">
        <f>AA226-'Surv-rate CEA'!V224*UPD</f>
        <v>9.7919657160329757E-3</v>
      </c>
      <c r="AD226" s="12">
        <f t="shared" si="95"/>
        <v>6.7356928180670166E-3</v>
      </c>
      <c r="AE226" s="12">
        <f>'Surv-rate CEA'!Z224*UPFS+'Surv-rate CEA'!Y224*UPD</f>
        <v>1.5682281941560954E-2</v>
      </c>
      <c r="AF226" s="12">
        <f t="shared" si="96"/>
        <v>1.0787520801029574E-2</v>
      </c>
      <c r="AG226" s="12">
        <f>AE226-'Surv-rate CEA'!Y224*UPD</f>
        <v>5.6957846609364537E-3</v>
      </c>
      <c r="AH226" s="12">
        <f t="shared" si="97"/>
        <v>3.9180137008760696E-3</v>
      </c>
      <c r="AI226" s="12">
        <f>'Surv-rate CEA'!AC224*UPFS+'Surv-rate CEA'!AB224*UPD</f>
        <v>4.0869474799450226E-3</v>
      </c>
      <c r="AJ226" s="12">
        <f t="shared" si="98"/>
        <v>2.8113275298144512E-3</v>
      </c>
      <c r="AK226" s="12">
        <f>AI226-'Surv-rate CEA'!AB224*UPD</f>
        <v>1.0516501719850038E-6</v>
      </c>
      <c r="AL226" s="12">
        <f t="shared" si="99"/>
        <v>7.2340863070628815E-7</v>
      </c>
      <c r="AM226" s="12">
        <f>'Surv-rate CEA'!AF224*UPFS+'Surv-rate CEA'!AE224*UPD</f>
        <v>1.9475222023516585E-2</v>
      </c>
      <c r="AN226" s="12">
        <f t="shared" si="100"/>
        <v>1.3396606658791072E-2</v>
      </c>
      <c r="AO226" s="12">
        <f>AM226-'Surv-rate CEA'!AE224*UPD</f>
        <v>8.3095041351801072E-3</v>
      </c>
      <c r="AP226" s="12">
        <f t="shared" si="101"/>
        <v>5.7159378359941896E-3</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6.1605252852421554E-3</v>
      </c>
      <c r="AV226" s="12">
        <f t="shared" si="104"/>
        <v>4.2376992651621433E-3</v>
      </c>
      <c r="AW226" s="12">
        <f>AU226-'Surv-rate CEA'!AK224*UPD</f>
        <v>9.0918695617378531E-5</v>
      </c>
      <c r="AX226" s="12">
        <f t="shared" si="105"/>
        <v>6.2541110013822619E-5</v>
      </c>
      <c r="AY226" s="12">
        <f>'Surv-rate CEA'!AO224*UPFS+'Surv-rate CEA'!AN224*UPD</f>
        <v>4.0869474799450226E-3</v>
      </c>
      <c r="AZ226" s="12">
        <f t="shared" si="106"/>
        <v>2.8113275298144512E-3</v>
      </c>
      <c r="BA226" s="12">
        <f>AY226-'Surv-rate CEA'!AN224*UPD</f>
        <v>1.0516501719850038E-6</v>
      </c>
      <c r="BB226" s="12">
        <f t="shared" si="107"/>
        <v>7.2340863070628815E-7</v>
      </c>
    </row>
    <row r="227" spans="1:54">
      <c r="A227" s="12">
        <v>222</v>
      </c>
      <c r="B227" s="12">
        <f t="shared" si="108"/>
        <v>12.715068493150685</v>
      </c>
      <c r="C227" s="12">
        <f>'Surv-rate CEA'!D225*Parameter!$D$57+'Surv-rate CEA'!E225*Parameter!$D$58</f>
        <v>1.112246302770151E-2</v>
      </c>
      <c r="D227" s="12">
        <f t="shared" si="82"/>
        <v>7.6379142693756156E-3</v>
      </c>
      <c r="E227" s="12">
        <f>C227-'Surv-rate CEA'!E225*Parameter!$D$58</f>
        <v>6.907730266929037E-3</v>
      </c>
      <c r="F227" s="12">
        <f t="shared" si="83"/>
        <v>4.7436122236028024E-3</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1.5534686690435392E-2</v>
      </c>
      <c r="L227" s="12">
        <f t="shared" si="86"/>
        <v>1.0667835428865062E-2</v>
      </c>
      <c r="M227" s="12">
        <f>K227-'Surv-rate CEA'!J225*Parameter!$D$58</f>
        <v>5.6442255222349004E-3</v>
      </c>
      <c r="N227" s="12">
        <f t="shared" si="87"/>
        <v>3.8759500075192261E-3</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1.5534686690435392E-2</v>
      </c>
      <c r="T227" s="12">
        <f t="shared" si="90"/>
        <v>1.0667835428865062E-2</v>
      </c>
      <c r="U227" s="12">
        <f>S227-'Surv-rate CEA'!P225*Parameter!$D$58</f>
        <v>5.6442255222349004E-3</v>
      </c>
      <c r="V227" s="12">
        <f t="shared" si="91"/>
        <v>3.8759500075192261E-3</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1.3694570442174472E-2</v>
      </c>
      <c r="AB227" s="12">
        <f t="shared" si="94"/>
        <v>9.4042079288322346E-3</v>
      </c>
      <c r="AC227" s="12">
        <f>AA227-'Surv-rate CEA'!V225*UPD</f>
        <v>9.6971787699672782E-3</v>
      </c>
      <c r="AD227" s="12">
        <f t="shared" si="95"/>
        <v>6.6591563321317113E-3</v>
      </c>
      <c r="AE227" s="12">
        <f>'Surv-rate CEA'!Z225*UPFS+'Surv-rate CEA'!Y225*UPD</f>
        <v>1.5534686690435392E-2</v>
      </c>
      <c r="AF227" s="12">
        <f t="shared" si="96"/>
        <v>1.0667835428865062E-2</v>
      </c>
      <c r="AG227" s="12">
        <f>AE227-'Surv-rate CEA'!Y225*UPD</f>
        <v>5.6442255222349004E-3</v>
      </c>
      <c r="AH227" s="12">
        <f t="shared" si="97"/>
        <v>3.8759500075192261E-3</v>
      </c>
      <c r="AI227" s="12">
        <f>'Surv-rate CEA'!AC225*UPFS+'Surv-rate CEA'!AB225*UPD</f>
        <v>4.0293666163554454E-3</v>
      </c>
      <c r="AJ227" s="12">
        <f t="shared" si="98"/>
        <v>2.7670091326855092E-3</v>
      </c>
      <c r="AK227" s="12">
        <f>AI227-'Surv-rate CEA'!AB225*UPD</f>
        <v>1.0050415027284404E-6</v>
      </c>
      <c r="AL227" s="12">
        <f t="shared" si="99"/>
        <v>6.901727446416715E-7</v>
      </c>
      <c r="AM227" s="12">
        <f>'Surv-rate CEA'!AF225*UPFS+'Surv-rate CEA'!AE225*UPD</f>
        <v>1.9259849611919344E-2</v>
      </c>
      <c r="AN227" s="12">
        <f t="shared" si="100"/>
        <v>1.3225944632095294E-2</v>
      </c>
      <c r="AO227" s="12">
        <f>AM227-'Surv-rate CEA'!AE225*UPD</f>
        <v>8.2327458650313778E-3</v>
      </c>
      <c r="AP227" s="12">
        <f t="shared" si="101"/>
        <v>5.6535146003232704E-3</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6.0756245241873168E-3</v>
      </c>
      <c r="AV227" s="12">
        <f t="shared" si="104"/>
        <v>4.1721963141691373E-3</v>
      </c>
      <c r="AW227" s="12">
        <f>AU227-'Surv-rate CEA'!AK225*UPD</f>
        <v>8.7961935681443899E-5</v>
      </c>
      <c r="AX227" s="12">
        <f t="shared" si="105"/>
        <v>6.0404401617690913E-5</v>
      </c>
      <c r="AY227" s="12">
        <f>'Surv-rate CEA'!AO225*UPFS+'Surv-rate CEA'!AN225*UPD</f>
        <v>4.0293666163554454E-3</v>
      </c>
      <c r="AZ227" s="12">
        <f t="shared" si="106"/>
        <v>2.7670091326855092E-3</v>
      </c>
      <c r="BA227" s="12">
        <f>AY227-'Surv-rate CEA'!AN225*UPD</f>
        <v>1.0050415027284404E-6</v>
      </c>
      <c r="BB227" s="12">
        <f t="shared" si="107"/>
        <v>6.901727446416715E-7</v>
      </c>
    </row>
    <row r="228" spans="1:54">
      <c r="A228" s="12">
        <v>223</v>
      </c>
      <c r="B228" s="12">
        <f t="shared" si="108"/>
        <v>12.772602739726027</v>
      </c>
      <c r="C228" s="12">
        <f>'Surv-rate CEA'!D226*Parameter!$D$57+'Surv-rate CEA'!E226*Parameter!$D$58</f>
        <v>1.0994225568781733E-2</v>
      </c>
      <c r="D228" s="12">
        <f t="shared" si="82"/>
        <v>7.5370235404807881E-3</v>
      </c>
      <c r="E228" s="12">
        <f>C228-'Surv-rate CEA'!E226*Parameter!$D$58</f>
        <v>6.8608391491820258E-3</v>
      </c>
      <c r="F228" s="12">
        <f t="shared" si="83"/>
        <v>4.7034059699183626E-3</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1.5388899645213547E-2</v>
      </c>
      <c r="L228" s="12">
        <f t="shared" si="86"/>
        <v>1.0549765252899334E-2</v>
      </c>
      <c r="M228" s="12">
        <f>K228-'Surv-rate CEA'!J226*Parameter!$D$58</f>
        <v>5.5933207391557164E-3</v>
      </c>
      <c r="N228" s="12">
        <f t="shared" si="87"/>
        <v>3.8344665403429079E-3</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1.5388899645213547E-2</v>
      </c>
      <c r="T228" s="12">
        <f t="shared" si="90"/>
        <v>1.0549765252899334E-2</v>
      </c>
      <c r="U228" s="12">
        <f>S228-'Surv-rate CEA'!P226*Parameter!$D$58</f>
        <v>5.5933207391557164E-3</v>
      </c>
      <c r="V228" s="12">
        <f t="shared" si="91"/>
        <v>3.8344665403429079E-3</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1.3552413958610243E-2</v>
      </c>
      <c r="AB228" s="12">
        <f t="shared" si="94"/>
        <v>9.2907738155225475E-3</v>
      </c>
      <c r="AC228" s="12">
        <f>AA228-'Surv-rate CEA'!V226*UPD</f>
        <v>9.6036012578873398E-3</v>
      </c>
      <c r="AD228" s="12">
        <f t="shared" si="95"/>
        <v>6.5836896197235721E-3</v>
      </c>
      <c r="AE228" s="12">
        <f>'Surv-rate CEA'!Z226*UPFS+'Surv-rate CEA'!Y226*UPD</f>
        <v>1.5388899645213547E-2</v>
      </c>
      <c r="AF228" s="12">
        <f t="shared" si="96"/>
        <v>1.0549765252899334E-2</v>
      </c>
      <c r="AG228" s="12">
        <f>AE228-'Surv-rate CEA'!Y226*UPD</f>
        <v>5.5933207391557164E-3</v>
      </c>
      <c r="AH228" s="12">
        <f t="shared" si="97"/>
        <v>3.8344665403429079E-3</v>
      </c>
      <c r="AI228" s="12">
        <f>'Surv-rate CEA'!AC226*UPFS+'Surv-rate CEA'!AB226*UPD</f>
        <v>3.972738262219189E-3</v>
      </c>
      <c r="AJ228" s="12">
        <f t="shared" si="98"/>
        <v>2.7234862169407625E-3</v>
      </c>
      <c r="AK228" s="12">
        <f>AI228-'Surv-rate CEA'!AB226*UPD</f>
        <v>9.6057413122296875E-7</v>
      </c>
      <c r="AL228" s="12">
        <f t="shared" si="99"/>
        <v>6.5851567207808746E-7</v>
      </c>
      <c r="AM228" s="12">
        <f>'Surv-rate CEA'!AF226*UPFS+'Surv-rate CEA'!AE226*UPD</f>
        <v>1.9047304397966695E-2</v>
      </c>
      <c r="AN228" s="12">
        <f t="shared" si="100"/>
        <v>1.3057762070829156E-2</v>
      </c>
      <c r="AO228" s="12">
        <f>AM228-'Surv-rate CEA'!AE226*UPD</f>
        <v>8.1569529232464449E-3</v>
      </c>
      <c r="AP228" s="12">
        <f t="shared" si="101"/>
        <v>5.5919487749708334E-3</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5.9920857049621107E-3</v>
      </c>
      <c r="AV228" s="12">
        <f t="shared" si="104"/>
        <v>4.1078374035836964E-3</v>
      </c>
      <c r="AW228" s="12">
        <f>AU228-'Surv-rate CEA'!AK226*UPD</f>
        <v>8.5105207816210671E-5</v>
      </c>
      <c r="AX228" s="12">
        <f t="shared" si="105"/>
        <v>5.8343350399292115E-5</v>
      </c>
      <c r="AY228" s="12">
        <f>'Surv-rate CEA'!AO226*UPFS+'Surv-rate CEA'!AN226*UPD</f>
        <v>3.972738262219189E-3</v>
      </c>
      <c r="AZ228" s="12">
        <f t="shared" si="106"/>
        <v>2.7234862169407625E-3</v>
      </c>
      <c r="BA228" s="12">
        <f>AY228-'Surv-rate CEA'!AN226*UPD</f>
        <v>9.6057413122296875E-7</v>
      </c>
      <c r="BB228" s="12">
        <f t="shared" si="107"/>
        <v>6.5851567207808746E-7</v>
      </c>
    </row>
    <row r="229" spans="1:54">
      <c r="A229" s="12">
        <v>224</v>
      </c>
      <c r="B229" s="12">
        <f t="shared" si="108"/>
        <v>12.830136986301369</v>
      </c>
      <c r="C229" s="12">
        <f>'Surv-rate CEA'!D227*Parameter!$D$57+'Surv-rate CEA'!E227*Parameter!$D$58</f>
        <v>1.086778262395675E-2</v>
      </c>
      <c r="D229" s="12">
        <f t="shared" si="82"/>
        <v>7.4376817531975371E-3</v>
      </c>
      <c r="E229" s="12">
        <f>C229-'Surv-rate CEA'!E227*Parameter!$D$58</f>
        <v>6.814468939033801E-3</v>
      </c>
      <c r="F229" s="12">
        <f t="shared" si="83"/>
        <v>4.6636791551071775E-3</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1.5244893091266396E-2</v>
      </c>
      <c r="L229" s="12">
        <f t="shared" si="86"/>
        <v>1.0433284055977684E-2</v>
      </c>
      <c r="M229" s="12">
        <f>K229-'Surv-rate CEA'!J227*Parameter!$D$58</f>
        <v>5.5430595574044814E-3</v>
      </c>
      <c r="N229" s="12">
        <f t="shared" si="87"/>
        <v>3.7935533267028474E-3</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1.5244893091266396E-2</v>
      </c>
      <c r="T229" s="12">
        <f t="shared" si="90"/>
        <v>1.0433284055977684E-2</v>
      </c>
      <c r="U229" s="12">
        <f>S229-'Surv-rate CEA'!P227*Parameter!$D$58</f>
        <v>5.5430595574044814E-3</v>
      </c>
      <c r="V229" s="12">
        <f t="shared" si="91"/>
        <v>3.7935533267028474E-3</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1.3412104037602533E-2</v>
      </c>
      <c r="AB229" s="12">
        <f t="shared" si="94"/>
        <v>9.1789617923131155E-3</v>
      </c>
      <c r="AC229" s="12">
        <f>AA229-'Surv-rate CEA'!V227*UPD</f>
        <v>9.5112137659846205E-3</v>
      </c>
      <c r="AD229" s="12">
        <f t="shared" si="95"/>
        <v>6.5092745710688014E-3</v>
      </c>
      <c r="AE229" s="12">
        <f>'Surv-rate CEA'!Z227*UPFS+'Surv-rate CEA'!Y227*UPD</f>
        <v>1.5244893091266396E-2</v>
      </c>
      <c r="AF229" s="12">
        <f t="shared" si="96"/>
        <v>1.0433284055977684E-2</v>
      </c>
      <c r="AG229" s="12">
        <f>AE229-'Surv-rate CEA'!Y227*UPD</f>
        <v>5.5430595574044814E-3</v>
      </c>
      <c r="AH229" s="12">
        <f t="shared" si="97"/>
        <v>3.7935533267028474E-3</v>
      </c>
      <c r="AI229" s="12">
        <f>'Surv-rate CEA'!AC227*UPFS+'Surv-rate CEA'!AB227*UPD</f>
        <v>3.9170441399123306E-3</v>
      </c>
      <c r="AJ229" s="12">
        <f t="shared" si="98"/>
        <v>2.6807425888031107E-3</v>
      </c>
      <c r="AK229" s="12">
        <f>AI229-'Surv-rate CEA'!AB227*UPD</f>
        <v>9.1814607509031754E-7</v>
      </c>
      <c r="AL229" s="12">
        <f t="shared" si="99"/>
        <v>6.2835985460509032E-7</v>
      </c>
      <c r="AM229" s="12">
        <f>'Surv-rate CEA'!AF227*UPFS+'Surv-rate CEA'!AE227*UPD</f>
        <v>1.8837542734769064E-2</v>
      </c>
      <c r="AN229" s="12">
        <f t="shared" si="100"/>
        <v>1.2892017877190499E-2</v>
      </c>
      <c r="AO229" s="12">
        <f>AM229-'Surv-rate CEA'!AE227*UPD</f>
        <v>8.0821097803474018E-3</v>
      </c>
      <c r="AP229" s="12">
        <f t="shared" si="101"/>
        <v>5.531225873815237E-3</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5.9098836022144245E-3</v>
      </c>
      <c r="AV229" s="12">
        <f t="shared" si="104"/>
        <v>4.0445999844362073E-3</v>
      </c>
      <c r="AW229" s="12">
        <f>AU229-'Surv-rate CEA'!AK227*UPD</f>
        <v>8.2344988991762437E-5</v>
      </c>
      <c r="AX229" s="12">
        <f t="shared" si="105"/>
        <v>5.6355177802433833E-5</v>
      </c>
      <c r="AY229" s="12">
        <f>'Surv-rate CEA'!AO227*UPFS+'Surv-rate CEA'!AN227*UPD</f>
        <v>3.9170441399123306E-3</v>
      </c>
      <c r="AZ229" s="12">
        <f t="shared" si="106"/>
        <v>2.6807425888031107E-3</v>
      </c>
      <c r="BA229" s="12">
        <f>AY229-'Surv-rate CEA'!AN227*UPD</f>
        <v>9.1814607509031754E-7</v>
      </c>
      <c r="BB229" s="12">
        <f t="shared" si="107"/>
        <v>6.2835985460509032E-7</v>
      </c>
    </row>
    <row r="230" spans="1:54">
      <c r="A230" s="12">
        <v>225</v>
      </c>
      <c r="B230" s="12">
        <f t="shared" si="108"/>
        <v>12.887671232876713</v>
      </c>
      <c r="C230" s="12">
        <f>'Surv-rate CEA'!D228*Parameter!$D$57+'Surv-rate CEA'!E228*Parameter!$D$58</f>
        <v>1.0743104373666698E-2</v>
      </c>
      <c r="D230" s="12">
        <f t="shared" si="82"/>
        <v>7.339861474873084E-3</v>
      </c>
      <c r="E230" s="12">
        <f>C230-'Surv-rate CEA'!E228*Parameter!$D$58</f>
        <v>6.7686116621584773E-3</v>
      </c>
      <c r="F230" s="12">
        <f t="shared" si="83"/>
        <v>4.6244242119838318E-3</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1.5102639828862539E-2</v>
      </c>
      <c r="L230" s="12">
        <f t="shared" si="86"/>
        <v>1.0318366125202006E-2</v>
      </c>
      <c r="M230" s="12">
        <f>K230-'Surv-rate CEA'!J228*Parameter!$D$58</f>
        <v>5.4934314403243291E-3</v>
      </c>
      <c r="N230" s="12">
        <f t="shared" si="87"/>
        <v>3.7532006011714142E-3</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1.5102639828862539E-2</v>
      </c>
      <c r="T230" s="12">
        <f t="shared" si="90"/>
        <v>1.0318366125202006E-2</v>
      </c>
      <c r="U230" s="12">
        <f>S230-'Surv-rate CEA'!P228*Parameter!$D$58</f>
        <v>5.4934314403243291E-3</v>
      </c>
      <c r="V230" s="12">
        <f t="shared" si="91"/>
        <v>3.7532006011714142E-3</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1.327361143716208E-2</v>
      </c>
      <c r="AB230" s="12">
        <f t="shared" si="94"/>
        <v>9.0687445482583867E-3</v>
      </c>
      <c r="AC230" s="12">
        <f>AA230-'Surv-rate CEA'!V228*UPD</f>
        <v>9.4199972588565606E-3</v>
      </c>
      <c r="AD230" s="12">
        <f t="shared" si="95"/>
        <v>6.4358934409284568E-3</v>
      </c>
      <c r="AE230" s="12">
        <f>'Surv-rate CEA'!Z228*UPFS+'Surv-rate CEA'!Y228*UPD</f>
        <v>1.5102639828862539E-2</v>
      </c>
      <c r="AF230" s="12">
        <f t="shared" si="96"/>
        <v>1.0318366125202006E-2</v>
      </c>
      <c r="AG230" s="12">
        <f>AE230-'Surv-rate CEA'!Y228*UPD</f>
        <v>5.4934314403243291E-3</v>
      </c>
      <c r="AH230" s="12">
        <f t="shared" si="97"/>
        <v>3.7532006011714142E-3</v>
      </c>
      <c r="AI230" s="12">
        <f>'Surv-rate CEA'!AC228*UPFS+'Surv-rate CEA'!AB228*UPD</f>
        <v>3.8622663739894007E-3</v>
      </c>
      <c r="AJ230" s="12">
        <f t="shared" si="98"/>
        <v>2.6387624264016169E-3</v>
      </c>
      <c r="AK230" s="12">
        <f>AI230-'Surv-rate CEA'!AB228*UPD</f>
        <v>8.7766038712024444E-7</v>
      </c>
      <c r="AL230" s="12">
        <f t="shared" si="99"/>
        <v>5.9963167436373052E-7</v>
      </c>
      <c r="AM230" s="12">
        <f>'Surv-rate CEA'!AF228*UPFS+'Surv-rate CEA'!AE228*UPD</f>
        <v>1.8630521760202145E-2</v>
      </c>
      <c r="AN230" s="12">
        <f t="shared" si="100"/>
        <v>1.2728671729158692E-2</v>
      </c>
      <c r="AO230" s="12">
        <f>AM230-'Surv-rate CEA'!AE228*UPD</f>
        <v>8.008201212895175E-3</v>
      </c>
      <c r="AP230" s="12">
        <f t="shared" si="101"/>
        <v>5.4713317046085324E-3</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5.8289935254751549E-3</v>
      </c>
      <c r="AV230" s="12">
        <f t="shared" si="104"/>
        <v>3.9824620078895536E-3</v>
      </c>
      <c r="AW230" s="12">
        <f>AU230-'Surv-rate CEA'!AK228*UPD</f>
        <v>7.9677885423156021E-5</v>
      </c>
      <c r="AX230" s="12">
        <f t="shared" si="105"/>
        <v>5.4437211189187185E-5</v>
      </c>
      <c r="AY230" s="12">
        <f>'Surv-rate CEA'!AO228*UPFS+'Surv-rate CEA'!AN228*UPD</f>
        <v>3.8622663739894007E-3</v>
      </c>
      <c r="AZ230" s="12">
        <f t="shared" si="106"/>
        <v>2.6387624264016169E-3</v>
      </c>
      <c r="BA230" s="12">
        <f>AY230-'Surv-rate CEA'!AN228*UPD</f>
        <v>8.7766038712024444E-7</v>
      </c>
      <c r="BB230" s="12">
        <f t="shared" si="107"/>
        <v>5.9963167436373052E-7</v>
      </c>
    </row>
    <row r="231" spans="1:54">
      <c r="A231" s="12">
        <v>226</v>
      </c>
      <c r="B231" s="12">
        <f t="shared" si="108"/>
        <v>12.945205479452055</v>
      </c>
      <c r="C231" s="12">
        <f>'Surv-rate CEA'!D229*Parameter!$D$57+'Surv-rate CEA'!E229*Parameter!$D$58</f>
        <v>1.0620161577520385E-2</v>
      </c>
      <c r="D231" s="12">
        <f t="shared" si="82"/>
        <v>7.2435358294165786E-3</v>
      </c>
      <c r="E231" s="12">
        <f>C231-'Surv-rate CEA'!E229*Parameter!$D$58</f>
        <v>6.7232594993788565E-3</v>
      </c>
      <c r="F231" s="12">
        <f t="shared" si="83"/>
        <v>4.5856337230592986E-3</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1.4962113161862186E-2</v>
      </c>
      <c r="L231" s="12">
        <f t="shared" si="86"/>
        <v>1.0204986240617872E-2</v>
      </c>
      <c r="M231" s="12">
        <f>K231-'Surv-rate CEA'!J229*Parameter!$D$58</f>
        <v>5.4444260636570107E-3</v>
      </c>
      <c r="N231" s="12">
        <f t="shared" si="87"/>
        <v>3.7133988004650325E-3</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1.4962113161862186E-2</v>
      </c>
      <c r="T231" s="12">
        <f t="shared" si="90"/>
        <v>1.0204986240617872E-2</v>
      </c>
      <c r="U231" s="12">
        <f>S231-'Surv-rate CEA'!P229*Parameter!$D$58</f>
        <v>5.4444260636570107E-3</v>
      </c>
      <c r="V231" s="12">
        <f t="shared" si="91"/>
        <v>3.7133988004650325E-3</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1.3136907467151567E-2</v>
      </c>
      <c r="AB231" s="12">
        <f t="shared" si="94"/>
        <v>8.9600953084802461E-3</v>
      </c>
      <c r="AC231" s="12">
        <f>AA231-'Surv-rate CEA'!V229*UPD</f>
        <v>9.3299330707910313E-3</v>
      </c>
      <c r="AD231" s="12">
        <f t="shared" si="95"/>
        <v>6.363528840030378E-3</v>
      </c>
      <c r="AE231" s="12">
        <f>'Surv-rate CEA'!Z229*UPFS+'Surv-rate CEA'!Y229*UPD</f>
        <v>1.4962113161862186E-2</v>
      </c>
      <c r="AF231" s="12">
        <f t="shared" si="96"/>
        <v>1.0204986240617872E-2</v>
      </c>
      <c r="AG231" s="12">
        <f>AE231-'Surv-rate CEA'!Y229*UPD</f>
        <v>5.4444260636570107E-3</v>
      </c>
      <c r="AH231" s="12">
        <f t="shared" si="97"/>
        <v>3.7133988004650325E-3</v>
      </c>
      <c r="AI231" s="12">
        <f>'Surv-rate CEA'!AC229*UPFS+'Surv-rate CEA'!AB229*UPD</f>
        <v>3.8083874811438339E-3</v>
      </c>
      <c r="AJ231" s="12">
        <f t="shared" si="98"/>
        <v>2.5975302701946078E-3</v>
      </c>
      <c r="AK231" s="12">
        <f>AI231-'Surv-rate CEA'!AB229*UPD</f>
        <v>8.3902489755871557E-7</v>
      </c>
      <c r="AL231" s="12">
        <f t="shared" si="99"/>
        <v>5.7226124695723494E-7</v>
      </c>
      <c r="AM231" s="12">
        <f>'Surv-rate CEA'!AF229*UPFS+'Surv-rate CEA'!AE229*UPD</f>
        <v>1.8426199380640926E-2</v>
      </c>
      <c r="AN231" s="12">
        <f t="shared" si="100"/>
        <v>1.2567684063881177E-2</v>
      </c>
      <c r="AO231" s="12">
        <f>AM231-'Surv-rate CEA'!AE229*UPD</f>
        <v>7.9352122963295951E-3</v>
      </c>
      <c r="AP231" s="12">
        <f t="shared" si="101"/>
        <v>5.4122523619749606E-3</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5.7493913062857524E-3</v>
      </c>
      <c r="AV231" s="12">
        <f t="shared" si="104"/>
        <v>3.9214019128078655E-3</v>
      </c>
      <c r="AW231" s="12">
        <f>AU231-'Surv-rate CEA'!AK229*UPD</f>
        <v>7.7100627628857825E-5</v>
      </c>
      <c r="AX231" s="12">
        <f t="shared" si="105"/>
        <v>5.2586879646188275E-5</v>
      </c>
      <c r="AY231" s="12">
        <f>'Surv-rate CEA'!AO229*UPFS+'Surv-rate CEA'!AN229*UPD</f>
        <v>3.8083874811438339E-3</v>
      </c>
      <c r="AZ231" s="12">
        <f t="shared" si="106"/>
        <v>2.5975302701946078E-3</v>
      </c>
      <c r="BA231" s="12">
        <f>AY231-'Surv-rate CEA'!AN229*UPD</f>
        <v>8.3902489755871557E-7</v>
      </c>
      <c r="BB231" s="12">
        <f t="shared" si="107"/>
        <v>5.7226124695723494E-7</v>
      </c>
    </row>
    <row r="232" spans="1:54">
      <c r="A232" s="12">
        <v>227</v>
      </c>
      <c r="B232" s="12">
        <f t="shared" si="108"/>
        <v>13.002739726027396</v>
      </c>
      <c r="C232" s="12">
        <f>'Surv-rate CEA'!D230*Parameter!$D$57+'Surv-rate CEA'!E230*Parameter!$D$58</f>
        <v>1.0498925561329019E-2</v>
      </c>
      <c r="D232" s="12">
        <f t="shared" si="82"/>
        <v>7.1486784844620411E-3</v>
      </c>
      <c r="E232" s="12">
        <f>C232-'Surv-rate CEA'!E230*Parameter!$D$58</f>
        <v>6.6784047830101018E-3</v>
      </c>
      <c r="F232" s="12">
        <f t="shared" si="83"/>
        <v>4.5473004169761209E-3</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1.4823286886698945E-2</v>
      </c>
      <c r="L232" s="12">
        <f t="shared" si="86"/>
        <v>1.0093119664193439E-2</v>
      </c>
      <c r="M232" s="12">
        <f>K232-'Surv-rate CEA'!J230*Parameter!$D$58</f>
        <v>5.3960333104502017E-3</v>
      </c>
      <c r="N232" s="12">
        <f t="shared" si="87"/>
        <v>3.6741385585148238E-3</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1.4823286886698945E-2</v>
      </c>
      <c r="T232" s="12">
        <f t="shared" si="90"/>
        <v>1.0093119664193439E-2</v>
      </c>
      <c r="U232" s="12">
        <f>S232-'Surv-rate CEA'!P230*Parameter!$D$58</f>
        <v>5.3960333104502017E-3</v>
      </c>
      <c r="V232" s="12">
        <f t="shared" si="91"/>
        <v>3.6741385585148238E-3</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1.3001963977114488E-2</v>
      </c>
      <c r="AB232" s="12">
        <f t="shared" si="94"/>
        <v>8.8529878220398647E-3</v>
      </c>
      <c r="AC232" s="12">
        <f>AA232-'Surv-rate CEA'!V230*UPD</f>
        <v>9.2410028972831557E-3</v>
      </c>
      <c r="AD232" s="12">
        <f t="shared" si="95"/>
        <v>6.2921637267325361E-3</v>
      </c>
      <c r="AE232" s="12">
        <f>'Surv-rate CEA'!Z230*UPFS+'Surv-rate CEA'!Y230*UPD</f>
        <v>1.4823286886698945E-2</v>
      </c>
      <c r="AF232" s="12">
        <f t="shared" si="96"/>
        <v>1.0093119664193439E-2</v>
      </c>
      <c r="AG232" s="12">
        <f>AE232-'Surv-rate CEA'!Y230*UPD</f>
        <v>5.3960333104502017E-3</v>
      </c>
      <c r="AH232" s="12">
        <f t="shared" si="97"/>
        <v>3.6741385585148238E-3</v>
      </c>
      <c r="AI232" s="12">
        <f>'Surv-rate CEA'!AC230*UPFS+'Surv-rate CEA'!AB230*UPD</f>
        <v>3.7553903604501068E-3</v>
      </c>
      <c r="AJ232" s="12">
        <f t="shared" si="98"/>
        <v>2.5570310136676009E-3</v>
      </c>
      <c r="AK232" s="12">
        <f>AI232-'Surv-rate CEA'!AB230*UPD</f>
        <v>8.0215197007741518E-7</v>
      </c>
      <c r="AL232" s="12">
        <f t="shared" si="99"/>
        <v>5.4618222562532108E-7</v>
      </c>
      <c r="AM232" s="12">
        <f>'Surv-rate CEA'!AF230*UPFS+'Surv-rate CEA'!AE230*UPD</f>
        <v>1.8224534255078834E-2</v>
      </c>
      <c r="AN232" s="12">
        <f t="shared" si="100"/>
        <v>1.2409016061461787E-2</v>
      </c>
      <c r="AO232" s="12">
        <f>AM232-'Surv-rate CEA'!AE230*UPD</f>
        <v>7.8631283980036895E-3</v>
      </c>
      <c r="AP232" s="12">
        <f t="shared" si="101"/>
        <v>5.3539742206016672E-3</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5.6710532856744204E-3</v>
      </c>
      <c r="AV232" s="12">
        <f t="shared" si="104"/>
        <v>3.8613986136698183E-3</v>
      </c>
      <c r="AW232" s="12">
        <f>AU232-'Surv-rate CEA'!AK230*UPD</f>
        <v>7.4610065686168438E-5</v>
      </c>
      <c r="AX232" s="12">
        <f t="shared" si="105"/>
        <v>5.0801709963499872E-5</v>
      </c>
      <c r="AY232" s="12">
        <f>'Surv-rate CEA'!AO230*UPFS+'Surv-rate CEA'!AN230*UPD</f>
        <v>3.7553903604501068E-3</v>
      </c>
      <c r="AZ232" s="12">
        <f t="shared" si="106"/>
        <v>2.5570310136676009E-3</v>
      </c>
      <c r="BA232" s="12">
        <f>AY232-'Surv-rate CEA'!AN230*UPD</f>
        <v>8.0215197007741518E-7</v>
      </c>
      <c r="BB232" s="12">
        <f t="shared" si="107"/>
        <v>5.4618222562532108E-7</v>
      </c>
    </row>
    <row r="233" spans="1:54">
      <c r="A233" s="12">
        <v>228</v>
      </c>
      <c r="B233" s="12">
        <f t="shared" si="108"/>
        <v>13.06027397260274</v>
      </c>
      <c r="C233" s="12">
        <f>'Surv-rate CEA'!D231*Parameter!$D$57+'Surv-rate CEA'!E231*Parameter!$D$58</f>
        <v>1.0379368204470189E-2</v>
      </c>
      <c r="D233" s="12">
        <f t="shared" si="82"/>
        <v>7.0552636388650485E-3</v>
      </c>
      <c r="E233" s="12">
        <f>C233-'Surv-rate CEA'!E231*Parameter!$D$58</f>
        <v>6.6340399933046369E-3</v>
      </c>
      <c r="F233" s="12">
        <f t="shared" si="83"/>
        <v>4.5094171650429341E-3</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1.4686135281640575E-2</v>
      </c>
      <c r="L233" s="12">
        <f t="shared" si="86"/>
        <v>9.9827421290813352E-3</v>
      </c>
      <c r="M233" s="12">
        <f>K233-'Surv-rate CEA'!J231*Parameter!$D$58</f>
        <v>5.348243266106497E-3</v>
      </c>
      <c r="N233" s="12">
        <f t="shared" si="87"/>
        <v>3.6354107016759499E-3</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1.4686135281640575E-2</v>
      </c>
      <c r="T233" s="12">
        <f t="shared" si="90"/>
        <v>9.9827421290813352E-3</v>
      </c>
      <c r="U233" s="12">
        <f>S233-'Surv-rate CEA'!P231*Parameter!$D$58</f>
        <v>5.348243266106497E-3</v>
      </c>
      <c r="V233" s="12">
        <f t="shared" si="91"/>
        <v>3.6354107016759499E-3</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1.2868753344412322E-2</v>
      </c>
      <c r="AB233" s="12">
        <f t="shared" si="94"/>
        <v>8.7473963501220348E-3</v>
      </c>
      <c r="AC233" s="12">
        <f>AA233-'Surv-rate CEA'!V231*UPD</f>
        <v>9.1531887867771344E-3</v>
      </c>
      <c r="AD233" s="12">
        <f t="shared" si="95"/>
        <v>6.2217813989105296E-3</v>
      </c>
      <c r="AE233" s="12">
        <f>'Surv-rate CEA'!Z231*UPFS+'Surv-rate CEA'!Y231*UPD</f>
        <v>1.4686135281640575E-2</v>
      </c>
      <c r="AF233" s="12">
        <f t="shared" si="96"/>
        <v>9.9827421290813352E-3</v>
      </c>
      <c r="AG233" s="12">
        <f>AE233-'Surv-rate CEA'!Y231*UPD</f>
        <v>5.348243266106497E-3</v>
      </c>
      <c r="AH233" s="12">
        <f t="shared" si="97"/>
        <v>3.6354107016759499E-3</v>
      </c>
      <c r="AI233" s="12">
        <f>'Surv-rate CEA'!AC231*UPFS+'Surv-rate CEA'!AB231*UPD</f>
        <v>3.7032582838785739E-3</v>
      </c>
      <c r="AJ233" s="12">
        <f t="shared" si="98"/>
        <v>2.517249894297198E-3</v>
      </c>
      <c r="AK233" s="12">
        <f>AI233-'Surv-rate CEA'!AB231*UPD</f>
        <v>7.6695827065697067E-7</v>
      </c>
      <c r="AL233" s="12">
        <f t="shared" si="99"/>
        <v>5.2133161603829532E-7</v>
      </c>
      <c r="AM233" s="12">
        <f>'Surv-rate CEA'!AF231*UPFS+'Surv-rate CEA'!AE231*UPD</f>
        <v>1.8025485779620896E-2</v>
      </c>
      <c r="AN233" s="12">
        <f t="shared" si="100"/>
        <v>1.2252629629139348E-2</v>
      </c>
      <c r="AO233" s="12">
        <f>AM233-'Surv-rate CEA'!AE231*UPD</f>
        <v>7.7919351704062445E-3</v>
      </c>
      <c r="AP233" s="12">
        <f t="shared" si="101"/>
        <v>5.2964839286156768E-3</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5.5939563019703053E-3</v>
      </c>
      <c r="AV233" s="12">
        <f t="shared" si="104"/>
        <v>3.8024314888158123E-3</v>
      </c>
      <c r="AW233" s="12">
        <f>AU233-'Surv-rate CEA'!AK231*UPD</f>
        <v>7.2203164675472761E-5</v>
      </c>
      <c r="AX233" s="12">
        <f t="shared" si="105"/>
        <v>4.9079322778669172E-5</v>
      </c>
      <c r="AY233" s="12">
        <f>'Surv-rate CEA'!AO231*UPFS+'Surv-rate CEA'!AN231*UPD</f>
        <v>3.7032582838785739E-3</v>
      </c>
      <c r="AZ233" s="12">
        <f t="shared" si="106"/>
        <v>2.517249894297198E-3</v>
      </c>
      <c r="BA233" s="12">
        <f>AY233-'Surv-rate CEA'!AN231*UPD</f>
        <v>7.6695827065697067E-7</v>
      </c>
      <c r="BB233" s="12">
        <f t="shared" si="107"/>
        <v>5.2133161603829532E-7</v>
      </c>
    </row>
    <row r="234" spans="1:54">
      <c r="A234" s="12">
        <v>229</v>
      </c>
      <c r="B234" s="12">
        <f t="shared" si="108"/>
        <v>13.117808219178082</v>
      </c>
      <c r="C234" s="12">
        <f>'Surv-rate CEA'!D232*Parameter!$D$57+'Surv-rate CEA'!E232*Parameter!$D$58</f>
        <v>1.0261461927573174E-2</v>
      </c>
      <c r="D234" s="12">
        <f t="shared" si="82"/>
        <v>6.963266010523864E-3</v>
      </c>
      <c r="E234" s="12">
        <f>C234-'Surv-rate CEA'!E232*Parameter!$D$58</f>
        <v>6.5901577549948454E-3</v>
      </c>
      <c r="F234" s="12">
        <f t="shared" si="83"/>
        <v>4.4719769778650414E-3</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1.4550633096321215E-2</v>
      </c>
      <c r="L234" s="12">
        <f t="shared" si="86"/>
        <v>9.873829829155658E-3</v>
      </c>
      <c r="M234" s="12">
        <f>K234-'Surv-rate CEA'!J232*Parameter!$D$58</f>
        <v>5.3010462135695165E-3</v>
      </c>
      <c r="N234" s="12">
        <f t="shared" si="87"/>
        <v>3.5972062440711738E-3</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1.4550633096321215E-2</v>
      </c>
      <c r="T234" s="12">
        <f t="shared" si="90"/>
        <v>9.873829829155658E-3</v>
      </c>
      <c r="U234" s="12">
        <f>S234-'Surv-rate CEA'!P232*Parameter!$D$58</f>
        <v>5.3010462135695165E-3</v>
      </c>
      <c r="V234" s="12">
        <f t="shared" si="91"/>
        <v>3.5972062440711738E-3</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1.2737248462661884E-2</v>
      </c>
      <c r="AB234" s="12">
        <f t="shared" si="94"/>
        <v>8.6432956545234307E-3</v>
      </c>
      <c r="AC234" s="12">
        <f>AA234-'Surv-rate CEA'!V232*UPD</f>
        <v>9.0664731326265367E-3</v>
      </c>
      <c r="AD234" s="12">
        <f t="shared" si="95"/>
        <v>6.1523654860625599E-3</v>
      </c>
      <c r="AE234" s="12">
        <f>'Surv-rate CEA'!Z232*UPFS+'Surv-rate CEA'!Y232*UPD</f>
        <v>1.4550633096321215E-2</v>
      </c>
      <c r="AF234" s="12">
        <f t="shared" si="96"/>
        <v>9.873829829155658E-3</v>
      </c>
      <c r="AG234" s="12">
        <f>AE234-'Surv-rate CEA'!Y232*UPD</f>
        <v>5.3010462135695165E-3</v>
      </c>
      <c r="AH234" s="12">
        <f t="shared" si="97"/>
        <v>3.5972062440711738E-3</v>
      </c>
      <c r="AI234" s="12">
        <f>'Surv-rate CEA'!AC232*UPFS+'Surv-rate CEA'!AB232*UPD</f>
        <v>3.6519748870746647E-3</v>
      </c>
      <c r="AJ234" s="12">
        <f t="shared" si="98"/>
        <v>2.4781724847726286E-3</v>
      </c>
      <c r="AK234" s="12">
        <f>AI234-'Surv-rate CEA'!AB232*UPD</f>
        <v>7.3336454868349818E-7</v>
      </c>
      <c r="AL234" s="12">
        <f t="shared" si="99"/>
        <v>4.9764960112059647E-7</v>
      </c>
      <c r="AM234" s="12">
        <f>'Surv-rate CEA'!AF232*UPFS+'Surv-rate CEA'!AE232*UPD</f>
        <v>1.7829014072341907E-2</v>
      </c>
      <c r="AN234" s="12">
        <f t="shared" si="100"/>
        <v>1.2098487385846686E-2</v>
      </c>
      <c r="AO234" s="12">
        <f>AM234-'Surv-rate CEA'!AE232*UPD</f>
        <v>7.721618544566735E-3</v>
      </c>
      <c r="AP234" s="12">
        <f t="shared" si="101"/>
        <v>5.2397684011412883E-3</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5.5180776789456416E-3</v>
      </c>
      <c r="AV234" s="12">
        <f t="shared" si="104"/>
        <v>3.7444803690189011E-3</v>
      </c>
      <c r="AW234" s="12">
        <f>AU234-'Surv-rate CEA'!AK232*UPD</f>
        <v>6.9877000305440008E-5</v>
      </c>
      <c r="AX234" s="12">
        <f t="shared" si="105"/>
        <v>4.7417428878899514E-5</v>
      </c>
      <c r="AY234" s="12">
        <f>'Surv-rate CEA'!AO232*UPFS+'Surv-rate CEA'!AN232*UPD</f>
        <v>3.6519748870746647E-3</v>
      </c>
      <c r="AZ234" s="12">
        <f t="shared" si="106"/>
        <v>2.4781724847726286E-3</v>
      </c>
      <c r="BA234" s="12">
        <f>AY234-'Surv-rate CEA'!AN232*UPD</f>
        <v>7.3336454868349818E-7</v>
      </c>
      <c r="BB234" s="12">
        <f t="shared" si="107"/>
        <v>4.9764960112059647E-7</v>
      </c>
    </row>
    <row r="235" spans="1:54">
      <c r="A235" s="12">
        <v>230</v>
      </c>
      <c r="B235" s="12">
        <f t="shared" si="108"/>
        <v>13.175342465753424</v>
      </c>
      <c r="C235" s="12">
        <f>'Surv-rate CEA'!D233*Parameter!$D$57+'Surv-rate CEA'!E233*Parameter!$D$58</f>
        <v>1.0145179680515561E-2</v>
      </c>
      <c r="D235" s="12">
        <f t="shared" si="82"/>
        <v>6.872660824515011E-3</v>
      </c>
      <c r="E235" s="12">
        <f>C235-'Surv-rate CEA'!E233*Parameter!$D$58</f>
        <v>6.5467508339305701E-3</v>
      </c>
      <c r="F235" s="12">
        <f t="shared" si="83"/>
        <v>4.4349730020680229E-3</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1.4416755541536303E-2</v>
      </c>
      <c r="L235" s="12">
        <f t="shared" si="86"/>
        <v>9.7663594088154282E-3</v>
      </c>
      <c r="M235" s="12">
        <f>K235-'Surv-rate CEA'!J233*Parameter!$D$58</f>
        <v>5.2544326286428703E-3</v>
      </c>
      <c r="N235" s="12">
        <f t="shared" si="87"/>
        <v>3.5595163830644087E-3</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1.4416755541536303E-2</v>
      </c>
      <c r="T235" s="12">
        <f t="shared" si="90"/>
        <v>9.7663594088154282E-3</v>
      </c>
      <c r="U235" s="12">
        <f>S235-'Surv-rate CEA'!P233*Parameter!$D$58</f>
        <v>5.2544326286428703E-3</v>
      </c>
      <c r="V235" s="12">
        <f t="shared" si="91"/>
        <v>3.5595163830644087E-3</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1.2607422730463043E-2</v>
      </c>
      <c r="AB235" s="12">
        <f t="shared" si="94"/>
        <v>8.5406609864351057E-3</v>
      </c>
      <c r="AC235" s="12">
        <f>AA235-'Surv-rate CEA'!V233*UPD</f>
        <v>8.9808386652663365E-3</v>
      </c>
      <c r="AD235" s="12">
        <f t="shared" si="95"/>
        <v>6.0838999416251843E-3</v>
      </c>
      <c r="AE235" s="12">
        <f>'Surv-rate CEA'!Z233*UPFS+'Surv-rate CEA'!Y233*UPD</f>
        <v>1.4416755541536303E-2</v>
      </c>
      <c r="AF235" s="12">
        <f t="shared" si="96"/>
        <v>9.7663594088154282E-3</v>
      </c>
      <c r="AG235" s="12">
        <f>AE235-'Surv-rate CEA'!Y233*UPD</f>
        <v>5.2544326286428703E-3</v>
      </c>
      <c r="AH235" s="12">
        <f t="shared" si="97"/>
        <v>3.5595163830644087E-3</v>
      </c>
      <c r="AI235" s="12">
        <f>'Surv-rate CEA'!AC233*UPFS+'Surv-rate CEA'!AB233*UPD</f>
        <v>3.6015241603939581E-3</v>
      </c>
      <c r="AJ235" s="12">
        <f t="shared" si="98"/>
        <v>2.4397846844666248E-3</v>
      </c>
      <c r="AK235" s="12">
        <f>AI235-'Surv-rate CEA'!AB233*UPD</f>
        <v>7.0129542958843188E-7</v>
      </c>
      <c r="AL235" s="12">
        <f t="shared" si="99"/>
        <v>4.7507937534122696E-7</v>
      </c>
      <c r="AM235" s="12">
        <f>'Surv-rate CEA'!AF233*UPFS+'Surv-rate CEA'!AE233*UPD</f>
        <v>1.7635079958498522E-2</v>
      </c>
      <c r="AN235" s="12">
        <f t="shared" si="100"/>
        <v>1.1946552647138864E-2</v>
      </c>
      <c r="AO235" s="12">
        <f>AM235-'Surv-rate CEA'!AE233*UPD</f>
        <v>7.6521647236371653E-3</v>
      </c>
      <c r="AP235" s="12">
        <f t="shared" si="101"/>
        <v>5.1838148140323824E-3</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5.4433952142756686E-3</v>
      </c>
      <c r="AV235" s="12">
        <f t="shared" si="104"/>
        <v>3.6875255263693601E-3</v>
      </c>
      <c r="AW235" s="12">
        <f>AU235-'Surv-rate CEA'!AK233*UPD</f>
        <v>6.7628754711719467E-5</v>
      </c>
      <c r="AX235" s="12">
        <f t="shared" si="105"/>
        <v>4.5813825654623545E-5</v>
      </c>
      <c r="AY235" s="12">
        <f>'Surv-rate CEA'!AO233*UPFS+'Surv-rate CEA'!AN233*UPD</f>
        <v>3.6015241603939581E-3</v>
      </c>
      <c r="AZ235" s="12">
        <f t="shared" si="106"/>
        <v>2.4397846844666248E-3</v>
      </c>
      <c r="BA235" s="12">
        <f>AY235-'Surv-rate CEA'!AN233*UPD</f>
        <v>7.0129542958843188E-7</v>
      </c>
      <c r="BB235" s="12">
        <f t="shared" si="107"/>
        <v>4.7507937534122696E-7</v>
      </c>
    </row>
    <row r="236" spans="1:54">
      <c r="A236" s="12">
        <v>231</v>
      </c>
      <c r="B236" s="12">
        <f t="shared" si="108"/>
        <v>13.232876712328768</v>
      </c>
      <c r="C236" s="12">
        <f>'Surv-rate CEA'!D234*Parameter!$D$57+'Surv-rate CEA'!E234*Parameter!$D$58</f>
        <v>1.0030494930723081E-2</v>
      </c>
      <c r="D236" s="12">
        <f t="shared" si="82"/>
        <v>6.7834238015347537E-3</v>
      </c>
      <c r="E236" s="12">
        <f>C236-'Surv-rate CEA'!E234*Parameter!$D$58</f>
        <v>6.5038121338083458E-3</v>
      </c>
      <c r="F236" s="12">
        <f t="shared" si="83"/>
        <v>4.3983985171114253E-3</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1.428447827929373E-2</v>
      </c>
      <c r="L236" s="12">
        <f t="shared" si="86"/>
        <v>9.6603079530475488E-3</v>
      </c>
      <c r="M236" s="12">
        <f>K236-'Surv-rate CEA'!J234*Parameter!$D$58</f>
        <v>5.208393175437729E-3</v>
      </c>
      <c r="N236" s="12">
        <f t="shared" si="87"/>
        <v>3.5223324948601051E-3</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1.428447827929373E-2</v>
      </c>
      <c r="T236" s="12">
        <f t="shared" si="90"/>
        <v>9.6603079530475488E-3</v>
      </c>
      <c r="U236" s="12">
        <f>S236-'Surv-rate CEA'!P234*Parameter!$D$58</f>
        <v>5.208393175437729E-3</v>
      </c>
      <c r="V236" s="12">
        <f t="shared" si="91"/>
        <v>3.5223324948601051E-3</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1.2479250040409822E-2</v>
      </c>
      <c r="AB236" s="12">
        <f t="shared" si="94"/>
        <v>8.4394680755117135E-3</v>
      </c>
      <c r="AC236" s="12">
        <f>AA236-'Surv-rate CEA'!V234*UPD</f>
        <v>8.8962684445903564E-3</v>
      </c>
      <c r="AD236" s="12">
        <f t="shared" si="95"/>
        <v>6.0163690354934924E-3</v>
      </c>
      <c r="AE236" s="12">
        <f>'Surv-rate CEA'!Z234*UPFS+'Surv-rate CEA'!Y234*UPD</f>
        <v>1.428447827929373E-2</v>
      </c>
      <c r="AF236" s="12">
        <f t="shared" si="96"/>
        <v>9.6603079530475488E-3</v>
      </c>
      <c r="AG236" s="12">
        <f>AE236-'Surv-rate CEA'!Y234*UPD</f>
        <v>5.208393175437729E-3</v>
      </c>
      <c r="AH236" s="12">
        <f t="shared" si="97"/>
        <v>3.5223324948601051E-3</v>
      </c>
      <c r="AI236" s="12">
        <f>'Surv-rate CEA'!AC234*UPFS+'Surv-rate CEA'!AB234*UPD</f>
        <v>3.551890440185577E-3</v>
      </c>
      <c r="AJ236" s="12">
        <f t="shared" si="98"/>
        <v>2.4020727111480336E-3</v>
      </c>
      <c r="AK236" s="12">
        <f>AI236-'Surv-rate CEA'!AB234*UPD</f>
        <v>6.7067921839716188E-7</v>
      </c>
      <c r="AL236" s="12">
        <f t="shared" si="99"/>
        <v>4.5356698793945433E-7</v>
      </c>
      <c r="AM236" s="12">
        <f>'Surv-rate CEA'!AF234*UPFS+'Surv-rate CEA'!AE234*UPD</f>
        <v>1.744364495608736E-2</v>
      </c>
      <c r="AN236" s="12">
        <f t="shared" si="100"/>
        <v>1.1796789410481723E-2</v>
      </c>
      <c r="AO236" s="12">
        <f>AM236-'Surv-rate CEA'!AE234*UPD</f>
        <v>7.5835601766453091E-3</v>
      </c>
      <c r="AP236" s="12">
        <f t="shared" si="101"/>
        <v>5.1286105977742108E-3</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5.3698871683072131E-3</v>
      </c>
      <c r="AV236" s="12">
        <f t="shared" si="104"/>
        <v>3.6315476634636319E-3</v>
      </c>
      <c r="AW236" s="12">
        <f>AU236-'Surv-rate CEA'!AK234*UPD</f>
        <v>6.5455712421918187E-5</v>
      </c>
      <c r="AX236" s="12">
        <f t="shared" si="105"/>
        <v>4.4266393698007252E-5</v>
      </c>
      <c r="AY236" s="12">
        <f>'Surv-rate CEA'!AO234*UPFS+'Surv-rate CEA'!AN234*UPD</f>
        <v>3.551890440185577E-3</v>
      </c>
      <c r="AZ236" s="12">
        <f t="shared" si="106"/>
        <v>2.4020727111480336E-3</v>
      </c>
      <c r="BA236" s="12">
        <f>AY236-'Surv-rate CEA'!AN234*UPD</f>
        <v>6.7067921839716188E-7</v>
      </c>
      <c r="BB236" s="12">
        <f t="shared" si="107"/>
        <v>4.5356698793945433E-7</v>
      </c>
    </row>
    <row r="237" spans="1:54">
      <c r="A237" s="12">
        <v>232</v>
      </c>
      <c r="B237" s="12">
        <f t="shared" si="108"/>
        <v>13.29041095890411</v>
      </c>
      <c r="C237" s="12">
        <f>'Surv-rate CEA'!D235*Parameter!$D$57+'Surv-rate CEA'!E235*Parameter!$D$58</f>
        <v>9.9173816517636858E-3</v>
      </c>
      <c r="D237" s="12">
        <f t="shared" si="82"/>
        <v>6.6955311466374056E-3</v>
      </c>
      <c r="E237" s="12">
        <f>C237-'Surv-rate CEA'!E235*Parameter!$D$58</f>
        <v>6.4613346929896683E-3</v>
      </c>
      <c r="F237" s="12">
        <f t="shared" si="83"/>
        <v>4.3622469321897605E-3</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1.4153777413113171E-2</v>
      </c>
      <c r="L237" s="12">
        <f t="shared" si="86"/>
        <v>9.5556529777412642E-3</v>
      </c>
      <c r="M237" s="12">
        <f>K237-'Surv-rate CEA'!J235*Parameter!$D$58</f>
        <v>5.1629187019451E-3</v>
      </c>
      <c r="N237" s="12">
        <f t="shared" si="87"/>
        <v>3.4856461302245631E-3</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1.4153777413113171E-2</v>
      </c>
      <c r="T237" s="12">
        <f t="shared" si="90"/>
        <v>9.5556529777412642E-3</v>
      </c>
      <c r="U237" s="12">
        <f>S237-'Surv-rate CEA'!P235*Parameter!$D$58</f>
        <v>5.1629187019451E-3</v>
      </c>
      <c r="V237" s="12">
        <f t="shared" si="91"/>
        <v>3.4856461302245631E-3</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1.2352704768375964E-2</v>
      </c>
      <c r="AB237" s="12">
        <f t="shared" si="94"/>
        <v>8.3396931192185261E-3</v>
      </c>
      <c r="AC237" s="12">
        <f>AA237-'Surv-rate CEA'!V235*UPD</f>
        <v>8.8127458525281213E-3</v>
      </c>
      <c r="AD237" s="12">
        <f t="shared" si="95"/>
        <v>5.9497573467396153E-3</v>
      </c>
      <c r="AE237" s="12">
        <f>'Surv-rate CEA'!Z235*UPFS+'Surv-rate CEA'!Y235*UPD</f>
        <v>1.4153777413113171E-2</v>
      </c>
      <c r="AF237" s="12">
        <f t="shared" si="96"/>
        <v>9.5556529777412642E-3</v>
      </c>
      <c r="AG237" s="12">
        <f>AE237-'Surv-rate CEA'!Y235*UPD</f>
        <v>5.1629187019451E-3</v>
      </c>
      <c r="AH237" s="12">
        <f t="shared" si="97"/>
        <v>3.4856461302245631E-3</v>
      </c>
      <c r="AI237" s="12">
        <f>'Surv-rate CEA'!AC235*UPFS+'Surv-rate CEA'!AB235*UPD</f>
        <v>3.5030584003159326E-3</v>
      </c>
      <c r="AJ237" s="12">
        <f t="shared" si="98"/>
        <v>2.3650230929283611E-3</v>
      </c>
      <c r="AK237" s="12">
        <f>AI237-'Surv-rate CEA'!AB235*UPD</f>
        <v>6.4144771359927674E-7</v>
      </c>
      <c r="AL237" s="12">
        <f t="shared" si="99"/>
        <v>4.3306119459257915E-7</v>
      </c>
      <c r="AM237" s="12">
        <f>'Surv-rate CEA'!AF235*UPFS+'Surv-rate CEA'!AE235*UPD</f>
        <v>1.7254671261738942E-2</v>
      </c>
      <c r="AN237" s="12">
        <f t="shared" si="100"/>
        <v>1.1649162340890347E-2</v>
      </c>
      <c r="AO237" s="12">
        <f>AM237-'Surv-rate CEA'!AE235*UPD</f>
        <v>7.5157916324142399E-3</v>
      </c>
      <c r="AP237" s="12">
        <f t="shared" si="101"/>
        <v>5.0741434315495094E-3</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5.2975322531265212E-3</v>
      </c>
      <c r="AV237" s="12">
        <f t="shared" si="104"/>
        <v>3.5765279028882571E-3</v>
      </c>
      <c r="AW237" s="12">
        <f>AU237-'Surv-rate CEA'!AK235*UPD</f>
        <v>6.3355256480036176E-5</v>
      </c>
      <c r="AX237" s="12">
        <f t="shared" si="105"/>
        <v>4.2773093540253666E-5</v>
      </c>
      <c r="AY237" s="12">
        <f>'Surv-rate CEA'!AO235*UPFS+'Surv-rate CEA'!AN235*UPD</f>
        <v>3.5030584003159326E-3</v>
      </c>
      <c r="AZ237" s="12">
        <f t="shared" si="106"/>
        <v>2.3650230929283611E-3</v>
      </c>
      <c r="BA237" s="12">
        <f>AY237-'Surv-rate CEA'!AN235*UPD</f>
        <v>6.4144771359927674E-7</v>
      </c>
      <c r="BB237" s="12">
        <f t="shared" si="107"/>
        <v>4.3306119459257915E-7</v>
      </c>
    </row>
    <row r="238" spans="1:54">
      <c r="A238" s="12">
        <v>233</v>
      </c>
      <c r="B238" s="12">
        <f t="shared" si="108"/>
        <v>13.347945205479451</v>
      </c>
      <c r="C238" s="12">
        <f>'Surv-rate CEA'!D236*Parameter!$D$57+'Surv-rate CEA'!E236*Parameter!$D$58</f>
        <v>9.8058143122279028E-3</v>
      </c>
      <c r="D238" s="12">
        <f t="shared" si="82"/>
        <v>6.6089595382621954E-3</v>
      </c>
      <c r="E238" s="12">
        <f>C238-'Surv-rate CEA'!E236*Parameter!$D$58</f>
        <v>6.4193116814053701E-3</v>
      </c>
      <c r="F238" s="12">
        <f t="shared" si="83"/>
        <v>4.3265117832180225E-3</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1.4024629478567519E-2</v>
      </c>
      <c r="L238" s="12">
        <f t="shared" si="86"/>
        <v>9.4523724202475734E-3</v>
      </c>
      <c r="M238" s="12">
        <f>K238-'Surv-rate CEA'!J236*Parameter!$D$58</f>
        <v>5.1180002357288073E-3</v>
      </c>
      <c r="N238" s="12">
        <f t="shared" si="87"/>
        <v>3.449449010325286E-3</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1.4024629478567519E-2</v>
      </c>
      <c r="T238" s="12">
        <f t="shared" si="90"/>
        <v>9.4523724202475734E-3</v>
      </c>
      <c r="U238" s="12">
        <f>S238-'Surv-rate CEA'!P236*Parameter!$D$58</f>
        <v>5.1180002357288073E-3</v>
      </c>
      <c r="V238" s="12">
        <f t="shared" si="91"/>
        <v>3.449449010325286E-3</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1.2227761763067949E-2</v>
      </c>
      <c r="AB238" s="12">
        <f t="shared" si="94"/>
        <v>8.2413127724488625E-3</v>
      </c>
      <c r="AC238" s="12">
        <f>AA238-'Surv-rate CEA'!V236*UPD</f>
        <v>8.7302545858150352E-3</v>
      </c>
      <c r="AD238" s="12">
        <f t="shared" si="95"/>
        <v>5.884049756523531E-3</v>
      </c>
      <c r="AE238" s="12">
        <f>'Surv-rate CEA'!Z236*UPFS+'Surv-rate CEA'!Y236*UPD</f>
        <v>1.4024629478567519E-2</v>
      </c>
      <c r="AF238" s="12">
        <f t="shared" si="96"/>
        <v>9.4523724202475734E-3</v>
      </c>
      <c r="AG238" s="12">
        <f>AE238-'Surv-rate CEA'!Y236*UPD</f>
        <v>5.1180002357288073E-3</v>
      </c>
      <c r="AH238" s="12">
        <f t="shared" si="97"/>
        <v>3.449449010325286E-3</v>
      </c>
      <c r="AI238" s="12">
        <f>'Surv-rate CEA'!AC236*UPFS+'Surv-rate CEA'!AB236*UPD</f>
        <v>3.4550130439259018E-3</v>
      </c>
      <c r="AJ238" s="12">
        <f t="shared" si="98"/>
        <v>2.3286226604352705E-3</v>
      </c>
      <c r="AK238" s="12">
        <f>AI238-'Surv-rate CEA'!AB236*UPD</f>
        <v>6.1353603076925306E-7</v>
      </c>
      <c r="AL238" s="12">
        <f t="shared" si="99"/>
        <v>4.1351331704941444E-7</v>
      </c>
      <c r="AM238" s="12">
        <f>'Surv-rate CEA'!AF236*UPFS+'Surv-rate CEA'!AE236*UPD</f>
        <v>1.7068121736939831E-2</v>
      </c>
      <c r="AN238" s="12">
        <f t="shared" si="100"/>
        <v>1.1503636756908955E-2</v>
      </c>
      <c r="AO238" s="12">
        <f>AM238-'Surv-rate CEA'!AE236*UPD</f>
        <v>7.4488460736429774E-3</v>
      </c>
      <c r="AP238" s="12">
        <f t="shared" si="101"/>
        <v>5.0204012374638462E-3</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5.226309621917666E-3</v>
      </c>
      <c r="AV238" s="12">
        <f t="shared" si="104"/>
        <v>3.522447776990035E-3</v>
      </c>
      <c r="AW238" s="12">
        <f>AU238-'Surv-rate CEA'!AK236*UPD</f>
        <v>6.1324864723752426E-5</v>
      </c>
      <c r="AX238" s="12">
        <f t="shared" si="105"/>
        <v>4.1331962521794765E-5</v>
      </c>
      <c r="AY238" s="12">
        <f>'Surv-rate CEA'!AO236*UPFS+'Surv-rate CEA'!AN236*UPD</f>
        <v>3.4550130439259018E-3</v>
      </c>
      <c r="AZ238" s="12">
        <f t="shared" si="106"/>
        <v>2.3286226604352705E-3</v>
      </c>
      <c r="BA238" s="12">
        <f>AY238-'Surv-rate CEA'!AN236*UPD</f>
        <v>6.1353603076925306E-7</v>
      </c>
      <c r="BB238" s="12">
        <f t="shared" si="107"/>
        <v>4.1351331704941444E-7</v>
      </c>
    </row>
    <row r="239" spans="1:54">
      <c r="A239" s="12">
        <v>234</v>
      </c>
      <c r="B239" s="12">
        <f t="shared" si="108"/>
        <v>13.405479452054795</v>
      </c>
      <c r="C239" s="12">
        <f>'Surv-rate CEA'!D237*Parameter!$D$57+'Surv-rate CEA'!E237*Parameter!$D$58</f>
        <v>9.6957678648862105E-3</v>
      </c>
      <c r="D239" s="12">
        <f t="shared" si="82"/>
        <v>6.5236861175396446E-3</v>
      </c>
      <c r="E239" s="12">
        <f>C239-'Surv-rate CEA'!E237*Parameter!$D$58</f>
        <v>6.3777363975433933E-3</v>
      </c>
      <c r="F239" s="12">
        <f t="shared" si="83"/>
        <v>4.2911867298990282E-3</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1.3897011434057272E-2</v>
      </c>
      <c r="L239" s="12">
        <f t="shared" si="86"/>
        <v>9.3504446301750557E-3</v>
      </c>
      <c r="M239" s="12">
        <f>K239-'Surv-rate CEA'!J237*Parameter!$D$58</f>
        <v>5.0736289797354579E-3</v>
      </c>
      <c r="N239" s="12">
        <f t="shared" si="87"/>
        <v>3.4137330226846853E-3</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1.3897011434057272E-2</v>
      </c>
      <c r="T239" s="12">
        <f t="shared" si="90"/>
        <v>9.3504446301750557E-3</v>
      </c>
      <c r="U239" s="12">
        <f>S239-'Surv-rate CEA'!P237*Parameter!$D$58</f>
        <v>5.0736289797354579E-3</v>
      </c>
      <c r="V239" s="12">
        <f t="shared" si="91"/>
        <v>3.4137330226846853E-3</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1.2104396335836333E-2</v>
      </c>
      <c r="AB239" s="12">
        <f t="shared" si="94"/>
        <v>8.1443041374031459E-3</v>
      </c>
      <c r="AC239" s="12">
        <f>AA239-'Surv-rate CEA'!V237*UPD</f>
        <v>8.6487786489502384E-3</v>
      </c>
      <c r="AD239" s="12">
        <f t="shared" si="95"/>
        <v>5.8192314411904629E-3</v>
      </c>
      <c r="AE239" s="12">
        <f>'Surv-rate CEA'!Z237*UPFS+'Surv-rate CEA'!Y237*UPD</f>
        <v>1.3897011434057272E-2</v>
      </c>
      <c r="AF239" s="12">
        <f t="shared" si="96"/>
        <v>9.3504446301750557E-3</v>
      </c>
      <c r="AG239" s="12">
        <f>AE239-'Surv-rate CEA'!Y237*UPD</f>
        <v>5.0736289797354579E-3</v>
      </c>
      <c r="AH239" s="12">
        <f t="shared" si="97"/>
        <v>3.4137330226846853E-3</v>
      </c>
      <c r="AI239" s="12">
        <f>'Surv-rate CEA'!AC237*UPFS+'Surv-rate CEA'!AB237*UPD</f>
        <v>3.4077396954134065E-3</v>
      </c>
      <c r="AJ239" s="12">
        <f t="shared" si="98"/>
        <v>2.2928585392053549E-3</v>
      </c>
      <c r="AK239" s="12">
        <f>AI239-'Surv-rate CEA'!AB237*UPD</f>
        <v>5.8688243541760859E-7</v>
      </c>
      <c r="AL239" s="12">
        <f t="shared" si="99"/>
        <v>3.9487711029338299E-7</v>
      </c>
      <c r="AM239" s="12">
        <f>'Surv-rate CEA'!AF237*UPFS+'Surv-rate CEA'!AE237*UPD</f>
        <v>1.6883959894571948E-2</v>
      </c>
      <c r="AN239" s="12">
        <f t="shared" si="100"/>
        <v>1.1360178616921519E-2</v>
      </c>
      <c r="AO239" s="12">
        <f>AM239-'Surv-rate CEA'!AE237*UPD</f>
        <v>7.3827107311435543E-3</v>
      </c>
      <c r="AP239" s="12">
        <f t="shared" si="101"/>
        <v>4.9673721749254563E-3</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5.1561988586022256E-3</v>
      </c>
      <c r="AV239" s="12">
        <f t="shared" si="104"/>
        <v>3.4692892179233161E-3</v>
      </c>
      <c r="AW239" s="12">
        <f>AU239-'Surv-rate CEA'!AK237*UPD</f>
        <v>5.9362106208308944E-5</v>
      </c>
      <c r="AX239" s="12">
        <f t="shared" si="105"/>
        <v>3.9941111789767868E-5</v>
      </c>
      <c r="AY239" s="12">
        <f>'Surv-rate CEA'!AO237*UPFS+'Surv-rate CEA'!AN237*UPD</f>
        <v>3.4077396954134065E-3</v>
      </c>
      <c r="AZ239" s="12">
        <f t="shared" si="106"/>
        <v>2.2928585392053549E-3</v>
      </c>
      <c r="BA239" s="12">
        <f>AY239-'Surv-rate CEA'!AN237*UPD</f>
        <v>5.8688243541760859E-7</v>
      </c>
      <c r="BB239" s="12">
        <f t="shared" si="107"/>
        <v>3.9487711029338299E-7</v>
      </c>
    </row>
    <row r="240" spans="1:54">
      <c r="A240" s="12">
        <v>235</v>
      </c>
      <c r="B240" s="12">
        <f t="shared" si="108"/>
        <v>13.463013698630137</v>
      </c>
      <c r="C240" s="12">
        <f>'Surv-rate CEA'!D238*Parameter!$D$57+'Surv-rate CEA'!E238*Parameter!$D$58</f>
        <v>9.5872177361177365E-3</v>
      </c>
      <c r="D240" s="12">
        <f t="shared" si="82"/>
        <v>6.4396884778708729E-3</v>
      </c>
      <c r="E240" s="12">
        <f>C240-'Surv-rate CEA'!E238*Parameter!$D$58</f>
        <v>6.3366022655176281E-3</v>
      </c>
      <c r="F240" s="12">
        <f t="shared" si="83"/>
        <v>4.2562655528702205E-3</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1.3770900651814966E-2</v>
      </c>
      <c r="L240" s="12">
        <f t="shared" si="86"/>
        <v>9.2498483604178238E-3</v>
      </c>
      <c r="M240" s="12">
        <f>K240-'Surv-rate CEA'!J238*Parameter!$D$58</f>
        <v>5.0297963082178484E-3</v>
      </c>
      <c r="N240" s="12">
        <f t="shared" si="87"/>
        <v>3.3784902172446251E-3</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1.3770900651814966E-2</v>
      </c>
      <c r="T240" s="12">
        <f t="shared" si="90"/>
        <v>9.2498483604178238E-3</v>
      </c>
      <c r="U240" s="12">
        <f>S240-'Surv-rate CEA'!P238*Parameter!$D$58</f>
        <v>5.0297963082178484E-3</v>
      </c>
      <c r="V240" s="12">
        <f t="shared" si="91"/>
        <v>3.3784902172446251E-3</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1.1982584250740811E-2</v>
      </c>
      <c r="AB240" s="12">
        <f t="shared" si="94"/>
        <v>8.0486447537238843E-3</v>
      </c>
      <c r="AC240" s="12">
        <f>AA240-'Surv-rate CEA'!V238*UPD</f>
        <v>8.568302347336635E-3</v>
      </c>
      <c r="AD240" s="12">
        <f t="shared" si="95"/>
        <v>5.7552878655493253E-3</v>
      </c>
      <c r="AE240" s="12">
        <f>'Surv-rate CEA'!Z238*UPFS+'Surv-rate CEA'!Y238*UPD</f>
        <v>1.3770900651814966E-2</v>
      </c>
      <c r="AF240" s="12">
        <f t="shared" si="96"/>
        <v>9.2498483604178238E-3</v>
      </c>
      <c r="AG240" s="12">
        <f>AE240-'Surv-rate CEA'!Y238*UPD</f>
        <v>5.0297963082178484E-3</v>
      </c>
      <c r="AH240" s="12">
        <f t="shared" si="97"/>
        <v>3.3784902172446251E-3</v>
      </c>
      <c r="AI240" s="12">
        <f>'Surv-rate CEA'!AC238*UPFS+'Surv-rate CEA'!AB238*UPD</f>
        <v>3.3612239926357735E-3</v>
      </c>
      <c r="AJ240" s="12">
        <f t="shared" si="98"/>
        <v>2.2577181422902344E-3</v>
      </c>
      <c r="AK240" s="12">
        <f>AI240-'Surv-rate CEA'!AB238*UPD</f>
        <v>5.6142818456424506E-7</v>
      </c>
      <c r="AL240" s="12">
        <f t="shared" si="99"/>
        <v>3.7710863681232778E-7</v>
      </c>
      <c r="AM240" s="12">
        <f>'Surv-rate CEA'!AF238*UPFS+'Surv-rate CEA'!AE238*UPD</f>
        <v>1.6702149885764593E-2</v>
      </c>
      <c r="AN240" s="12">
        <f t="shared" si="100"/>
        <v>1.1218754505786861E-2</v>
      </c>
      <c r="AO240" s="12">
        <f>AM240-'Surv-rate CEA'!AE238*UPD</f>
        <v>7.3173730782296696E-3</v>
      </c>
      <c r="AP240" s="12">
        <f t="shared" si="101"/>
        <v>4.9150446351747951E-3</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5.0871799677532394E-3</v>
      </c>
      <c r="AV240" s="12">
        <f t="shared" si="104"/>
        <v>3.4170345479669771E-3</v>
      </c>
      <c r="AW240" s="12">
        <f>AU240-'Surv-rate CEA'!AK238*UPD</f>
        <v>5.7464637770956832E-5</v>
      </c>
      <c r="AX240" s="12">
        <f t="shared" si="105"/>
        <v>3.8598723417384751E-5</v>
      </c>
      <c r="AY240" s="12">
        <f>'Surv-rate CEA'!AO238*UPFS+'Surv-rate CEA'!AN238*UPD</f>
        <v>3.3612239926357735E-3</v>
      </c>
      <c r="AZ240" s="12">
        <f t="shared" si="106"/>
        <v>2.2577181422902344E-3</v>
      </c>
      <c r="BA240" s="12">
        <f>AY240-'Surv-rate CEA'!AN238*UPD</f>
        <v>5.6142818456424506E-7</v>
      </c>
      <c r="BB240" s="12">
        <f t="shared" si="107"/>
        <v>3.7710863681232778E-7</v>
      </c>
    </row>
    <row r="241" spans="1:54">
      <c r="A241" s="12">
        <v>236</v>
      </c>
      <c r="B241" s="12">
        <f t="shared" si="108"/>
        <v>13.520547945205479</v>
      </c>
      <c r="C241" s="12">
        <f>'Surv-rate CEA'!D239*Parameter!$D$57+'Surv-rate CEA'!E239*Parameter!$D$58</f>
        <v>9.4801398156004139E-3</v>
      </c>
      <c r="D241" s="12">
        <f t="shared" si="82"/>
        <v>6.3569446547705613E-3</v>
      </c>
      <c r="E241" s="12">
        <f>C241-'Surv-rate CEA'!E239*Parameter!$D$58</f>
        <v>6.2959028322150095E-3</v>
      </c>
      <c r="F241" s="12">
        <f t="shared" si="83"/>
        <v>4.22174215092726E-3</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1.3646274909129247E-2</v>
      </c>
      <c r="L241" s="12">
        <f t="shared" si="86"/>
        <v>9.1505627584063942E-3</v>
      </c>
      <c r="M241" s="12">
        <f>K241-'Surv-rate CEA'!J239*Parameter!$D$58</f>
        <v>4.9864937627682251E-3</v>
      </c>
      <c r="N241" s="12">
        <f t="shared" si="87"/>
        <v>3.3437128025383032E-3</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1.3646274909129247E-2</v>
      </c>
      <c r="T241" s="12">
        <f t="shared" si="90"/>
        <v>9.1505627584063942E-3</v>
      </c>
      <c r="U241" s="12">
        <f>S241-'Surv-rate CEA'!P239*Parameter!$D$58</f>
        <v>4.9864937627682251E-3</v>
      </c>
      <c r="V241" s="12">
        <f t="shared" si="91"/>
        <v>3.3437128025383032E-3</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1.1862301714858844E-2</v>
      </c>
      <c r="AB241" s="12">
        <f t="shared" si="94"/>
        <v>7.9543125888773322E-3</v>
      </c>
      <c r="AC241" s="12">
        <f>AA241-'Surv-rate CEA'!V239*UPD</f>
        <v>8.4888102805975654E-3</v>
      </c>
      <c r="AD241" s="12">
        <f t="shared" si="95"/>
        <v>5.6922047763267513E-3</v>
      </c>
      <c r="AE241" s="12">
        <f>'Surv-rate CEA'!Z239*UPFS+'Surv-rate CEA'!Y239*UPD</f>
        <v>1.3646274909129247E-2</v>
      </c>
      <c r="AF241" s="12">
        <f t="shared" si="96"/>
        <v>9.1505627584063942E-3</v>
      </c>
      <c r="AG241" s="12">
        <f>AE241-'Surv-rate CEA'!Y239*UPD</f>
        <v>4.9864937627682251E-3</v>
      </c>
      <c r="AH241" s="12">
        <f t="shared" si="97"/>
        <v>3.3437128025383032E-3</v>
      </c>
      <c r="AI241" s="12">
        <f>'Surv-rate CEA'!AC239*UPFS+'Surv-rate CEA'!AB239*UPD</f>
        <v>3.3154518793239223E-3</v>
      </c>
      <c r="AJ241" s="12">
        <f t="shared" si="98"/>
        <v>2.2231891630685183E-3</v>
      </c>
      <c r="AK241" s="12">
        <f>AI241-'Surv-rate CEA'!AB239*UPD</f>
        <v>5.37117376568641E-7</v>
      </c>
      <c r="AL241" s="12">
        <f t="shared" si="99"/>
        <v>3.6016614758610082E-7</v>
      </c>
      <c r="AM241" s="12">
        <f>'Surv-rate CEA'!AF239*UPFS+'Surv-rate CEA'!AE239*UPD</f>
        <v>1.6522656487046903E-2</v>
      </c>
      <c r="AN241" s="12">
        <f t="shared" si="100"/>
        <v>1.1079331621786927E-2</v>
      </c>
      <c r="AO241" s="12">
        <f>AM241-'Surv-rate CEA'!AE239*UPD</f>
        <v>7.2528208252524307E-3</v>
      </c>
      <c r="AP241" s="12">
        <f t="shared" si="101"/>
        <v>4.8634072359593147E-3</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5.0192333647738436E-3</v>
      </c>
      <c r="AV241" s="12">
        <f t="shared" si="104"/>
        <v>3.3656664701019871E-3</v>
      </c>
      <c r="AW241" s="12">
        <f>AU241-'Surv-rate CEA'!AK239*UPD</f>
        <v>5.5630200730211188E-5</v>
      </c>
      <c r="AX241" s="12">
        <f t="shared" si="105"/>
        <v>3.7303047640055521E-5</v>
      </c>
      <c r="AY241" s="12">
        <f>'Surv-rate CEA'!AO239*UPFS+'Surv-rate CEA'!AN239*UPD</f>
        <v>3.3154518793239223E-3</v>
      </c>
      <c r="AZ241" s="12">
        <f t="shared" si="106"/>
        <v>2.2231891630685183E-3</v>
      </c>
      <c r="BA241" s="12">
        <f>AY241-'Surv-rate CEA'!AN239*UPD</f>
        <v>5.37117376568641E-7</v>
      </c>
      <c r="BB241" s="12">
        <f t="shared" si="107"/>
        <v>3.6016614758610082E-7</v>
      </c>
    </row>
    <row r="242" spans="1:54">
      <c r="A242" s="12">
        <v>237</v>
      </c>
      <c r="B242" s="12">
        <f t="shared" si="108"/>
        <v>13.578082191780823</v>
      </c>
      <c r="C242" s="12">
        <f>'Surv-rate CEA'!D240*Parameter!$D$57+'Surv-rate CEA'!E240*Parameter!$D$58</f>
        <v>9.3745104462570894E-3</v>
      </c>
      <c r="D242" s="12">
        <f t="shared" si="82"/>
        <v>6.275433115967303E-3</v>
      </c>
      <c r="E242" s="12">
        <f>C242-'Surv-rate CEA'!E240*Parameter!$D$58</f>
        <v>6.2556317645186812E-3</v>
      </c>
      <c r="F242" s="12">
        <f t="shared" si="83"/>
        <v>4.1876105383221755E-3</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1.3523112379785616E-2</v>
      </c>
      <c r="L242" s="12">
        <f t="shared" si="86"/>
        <v>9.0525673575772708E-3</v>
      </c>
      <c r="M242" s="12">
        <f>K242-'Surv-rate CEA'!J240*Parameter!$D$58</f>
        <v>4.9437130484580802E-3</v>
      </c>
      <c r="N242" s="12">
        <f t="shared" si="87"/>
        <v>3.3093931419661778E-3</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1.3523112379785616E-2</v>
      </c>
      <c r="T242" s="12">
        <f t="shared" si="90"/>
        <v>9.0525673575772708E-3</v>
      </c>
      <c r="U242" s="12">
        <f>S242-'Surv-rate CEA'!P240*Parameter!$D$58</f>
        <v>4.9437130484580802E-3</v>
      </c>
      <c r="V242" s="12">
        <f t="shared" si="91"/>
        <v>3.3093931419661778E-3</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1.1743525368833673E-2</v>
      </c>
      <c r="AB242" s="12">
        <f t="shared" si="94"/>
        <v>7.8612860287765821E-3</v>
      </c>
      <c r="AC242" s="12">
        <f>AA242-'Surv-rate CEA'!V240*UPD</f>
        <v>8.4102873360652631E-3</v>
      </c>
      <c r="AD242" s="12">
        <f t="shared" si="95"/>
        <v>5.629968195791691E-3</v>
      </c>
      <c r="AE242" s="12">
        <f>'Surv-rate CEA'!Z240*UPFS+'Surv-rate CEA'!Y240*UPD</f>
        <v>1.3523112379785616E-2</v>
      </c>
      <c r="AF242" s="12">
        <f t="shared" si="96"/>
        <v>9.0525673575772708E-3</v>
      </c>
      <c r="AG242" s="12">
        <f>AE242-'Surv-rate CEA'!Y240*UPD</f>
        <v>4.9437130484580802E-3</v>
      </c>
      <c r="AH242" s="12">
        <f t="shared" si="97"/>
        <v>3.3093931419661778E-3</v>
      </c>
      <c r="AI242" s="12">
        <f>'Surv-rate CEA'!AC240*UPFS+'Surv-rate CEA'!AB240*UPD</f>
        <v>3.2704095977029945E-3</v>
      </c>
      <c r="AJ242" s="12">
        <f t="shared" si="98"/>
        <v>2.1892595682579757E-3</v>
      </c>
      <c r="AK242" s="12">
        <f>AI242-'Surv-rate CEA'!AB240*UPD</f>
        <v>5.138968087676013E-7</v>
      </c>
      <c r="AL242" s="12">
        <f t="shared" si="99"/>
        <v>3.4400996941847987E-7</v>
      </c>
      <c r="AM242" s="12">
        <f>'Surv-rate CEA'!AF240*UPFS+'Surv-rate CEA'!AE240*UPD</f>
        <v>1.6345445087796388E-2</v>
      </c>
      <c r="AN242" s="12">
        <f t="shared" si="100"/>
        <v>1.0941877763882274E-2</v>
      </c>
      <c r="AO242" s="12">
        <f>AM242-'Surv-rate CEA'!AE240*UPD</f>
        <v>7.1890419142788351E-3</v>
      </c>
      <c r="AP242" s="12">
        <f t="shared" si="101"/>
        <v>4.8124488163491189E-3</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4.9523398663341468E-3</v>
      </c>
      <c r="AV242" s="12">
        <f t="shared" si="104"/>
        <v>3.3151680588426645E-3</v>
      </c>
      <c r="AW242" s="12">
        <f>AU242-'Surv-rate CEA'!AK240*UPD</f>
        <v>5.385661771440016E-5</v>
      </c>
      <c r="AX242" s="12">
        <f t="shared" si="105"/>
        <v>3.6052400203349179E-5</v>
      </c>
      <c r="AY242" s="12">
        <f>'Surv-rate CEA'!AO240*UPFS+'Surv-rate CEA'!AN240*UPD</f>
        <v>3.2704095977029945E-3</v>
      </c>
      <c r="AZ242" s="12">
        <f t="shared" si="106"/>
        <v>2.1892595682579757E-3</v>
      </c>
      <c r="BA242" s="12">
        <f>AY242-'Surv-rate CEA'!AN240*UPD</f>
        <v>5.138968087676013E-7</v>
      </c>
      <c r="BB242" s="12">
        <f t="shared" si="107"/>
        <v>3.4400996941847987E-7</v>
      </c>
    </row>
    <row r="243" spans="1:54">
      <c r="A243" s="12">
        <v>238</v>
      </c>
      <c r="B243" s="12">
        <f t="shared" si="108"/>
        <v>13.635616438356164</v>
      </c>
      <c r="C243" s="12">
        <f>'Surv-rate CEA'!D241*Parameter!$D$57+'Surv-rate CEA'!E241*Parameter!$D$58</f>
        <v>9.2703064144490435E-3</v>
      </c>
      <c r="D243" s="12">
        <f t="shared" si="82"/>
        <v>6.195132751753118E-3</v>
      </c>
      <c r="E243" s="12">
        <f>C243-'Surv-rate CEA'!E241*Parameter!$D$58</f>
        <v>6.2157828466048526E-3</v>
      </c>
      <c r="F243" s="12">
        <f t="shared" si="83"/>
        <v>4.1538648421337587E-3</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1.3401391625715379E-2</v>
      </c>
      <c r="L243" s="12">
        <f t="shared" si="86"/>
        <v>8.9558420690535063E-3</v>
      </c>
      <c r="M243" s="12">
        <f>K243-'Surv-rate CEA'!J241*Parameter!$D$58</f>
        <v>4.9014460300812034E-3</v>
      </c>
      <c r="N243" s="12">
        <f t="shared" si="87"/>
        <v>3.2755237501727211E-3</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1.3401391625715379E-2</v>
      </c>
      <c r="T243" s="12">
        <f t="shared" si="90"/>
        <v>8.9558420690535063E-3</v>
      </c>
      <c r="U243" s="12">
        <f>S243-'Surv-rate CEA'!P241*Parameter!$D$58</f>
        <v>4.9014460300812034E-3</v>
      </c>
      <c r="V243" s="12">
        <f t="shared" si="91"/>
        <v>3.2755237501727211E-3</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1.1626232277652986E-2</v>
      </c>
      <c r="AB243" s="12">
        <f t="shared" si="94"/>
        <v>7.769543868637911E-3</v>
      </c>
      <c r="AC243" s="12">
        <f>AA243-'Surv-rate CEA'!V241*UPD</f>
        <v>8.3327186824357496E-3</v>
      </c>
      <c r="AD243" s="12">
        <f t="shared" si="95"/>
        <v>5.5685644155453557E-3</v>
      </c>
      <c r="AE243" s="12">
        <f>'Surv-rate CEA'!Z241*UPFS+'Surv-rate CEA'!Y241*UPD</f>
        <v>1.3401391625715379E-2</v>
      </c>
      <c r="AF243" s="12">
        <f t="shared" si="96"/>
        <v>8.9558420690535063E-3</v>
      </c>
      <c r="AG243" s="12">
        <f>AE243-'Surv-rate CEA'!Y241*UPD</f>
        <v>4.9014460300812034E-3</v>
      </c>
      <c r="AH243" s="12">
        <f t="shared" si="97"/>
        <v>3.2755237501727211E-3</v>
      </c>
      <c r="AI243" s="12">
        <f>'Surv-rate CEA'!AC241*UPFS+'Surv-rate CEA'!AB241*UPD</f>
        <v>3.2260836813123501E-3</v>
      </c>
      <c r="AJ243" s="12">
        <f t="shared" si="98"/>
        <v>2.1559175911212017E-3</v>
      </c>
      <c r="AK243" s="12">
        <f>AI243-'Surv-rate CEA'!AB241*UPD</f>
        <v>4.9171584249989297E-7</v>
      </c>
      <c r="AL243" s="12">
        <f t="shared" si="99"/>
        <v>3.2860239826366196E-7</v>
      </c>
      <c r="AM243" s="12">
        <f>'Surv-rate CEA'!AF241*UPFS+'Surv-rate CEA'!AE241*UPD</f>
        <v>1.6170481677973105E-2</v>
      </c>
      <c r="AN243" s="12">
        <f t="shared" si="100"/>
        <v>1.0806361319264842E-2</v>
      </c>
      <c r="AO243" s="12">
        <f>AM243-'Surv-rate CEA'!AE241*UPD</f>
        <v>7.1260245139086829E-3</v>
      </c>
      <c r="AP243" s="12">
        <f t="shared" si="101"/>
        <v>4.7621584316892311E-3</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4.8864806810577253E-3</v>
      </c>
      <c r="AV243" s="12">
        <f t="shared" si="104"/>
        <v>3.2655227513133669E-3</v>
      </c>
      <c r="AW243" s="12">
        <f>AU243-'Surv-rate CEA'!AK241*UPD</f>
        <v>5.2141789614235448E-5</v>
      </c>
      <c r="AX243" s="12">
        <f t="shared" si="105"/>
        <v>3.4845159818093109E-5</v>
      </c>
      <c r="AY243" s="12">
        <f>'Surv-rate CEA'!AO241*UPFS+'Surv-rate CEA'!AN241*UPD</f>
        <v>3.2260836813123501E-3</v>
      </c>
      <c r="AZ243" s="12">
        <f t="shared" si="106"/>
        <v>2.1559175911212017E-3</v>
      </c>
      <c r="BA243" s="12">
        <f>AY243-'Surv-rate CEA'!AN241*UPD</f>
        <v>4.9171584249989297E-7</v>
      </c>
      <c r="BB243" s="12">
        <f t="shared" si="107"/>
        <v>3.2860239826366196E-7</v>
      </c>
    </row>
    <row r="244" spans="1:54">
      <c r="A244" s="12">
        <v>239</v>
      </c>
      <c r="B244" s="12">
        <f t="shared" si="108"/>
        <v>13.693150684931506</v>
      </c>
      <c r="C244" s="12">
        <f>'Surv-rate CEA'!D242*Parameter!$D$57+'Surv-rate CEA'!E242*Parameter!$D$58</f>
        <v>9.1675049404114865E-3</v>
      </c>
      <c r="D244" s="12">
        <f t="shared" si="82"/>
        <v>6.1160228655760705E-3</v>
      </c>
      <c r="E244" s="12">
        <f>C244-'Surv-rate CEA'!E242*Parameter!$D$58</f>
        <v>6.1763499773110856E-3</v>
      </c>
      <c r="F244" s="12">
        <f t="shared" si="83"/>
        <v>4.1204992997079656E-3</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1.3281091588849107E-2</v>
      </c>
      <c r="L244" s="12">
        <f t="shared" si="86"/>
        <v>8.8603671735316501E-3</v>
      </c>
      <c r="M244" s="12">
        <f>K244-'Surv-rate CEA'!J242*Parameter!$D$58</f>
        <v>4.8596847284969047E-3</v>
      </c>
      <c r="N244" s="12">
        <f t="shared" si="87"/>
        <v>3.24209728952094E-3</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1.3281091588849107E-2</v>
      </c>
      <c r="T244" s="12">
        <f t="shared" si="90"/>
        <v>8.8603671735316501E-3</v>
      </c>
      <c r="U244" s="12">
        <f>S244-'Surv-rate CEA'!P242*Parameter!$D$58</f>
        <v>4.8596847284969047E-3</v>
      </c>
      <c r="V244" s="12">
        <f t="shared" si="91"/>
        <v>3.24209728952094E-3</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1.1510399921653616E-2</v>
      </c>
      <c r="AB244" s="12">
        <f t="shared" si="94"/>
        <v>7.679065304065022E-3</v>
      </c>
      <c r="AC244" s="12">
        <f>AA244-'Surv-rate CEA'!V242*UPD</f>
        <v>8.256089763585505E-3</v>
      </c>
      <c r="AD244" s="12">
        <f t="shared" si="95"/>
        <v>5.5079799904717616E-3</v>
      </c>
      <c r="AE244" s="12">
        <f>'Surv-rate CEA'!Z242*UPFS+'Surv-rate CEA'!Y242*UPD</f>
        <v>1.3281091588849107E-2</v>
      </c>
      <c r="AF244" s="12">
        <f t="shared" si="96"/>
        <v>8.8603671735316501E-3</v>
      </c>
      <c r="AG244" s="12">
        <f>AE244-'Surv-rate CEA'!Y242*UPD</f>
        <v>4.8596847284969047E-3</v>
      </c>
      <c r="AH244" s="12">
        <f t="shared" si="97"/>
        <v>3.24209728952094E-3</v>
      </c>
      <c r="AI244" s="12">
        <f>'Surv-rate CEA'!AC242*UPFS+'Surv-rate CEA'!AB242*UPD</f>
        <v>3.1824609480197081E-3</v>
      </c>
      <c r="AJ244" s="12">
        <f t="shared" si="98"/>
        <v>2.1231517248593689E-3</v>
      </c>
      <c r="AK244" s="12">
        <f>AI244-'Surv-rate CEA'!AB242*UPD</f>
        <v>4.7052627512485234E-7</v>
      </c>
      <c r="AL244" s="12">
        <f t="shared" si="99"/>
        <v>3.139075982203687E-7</v>
      </c>
      <c r="AM244" s="12">
        <f>'Surv-rate CEA'!AF242*UPFS+'Surv-rate CEA'!AE242*UPD</f>
        <v>1.5997732836134711E-2</v>
      </c>
      <c r="AN244" s="12">
        <f t="shared" si="100"/>
        <v>1.0672751251201979E-2</v>
      </c>
      <c r="AO244" s="12">
        <f>AM244-'Surv-rate CEA'!AE242*UPD</f>
        <v>7.0637570142258466E-3</v>
      </c>
      <c r="AP244" s="12">
        <f t="shared" si="101"/>
        <v>4.7125253486844038E-3</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4.8216374004514248E-3</v>
      </c>
      <c r="AV244" s="12">
        <f t="shared" si="104"/>
        <v>3.2167143385639719E-3</v>
      </c>
      <c r="AW244" s="12">
        <f>AU244-'Surv-rate CEA'!AK242*UPD</f>
        <v>5.0483692654344076E-5</v>
      </c>
      <c r="AX244" s="12">
        <f t="shared" si="105"/>
        <v>3.3679765718110901E-5</v>
      </c>
      <c r="AY244" s="12">
        <f>'Surv-rate CEA'!AO242*UPFS+'Surv-rate CEA'!AN242*UPD</f>
        <v>3.1824609480197081E-3</v>
      </c>
      <c r="AZ244" s="12">
        <f t="shared" si="106"/>
        <v>2.1231517248593689E-3</v>
      </c>
      <c r="BA244" s="12">
        <f>AY244-'Surv-rate CEA'!AN242*UPD</f>
        <v>4.7052627512485234E-7</v>
      </c>
      <c r="BB244" s="12">
        <f t="shared" si="107"/>
        <v>3.139075982203687E-7</v>
      </c>
    </row>
    <row r="245" spans="1:54">
      <c r="A245" s="12">
        <v>240</v>
      </c>
      <c r="B245" s="12">
        <f t="shared" si="108"/>
        <v>13.75068493150685</v>
      </c>
      <c r="C245" s="12">
        <f>'Surv-rate CEA'!D243*Parameter!$D$57+'Surv-rate CEA'!E243*Parameter!$D$58</f>
        <v>9.0660836689229023E-3</v>
      </c>
      <c r="D245" s="12">
        <f t="shared" si="82"/>
        <v>6.038083164868209E-3</v>
      </c>
      <c r="E245" s="12">
        <f>C245-'Surv-rate CEA'!E243*Parameter!$D$58</f>
        <v>6.1373271675738104E-3</v>
      </c>
      <c r="F245" s="12">
        <f t="shared" si="83"/>
        <v>4.0875082561661778E-3</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1.3162191583167117E-2</v>
      </c>
      <c r="L245" s="12">
        <f t="shared" si="86"/>
        <v>8.7661233133681619E-3</v>
      </c>
      <c r="M245" s="12">
        <f>K245-'Surv-rate CEA'!J243*Parameter!$D$58</f>
        <v>4.8184213170702241E-3</v>
      </c>
      <c r="N245" s="12">
        <f t="shared" si="87"/>
        <v>3.2091065666615829E-3</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1.3162191583167117E-2</v>
      </c>
      <c r="T245" s="12">
        <f t="shared" si="90"/>
        <v>8.7661233133681619E-3</v>
      </c>
      <c r="U245" s="12">
        <f>S245-'Surv-rate CEA'!P243*Parameter!$D$58</f>
        <v>4.8184213170702241E-3</v>
      </c>
      <c r="V245" s="12">
        <f t="shared" si="91"/>
        <v>3.2091065666615829E-3</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1.1396006187744577E-2</v>
      </c>
      <c r="AB245" s="12">
        <f t="shared" si="94"/>
        <v>7.5898299223538333E-3</v>
      </c>
      <c r="AC245" s="12">
        <f>AA245-'Surv-rate CEA'!V243*UPD</f>
        <v>8.1803862925452393E-3</v>
      </c>
      <c r="AD245" s="12">
        <f t="shared" si="95"/>
        <v>5.4482017328441792E-3</v>
      </c>
      <c r="AE245" s="12">
        <f>'Surv-rate CEA'!Z243*UPFS+'Surv-rate CEA'!Y243*UPD</f>
        <v>1.3162191583167117E-2</v>
      </c>
      <c r="AF245" s="12">
        <f t="shared" si="96"/>
        <v>8.7661233133681619E-3</v>
      </c>
      <c r="AG245" s="12">
        <f>AE245-'Surv-rate CEA'!Y243*UPD</f>
        <v>4.8184213170702241E-3</v>
      </c>
      <c r="AH245" s="12">
        <f t="shared" si="97"/>
        <v>3.2091065666615829E-3</v>
      </c>
      <c r="AI245" s="12">
        <f>'Surv-rate CEA'!AC243*UPFS+'Surv-rate CEA'!AB243*UPD</f>
        <v>3.1395284932229117E-3</v>
      </c>
      <c r="AJ245" s="12">
        <f t="shared" si="98"/>
        <v>2.0909507161878506E-3</v>
      </c>
      <c r="AK245" s="12">
        <f>AI245-'Surv-rate CEA'!AB243*UPD</f>
        <v>4.502822186550591E-7</v>
      </c>
      <c r="AL245" s="12">
        <f t="shared" si="99"/>
        <v>2.9989150587925585E-7</v>
      </c>
      <c r="AM245" s="12">
        <f>'Surv-rate CEA'!AF243*UPFS+'Surv-rate CEA'!AE243*UPD</f>
        <v>1.5827165717722864E-2</v>
      </c>
      <c r="AN245" s="12">
        <f t="shared" si="100"/>
        <v>1.0541017087162555E-2</v>
      </c>
      <c r="AO245" s="12">
        <f>AM245-'Surv-rate CEA'!AE243*UPD</f>
        <v>7.0022280218799901E-3</v>
      </c>
      <c r="AP245" s="12">
        <f t="shared" si="101"/>
        <v>4.6635390406125684E-3</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4.7577919900705966E-3</v>
      </c>
      <c r="AV245" s="12">
        <f t="shared" si="104"/>
        <v>3.1687269571165464E-3</v>
      </c>
      <c r="AW245" s="12">
        <f>AU245-'Surv-rate CEA'!AK243*UPD</f>
        <v>4.8880375578924141E-5</v>
      </c>
      <c r="AX245" s="12">
        <f t="shared" si="105"/>
        <v>3.255471531629948E-5</v>
      </c>
      <c r="AY245" s="12">
        <f>'Surv-rate CEA'!AO243*UPFS+'Surv-rate CEA'!AN243*UPD</f>
        <v>3.1395284932229117E-3</v>
      </c>
      <c r="AZ245" s="12">
        <f t="shared" si="106"/>
        <v>2.0909507161878506E-3</v>
      </c>
      <c r="BA245" s="12">
        <f>AY245-'Surv-rate CEA'!AN243*UPD</f>
        <v>4.502822186550591E-7</v>
      </c>
      <c r="BB245" s="12">
        <f t="shared" si="107"/>
        <v>2.9989150587925585E-7</v>
      </c>
    </row>
    <row r="246" spans="1:54">
      <c r="A246" s="12">
        <v>241</v>
      </c>
      <c r="B246" s="12">
        <f t="shared" si="108"/>
        <v>13.808219178082192</v>
      </c>
      <c r="C246" s="12">
        <f>'Surv-rate CEA'!D244*Parameter!$D$57+'Surv-rate CEA'!E244*Parameter!$D$58</f>
        <v>8.9660206602028159E-3</v>
      </c>
      <c r="D246" s="12">
        <f t="shared" si="82"/>
        <v>5.9612937521029115E-3</v>
      </c>
      <c r="E246" s="12">
        <f>C246-'Surv-rate CEA'!E244*Parameter!$D$58</f>
        <v>6.098708537933129E-3</v>
      </c>
      <c r="F246" s="12">
        <f t="shared" si="83"/>
        <v>4.0548861619793602E-3</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1.30446712869427E-2</v>
      </c>
      <c r="L246" s="12">
        <f t="shared" si="86"/>
        <v>8.6730914848604339E-3</v>
      </c>
      <c r="M246" s="12">
        <f>K246-'Surv-rate CEA'!J244*Parameter!$D$58</f>
        <v>4.7776481182064331E-3</v>
      </c>
      <c r="N246" s="12">
        <f t="shared" si="87"/>
        <v>3.1765445291942916E-3</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1.30446712869427E-2</v>
      </c>
      <c r="T246" s="12">
        <f t="shared" si="90"/>
        <v>8.6730914848604339E-3</v>
      </c>
      <c r="U246" s="12">
        <f>S246-'Surv-rate CEA'!P244*Parameter!$D$58</f>
        <v>4.7776481182064331E-3</v>
      </c>
      <c r="V246" s="12">
        <f t="shared" si="91"/>
        <v>3.1765445291942916E-3</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1.1283029360843149E-2</v>
      </c>
      <c r="AB246" s="12">
        <f t="shared" si="94"/>
        <v>7.501817694012149E-3</v>
      </c>
      <c r="AC246" s="12">
        <f>AA246-'Surv-rate CEA'!V244*UPD</f>
        <v>8.1055942456261347E-3</v>
      </c>
      <c r="AD246" s="12">
        <f t="shared" si="95"/>
        <v>5.3892167065828925E-3</v>
      </c>
      <c r="AE246" s="12">
        <f>'Surv-rate CEA'!Z244*UPFS+'Surv-rate CEA'!Y244*UPD</f>
        <v>1.30446712869427E-2</v>
      </c>
      <c r="AF246" s="12">
        <f t="shared" si="96"/>
        <v>8.6730914848604339E-3</v>
      </c>
      <c r="AG246" s="12">
        <f>AE246-'Surv-rate CEA'!Y244*UPD</f>
        <v>4.7776481182064331E-3</v>
      </c>
      <c r="AH246" s="12">
        <f t="shared" si="97"/>
        <v>3.1765445291942916E-3</v>
      </c>
      <c r="AI246" s="12">
        <f>'Surv-rate CEA'!AC244*UPFS+'Surv-rate CEA'!AB244*UPD</f>
        <v>3.0972736832341487E-3</v>
      </c>
      <c r="AJ246" s="12">
        <f t="shared" si="98"/>
        <v>2.0593035590884801E-3</v>
      </c>
      <c r="AK246" s="12">
        <f>AI246-'Surv-rate CEA'!AB244*UPD</f>
        <v>4.3093998464919375E-7</v>
      </c>
      <c r="AL246" s="12">
        <f t="shared" si="99"/>
        <v>2.8652173973046058E-7</v>
      </c>
      <c r="AM246" s="12">
        <f>'Surv-rate CEA'!AF244*UPFS+'Surv-rate CEA'!AE244*UPD</f>
        <v>1.5658748043615459E-2</v>
      </c>
      <c r="AN246" s="12">
        <f t="shared" si="100"/>
        <v>1.04111289072188E-2</v>
      </c>
      <c r="AO246" s="12">
        <f>AM246-'Surv-rate CEA'!AE244*UPD</f>
        <v>6.9414263552947941E-3</v>
      </c>
      <c r="AP246" s="12">
        <f t="shared" si="101"/>
        <v>4.6151891826630379E-3</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4.6949267809133898E-3</v>
      </c>
      <c r="AV246" s="12">
        <f t="shared" si="104"/>
        <v>3.1215450807366898E-3</v>
      </c>
      <c r="AW246" s="12">
        <f>AU246-'Surv-rate CEA'!AK244*UPD</f>
        <v>4.7329956946895457E-5</v>
      </c>
      <c r="AX246" s="12">
        <f t="shared" si="105"/>
        <v>3.1468561954935911E-5</v>
      </c>
      <c r="AY246" s="12">
        <f>'Surv-rate CEA'!AO244*UPFS+'Surv-rate CEA'!AN244*UPD</f>
        <v>3.0972736832341487E-3</v>
      </c>
      <c r="AZ246" s="12">
        <f t="shared" si="106"/>
        <v>2.0593035590884801E-3</v>
      </c>
      <c r="BA246" s="12">
        <f>AY246-'Surv-rate CEA'!AN244*UPD</f>
        <v>4.3093998464919375E-7</v>
      </c>
      <c r="BB246" s="12">
        <f t="shared" si="107"/>
        <v>2.8652173973046058E-7</v>
      </c>
    </row>
    <row r="247" spans="1:54">
      <c r="A247" s="12">
        <v>242</v>
      </c>
      <c r="B247" s="12">
        <f t="shared" si="108"/>
        <v>13.865753424657534</v>
      </c>
      <c r="C247" s="12">
        <f>'Surv-rate CEA'!D245*Parameter!$D$57+'Surv-rate CEA'!E245*Parameter!$D$58</f>
        <v>8.8672943810313362E-3</v>
      </c>
      <c r="D247" s="12">
        <f t="shared" si="82"/>
        <v>5.8856351160750065E-3</v>
      </c>
      <c r="E247" s="12">
        <f>C247-'Surv-rate CEA'!E245*Parameter!$D$58</f>
        <v>6.0604883161026468E-3</v>
      </c>
      <c r="F247" s="12">
        <f t="shared" si="83"/>
        <v>4.0226275706059661E-3</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1.292851073517237E-2</v>
      </c>
      <c r="L247" s="12">
        <f t="shared" si="86"/>
        <v>8.5812530307167994E-3</v>
      </c>
      <c r="M247" s="12">
        <f>K247-'Surv-rate CEA'!J245*Parameter!$D$58</f>
        <v>4.7373575999767378E-3</v>
      </c>
      <c r="N247" s="12">
        <f t="shared" si="87"/>
        <v>3.1444042624177502E-3</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1.292851073517237E-2</v>
      </c>
      <c r="T247" s="12">
        <f t="shared" si="90"/>
        <v>8.5812530307167994E-3</v>
      </c>
      <c r="U247" s="12">
        <f>S247-'Surv-rate CEA'!P245*Parameter!$D$58</f>
        <v>4.7373575999767378E-3</v>
      </c>
      <c r="V247" s="12">
        <f t="shared" si="91"/>
        <v>3.1444042624177502E-3</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1.1171448115518246E-2</v>
      </c>
      <c r="AB247" s="12">
        <f t="shared" si="94"/>
        <v>7.4150089644883059E-3</v>
      </c>
      <c r="AC247" s="12">
        <f>AA247-'Surv-rate CEA'!V245*UPD</f>
        <v>8.0316998566942709E-3</v>
      </c>
      <c r="AD247" s="12">
        <f t="shared" si="95"/>
        <v>5.3310122216599209E-3</v>
      </c>
      <c r="AE247" s="12">
        <f>'Surv-rate CEA'!Z245*UPFS+'Surv-rate CEA'!Y245*UPD</f>
        <v>1.292851073517237E-2</v>
      </c>
      <c r="AF247" s="12">
        <f t="shared" si="96"/>
        <v>8.5812530307167994E-3</v>
      </c>
      <c r="AG247" s="12">
        <f>AE247-'Surv-rate CEA'!Y245*UPD</f>
        <v>4.7373575999767378E-3</v>
      </c>
      <c r="AH247" s="12">
        <f t="shared" si="97"/>
        <v>3.1444042624177502E-3</v>
      </c>
      <c r="AI247" s="12">
        <f>'Surv-rate CEA'!AC245*UPFS+'Surv-rate CEA'!AB245*UPD</f>
        <v>3.0556841488410444E-3</v>
      </c>
      <c r="AJ247" s="12">
        <f t="shared" si="98"/>
        <v>2.0281994887329838E-3</v>
      </c>
      <c r="AK247" s="12">
        <f>AI247-'Surv-rate CEA'!AB245*UPD</f>
        <v>4.1245797503808301E-7</v>
      </c>
      <c r="AL247" s="12">
        <f t="shared" si="99"/>
        <v>2.7376751435954736E-7</v>
      </c>
      <c r="AM247" s="12">
        <f>'Surv-rate CEA'!AF245*UPFS+'Surv-rate CEA'!AE245*UPD</f>
        <v>1.5492448088937495E-2</v>
      </c>
      <c r="AN247" s="12">
        <f t="shared" si="100"/>
        <v>1.0283057332716448E-2</v>
      </c>
      <c r="AO247" s="12">
        <f>AM247-'Surv-rate CEA'!AE245*UPD</f>
        <v>6.8813410399990588E-3</v>
      </c>
      <c r="AP247" s="12">
        <f t="shared" si="101"/>
        <v>4.5674656473958146E-3</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4.6330244610374386E-3</v>
      </c>
      <c r="AV247" s="12">
        <f t="shared" si="104"/>
        <v>3.0751535124229081E-3</v>
      </c>
      <c r="AW247" s="12">
        <f>AU247-'Surv-rate CEA'!AK245*UPD</f>
        <v>4.5830622532105035E-5</v>
      </c>
      <c r="AX247" s="12">
        <f t="shared" si="105"/>
        <v>3.0419912746278157E-5</v>
      </c>
      <c r="AY247" s="12">
        <f>'Surv-rate CEA'!AO245*UPFS+'Surv-rate CEA'!AN245*UPD</f>
        <v>3.0556841488410444E-3</v>
      </c>
      <c r="AZ247" s="12">
        <f t="shared" si="106"/>
        <v>2.0281994887329838E-3</v>
      </c>
      <c r="BA247" s="12">
        <f>AY247-'Surv-rate CEA'!AN245*UPD</f>
        <v>4.1245797503808301E-7</v>
      </c>
      <c r="BB247" s="12">
        <f t="shared" si="107"/>
        <v>2.7376751435954736E-7</v>
      </c>
    </row>
    <row r="248" spans="1:54">
      <c r="A248" s="12">
        <v>243</v>
      </c>
      <c r="B248" s="12">
        <f t="shared" si="108"/>
        <v>13.923287671232877</v>
      </c>
      <c r="C248" s="12">
        <f>'Surv-rate CEA'!D246*Parameter!$D$57+'Surv-rate CEA'!E246*Parameter!$D$58</f>
        <v>8.7698836960841201E-3</v>
      </c>
      <c r="D248" s="12">
        <f t="shared" si="82"/>
        <v>5.8110881233972671E-3</v>
      </c>
      <c r="E248" s="12">
        <f>C248-'Surv-rate CEA'!E246*Parameter!$D$58</f>
        <v>6.0226608346026726E-3</v>
      </c>
      <c r="F248" s="12">
        <f t="shared" si="83"/>
        <v>3.9907271361918602E-3</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1.2813690312187773E-2</v>
      </c>
      <c r="L248" s="12">
        <f t="shared" si="86"/>
        <v>8.4905896327100803E-3</v>
      </c>
      <c r="M248" s="12">
        <f>K248-'Surv-rate CEA'!J246*Parameter!$D$58</f>
        <v>4.6975423728326249E-3</v>
      </c>
      <c r="N248" s="12">
        <f t="shared" si="87"/>
        <v>3.1126789861662548E-3</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1.2813690312187773E-2</v>
      </c>
      <c r="T248" s="12">
        <f t="shared" si="90"/>
        <v>8.4905896327100803E-3</v>
      </c>
      <c r="U248" s="12">
        <f>S248-'Surv-rate CEA'!P246*Parameter!$D$58</f>
        <v>4.6975423728326249E-3</v>
      </c>
      <c r="V248" s="12">
        <f t="shared" si="91"/>
        <v>3.1126789861662548E-3</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1.1061241507834722E-2</v>
      </c>
      <c r="AB248" s="12">
        <f t="shared" si="94"/>
        <v>7.3293844461025433E-3</v>
      </c>
      <c r="AC248" s="12">
        <f>AA248-'Surv-rate CEA'!V246*UPD</f>
        <v>7.9586896115888643E-3</v>
      </c>
      <c r="AD248" s="12">
        <f t="shared" si="95"/>
        <v>5.2735758286463876E-3</v>
      </c>
      <c r="AE248" s="12">
        <f>'Surv-rate CEA'!Z246*UPFS+'Surv-rate CEA'!Y246*UPD</f>
        <v>1.2813690312187773E-2</v>
      </c>
      <c r="AF248" s="12">
        <f t="shared" si="96"/>
        <v>8.4905896327100803E-3</v>
      </c>
      <c r="AG248" s="12">
        <f>AE248-'Surv-rate CEA'!Y246*UPD</f>
        <v>4.6975423728326249E-3</v>
      </c>
      <c r="AH248" s="12">
        <f t="shared" si="97"/>
        <v>3.1126789861662548E-3</v>
      </c>
      <c r="AI248" s="12">
        <f>'Surv-rate CEA'!AC246*UPFS+'Surv-rate CEA'!AB246*UPD</f>
        <v>3.0147477790392653E-3</v>
      </c>
      <c r="AJ248" s="12">
        <f t="shared" si="98"/>
        <v>1.997627975572337E-3</v>
      </c>
      <c r="AK248" s="12">
        <f>AI248-'Surv-rate CEA'!AB246*UPD</f>
        <v>3.9479657855390204E-7</v>
      </c>
      <c r="AL248" s="12">
        <f t="shared" si="99"/>
        <v>2.6159955916141155E-7</v>
      </c>
      <c r="AM248" s="12">
        <f>'Surv-rate CEA'!AF246*UPFS+'Surv-rate CEA'!AE246*UPD</f>
        <v>1.5328234672123525E-2</v>
      </c>
      <c r="AN248" s="12">
        <f t="shared" si="100"/>
        <v>1.01567735152059E-2</v>
      </c>
      <c r="AO248" s="12">
        <f>AM248-'Surv-rate CEA'!AE246*UPD</f>
        <v>6.8219613040771069E-3</v>
      </c>
      <c r="AP248" s="12">
        <f t="shared" si="101"/>
        <v>4.5203585003184693E-3</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4.5720680673923099E-3</v>
      </c>
      <c r="AV248" s="12">
        <f t="shared" si="104"/>
        <v>3.0295373766074749E-3</v>
      </c>
      <c r="AW248" s="12">
        <f>AU248-'Surv-rate CEA'!AK246*UPD</f>
        <v>4.4380622824328683E-5</v>
      </c>
      <c r="AX248" s="12">
        <f t="shared" si="105"/>
        <v>2.940742649969076E-5</v>
      </c>
      <c r="AY248" s="12">
        <f>'Surv-rate CEA'!AO246*UPFS+'Surv-rate CEA'!AN246*UPD</f>
        <v>3.0147477790392653E-3</v>
      </c>
      <c r="AZ248" s="12">
        <f t="shared" si="106"/>
        <v>1.997627975572337E-3</v>
      </c>
      <c r="BA248" s="12">
        <f>AY248-'Surv-rate CEA'!AN246*UPD</f>
        <v>3.9479657855390204E-7</v>
      </c>
      <c r="BB248" s="12">
        <f t="shared" si="107"/>
        <v>2.6159955916141155E-7</v>
      </c>
    </row>
    <row r="249" spans="1:54">
      <c r="A249" s="12">
        <v>244</v>
      </c>
      <c r="B249" s="12">
        <f t="shared" si="108"/>
        <v>13.980821917808219</v>
      </c>
      <c r="C249" s="12">
        <f>'Surv-rate CEA'!D247*Parameter!$D$57+'Surv-rate CEA'!E247*Parameter!$D$58</f>
        <v>8.6737678594778107E-3</v>
      </c>
      <c r="D249" s="12">
        <f t="shared" si="82"/>
        <v>5.737634010207918E-3</v>
      </c>
      <c r="E249" s="12">
        <f>C249-'Surv-rate CEA'!E247*Parameter!$D$58</f>
        <v>5.9852205284545885E-3</v>
      </c>
      <c r="F249" s="12">
        <f t="shared" si="83"/>
        <v>3.9591796113301898E-3</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1.2700190744445176E-2</v>
      </c>
      <c r="L249" s="12">
        <f t="shared" si="86"/>
        <v>8.401083304510228E-3</v>
      </c>
      <c r="M249" s="12">
        <f>K249-'Surv-rate CEA'!J247*Parameter!$D$58</f>
        <v>4.6581951864061531E-3</v>
      </c>
      <c r="N249" s="12">
        <f t="shared" si="87"/>
        <v>3.081362051730055E-3</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1.2700190744445176E-2</v>
      </c>
      <c r="T249" s="12">
        <f t="shared" si="90"/>
        <v>8.401083304510228E-3</v>
      </c>
      <c r="U249" s="12">
        <f>S249-'Surv-rate CEA'!P247*Parameter!$D$58</f>
        <v>4.6581951864061531E-3</v>
      </c>
      <c r="V249" s="12">
        <f t="shared" si="91"/>
        <v>3.081362051730055E-3</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1.0952388967394248E-2</v>
      </c>
      <c r="AB249" s="12">
        <f t="shared" si="94"/>
        <v>7.2449252101762429E-3</v>
      </c>
      <c r="AC249" s="12">
        <f>AA249-'Surv-rate CEA'!V247*UPD</f>
        <v>7.8865502426804131E-3</v>
      </c>
      <c r="AD249" s="12">
        <f t="shared" si="95"/>
        <v>5.2168953133985363E-3</v>
      </c>
      <c r="AE249" s="12">
        <f>'Surv-rate CEA'!Z247*UPFS+'Surv-rate CEA'!Y247*UPD</f>
        <v>1.2700190744445176E-2</v>
      </c>
      <c r="AF249" s="12">
        <f t="shared" si="96"/>
        <v>8.401083304510228E-3</v>
      </c>
      <c r="AG249" s="12">
        <f>AE249-'Surv-rate CEA'!Y247*UPD</f>
        <v>4.6581951864061531E-3</v>
      </c>
      <c r="AH249" s="12">
        <f t="shared" si="97"/>
        <v>3.081362051730055E-3</v>
      </c>
      <c r="AI249" s="12">
        <f>'Surv-rate CEA'!AC247*UPFS+'Surv-rate CEA'!AB247*UPD</f>
        <v>2.974452714931857E-3</v>
      </c>
      <c r="AJ249" s="12">
        <f t="shared" si="98"/>
        <v>1.967578719587239E-3</v>
      </c>
      <c r="AK249" s="12">
        <f>AI249-'Surv-rate CEA'!AB247*UPD</f>
        <v>3.7791807248020726E-7</v>
      </c>
      <c r="AL249" s="12">
        <f t="shared" si="99"/>
        <v>2.4999004133656861E-7</v>
      </c>
      <c r="AM249" s="12">
        <f>'Surv-rate CEA'!AF247*UPFS+'Surv-rate CEA'!AE247*UPD</f>
        <v>1.5166077144226617E-2</v>
      </c>
      <c r="AN249" s="12">
        <f t="shared" si="100"/>
        <v>1.0032249125628587E-2</v>
      </c>
      <c r="AO249" s="12">
        <f>AM249-'Surv-rate CEA'!AE247*UPD</f>
        <v>6.7632765737349401E-3</v>
      </c>
      <c r="AP249" s="12">
        <f t="shared" si="101"/>
        <v>4.4738579955770534E-3</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4.5120409778620068E-3</v>
      </c>
      <c r="AV249" s="12">
        <f t="shared" si="104"/>
        <v>2.9846821115629223E-3</v>
      </c>
      <c r="AW249" s="12">
        <f>AU249-'Surv-rate CEA'!AK247*UPD</f>
        <v>4.2978270627017263E-5</v>
      </c>
      <c r="AX249" s="12">
        <f t="shared" si="105"/>
        <v>2.8429811731708019E-5</v>
      </c>
      <c r="AY249" s="12">
        <f>'Surv-rate CEA'!AO247*UPFS+'Surv-rate CEA'!AN247*UPD</f>
        <v>2.974452714931857E-3</v>
      </c>
      <c r="AZ249" s="12">
        <f t="shared" si="106"/>
        <v>1.967578719587239E-3</v>
      </c>
      <c r="BA249" s="12">
        <f>AY249-'Surv-rate CEA'!AN247*UPD</f>
        <v>3.7791807248020726E-7</v>
      </c>
      <c r="BB249" s="12">
        <f t="shared" si="107"/>
        <v>2.4999004133656861E-7</v>
      </c>
    </row>
    <row r="250" spans="1:54">
      <c r="A250" s="12">
        <v>245</v>
      </c>
      <c r="B250" s="12">
        <f t="shared" si="108"/>
        <v>14.038356164383561</v>
      </c>
      <c r="C250" s="12">
        <f>'Surv-rate CEA'!D248*Parameter!$D$57+'Surv-rate CEA'!E248*Parameter!$D$58</f>
        <v>8.5789265065190426E-3</v>
      </c>
      <c r="D250" s="12">
        <f t="shared" si="82"/>
        <v>5.6652543740825165E-3</v>
      </c>
      <c r="E250" s="12">
        <f>C250-'Surv-rate CEA'!E248*Parameter!$D$58</f>
        <v>5.9481619329348895E-3</v>
      </c>
      <c r="F250" s="12">
        <f t="shared" si="83"/>
        <v>3.9279798448796401E-3</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1.2587993093486589E-2</v>
      </c>
      <c r="L250" s="12">
        <f t="shared" si="86"/>
        <v>8.3127163846903745E-3</v>
      </c>
      <c r="M250" s="12">
        <f>K250-'Surv-rate CEA'!J248*Parameter!$D$58</f>
        <v>4.619308926393598E-3</v>
      </c>
      <c r="N250" s="12">
        <f t="shared" si="87"/>
        <v>3.050446938856948E-3</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1.2587993093486589E-2</v>
      </c>
      <c r="T250" s="12">
        <f t="shared" si="90"/>
        <v>8.3127163846903745E-3</v>
      </c>
      <c r="U250" s="12">
        <f>S250-'Surv-rate CEA'!P248*Parameter!$D$58</f>
        <v>4.619308926393598E-3</v>
      </c>
      <c r="V250" s="12">
        <f t="shared" si="91"/>
        <v>3.050446938856948E-3</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1.0844870289566261E-2</v>
      </c>
      <c r="AB250" s="12">
        <f t="shared" si="94"/>
        <v>7.1616126793528226E-3</v>
      </c>
      <c r="AC250" s="12">
        <f>AA250-'Surv-rate CEA'!V248*UPD</f>
        <v>7.8152687235644985E-3</v>
      </c>
      <c r="AD250" s="12">
        <f t="shared" si="95"/>
        <v>5.1609586918782381E-3</v>
      </c>
      <c r="AE250" s="12">
        <f>'Surv-rate CEA'!Z248*UPFS+'Surv-rate CEA'!Y248*UPD</f>
        <v>1.2587993093486589E-2</v>
      </c>
      <c r="AF250" s="12">
        <f t="shared" si="96"/>
        <v>8.3127163846903745E-3</v>
      </c>
      <c r="AG250" s="12">
        <f>AE250-'Surv-rate CEA'!Y248*UPD</f>
        <v>4.619308926393598E-3</v>
      </c>
      <c r="AH250" s="12">
        <f t="shared" si="97"/>
        <v>3.050446938856948E-3</v>
      </c>
      <c r="AI250" s="12">
        <f>'Surv-rate CEA'!AC248*UPFS+'Surv-rate CEA'!AB248*UPD</f>
        <v>2.9347873437900571E-3</v>
      </c>
      <c r="AJ250" s="12">
        <f t="shared" si="98"/>
        <v>1.9380416446946427E-3</v>
      </c>
      <c r="AK250" s="12">
        <f>AI250-'Surv-rate CEA'!AB248*UPD</f>
        <v>3.6178652942659567E-7</v>
      </c>
      <c r="AL250" s="12">
        <f t="shared" si="99"/>
        <v>2.3891249292795239E-7</v>
      </c>
      <c r="AM250" s="12">
        <f>'Surv-rate CEA'!AF248*UPFS+'Surv-rate CEA'!AE248*UPD</f>
        <v>1.5005945378465946E-2</v>
      </c>
      <c r="AN250" s="12">
        <f t="shared" si="100"/>
        <v>9.9094563437508599E-3</v>
      </c>
      <c r="AO250" s="12">
        <f>AM250-'Surv-rate CEA'!AE248*UPD</f>
        <v>6.7052764689789386E-3</v>
      </c>
      <c r="AP250" s="12">
        <f t="shared" si="101"/>
        <v>4.4279545717578394E-3</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4.4529269035110015E-3</v>
      </c>
      <c r="AV250" s="12">
        <f t="shared" si="104"/>
        <v>2.9405734620078275E-3</v>
      </c>
      <c r="AW250" s="12">
        <f>AU250-'Surv-rate CEA'!AK248*UPD</f>
        <v>4.1621938747863664E-5</v>
      </c>
      <c r="AX250" s="12">
        <f t="shared" si="105"/>
        <v>2.7485824755573781E-5</v>
      </c>
      <c r="AY250" s="12">
        <f>'Surv-rate CEA'!AO248*UPFS+'Surv-rate CEA'!AN248*UPD</f>
        <v>2.9347873437900571E-3</v>
      </c>
      <c r="AZ250" s="12">
        <f t="shared" si="106"/>
        <v>1.9380416446946427E-3</v>
      </c>
      <c r="BA250" s="12">
        <f>AY250-'Surv-rate CEA'!AN248*UPD</f>
        <v>3.6178652942659567E-7</v>
      </c>
      <c r="BB250" s="12">
        <f t="shared" si="107"/>
        <v>2.3891249292795239E-7</v>
      </c>
    </row>
    <row r="251" spans="1:54">
      <c r="A251" s="12">
        <v>246</v>
      </c>
      <c r="B251" s="12">
        <f t="shared" si="108"/>
        <v>14.095890410958905</v>
      </c>
      <c r="C251" s="12">
        <f>'Surv-rate CEA'!D249*Parameter!$D$57+'Surv-rate CEA'!E249*Parameter!$D$58</f>
        <v>8.4853396456518685E-3</v>
      </c>
      <c r="D251" s="12">
        <f t="shared" si="82"/>
        <v>5.5939311661448565E-3</v>
      </c>
      <c r="E251" s="12">
        <f>C251-'Surv-rate CEA'!E249*Parameter!$D$58</f>
        <v>5.9114796813867932E-3</v>
      </c>
      <c r="F251" s="12">
        <f t="shared" si="83"/>
        <v>3.8971227798390898E-3</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1.247707874906802E-2</v>
      </c>
      <c r="L251" s="12">
        <f t="shared" si="86"/>
        <v>8.2254715299016588E-3</v>
      </c>
      <c r="M251" s="12">
        <f>K251-'Surv-rate CEA'!J249*Parameter!$D$58</f>
        <v>4.5808766115199573E-3</v>
      </c>
      <c r="N251" s="12">
        <f t="shared" si="87"/>
        <v>3.0199272528326636E-3</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1.247707874906802E-2</v>
      </c>
      <c r="T251" s="12">
        <f t="shared" si="90"/>
        <v>8.2254715299016588E-3</v>
      </c>
      <c r="U251" s="12">
        <f>S251-'Surv-rate CEA'!P249*Parameter!$D$58</f>
        <v>4.5808766115199573E-3</v>
      </c>
      <c r="V251" s="12">
        <f t="shared" si="91"/>
        <v>3.0199272528326636E-3</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1.0738665627904067E-2</v>
      </c>
      <c r="AB251" s="12">
        <f t="shared" si="94"/>
        <v>7.0794286201051916E-3</v>
      </c>
      <c r="AC251" s="12">
        <f>AA251-'Surv-rate CEA'!V249*UPD</f>
        <v>7.7448322638876436E-3</v>
      </c>
      <c r="AD251" s="12">
        <f t="shared" si="95"/>
        <v>5.1057542051043065E-3</v>
      </c>
      <c r="AE251" s="12">
        <f>'Surv-rate CEA'!Z249*UPFS+'Surv-rate CEA'!Y249*UPD</f>
        <v>1.247707874906802E-2</v>
      </c>
      <c r="AF251" s="12">
        <f t="shared" si="96"/>
        <v>8.2254715299016588E-3</v>
      </c>
      <c r="AG251" s="12">
        <f>AE251-'Surv-rate CEA'!Y249*UPD</f>
        <v>4.5808766115199573E-3</v>
      </c>
      <c r="AH251" s="12">
        <f t="shared" si="97"/>
        <v>3.0199272528326636E-3</v>
      </c>
      <c r="AI251" s="12">
        <f>'Surv-rate CEA'!AC249*UPFS+'Surv-rate CEA'!AB249*UPD</f>
        <v>2.8957402932708251E-3</v>
      </c>
      <c r="AJ251" s="12">
        <f t="shared" si="98"/>
        <v>1.9090068933056473E-3</v>
      </c>
      <c r="AK251" s="12">
        <f>AI251-'Surv-rate CEA'!AB249*UPD</f>
        <v>3.4636772886995071E-7</v>
      </c>
      <c r="AL251" s="12">
        <f t="shared" si="99"/>
        <v>2.2834174168446973E-7</v>
      </c>
      <c r="AM251" s="12">
        <f>'Surv-rate CEA'!AF249*UPFS+'Surv-rate CEA'!AE249*UPD</f>
        <v>1.4847809760007574E-2</v>
      </c>
      <c r="AN251" s="12">
        <f t="shared" si="100"/>
        <v>9.7883678478394506E-3</v>
      </c>
      <c r="AO251" s="12">
        <f>AM251-'Surv-rate CEA'!AE249*UPD</f>
        <v>6.6479507994036437E-3</v>
      </c>
      <c r="AP251" s="12">
        <f t="shared" si="101"/>
        <v>4.3826388477964983E-3</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4.3947098810279929E-3</v>
      </c>
      <c r="AV251" s="12">
        <f t="shared" si="104"/>
        <v>2.8971974719061056E-3</v>
      </c>
      <c r="AW251" s="12">
        <f>AU251-'Surv-rate CEA'!AK249*UPD</f>
        <v>4.0310057778477314E-5</v>
      </c>
      <c r="AX251" s="12">
        <f t="shared" si="105"/>
        <v>2.657426784697682E-5</v>
      </c>
      <c r="AY251" s="12">
        <f>'Surv-rate CEA'!AO249*UPFS+'Surv-rate CEA'!AN249*UPD</f>
        <v>2.8957402932708251E-3</v>
      </c>
      <c r="AZ251" s="12">
        <f t="shared" si="106"/>
        <v>1.9090068933056473E-3</v>
      </c>
      <c r="BA251" s="12">
        <f>AY251-'Surv-rate CEA'!AN249*UPD</f>
        <v>3.4636772886995071E-7</v>
      </c>
      <c r="BB251" s="12">
        <f t="shared" si="107"/>
        <v>2.2834174168446973E-7</v>
      </c>
    </row>
    <row r="252" spans="1:54">
      <c r="A252" s="12">
        <v>247</v>
      </c>
      <c r="B252" s="12">
        <f t="shared" si="108"/>
        <v>14.153424657534247</v>
      </c>
      <c r="C252" s="12">
        <f>'Surv-rate CEA'!D250*Parameter!$D$57+'Surv-rate CEA'!E250*Parameter!$D$58</f>
        <v>8.3929876505992457E-3</v>
      </c>
      <c r="D252" s="12">
        <f t="shared" si="82"/>
        <v>5.5236466833720596E-3</v>
      </c>
      <c r="E252" s="12">
        <f>C252-'Surv-rate CEA'!E250*Parameter!$D$58</f>
        <v>5.8751685030880574E-3</v>
      </c>
      <c r="F252" s="12">
        <f t="shared" si="83"/>
        <v>3.8666034512772449E-3</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1.2367429422451757E-2</v>
      </c>
      <c r="L252" s="12">
        <f t="shared" si="86"/>
        <v>8.1393317082131319E-3</v>
      </c>
      <c r="M252" s="12">
        <f>K252-'Surv-rate CEA'!J250*Parameter!$D$58</f>
        <v>4.5428913905821051E-3</v>
      </c>
      <c r="N252" s="12">
        <f t="shared" si="87"/>
        <v>2.9897967216378197E-3</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1.2367429422451757E-2</v>
      </c>
      <c r="T252" s="12">
        <f t="shared" si="90"/>
        <v>8.1393317082131319E-3</v>
      </c>
      <c r="U252" s="12">
        <f>S252-'Surv-rate CEA'!P250*Parameter!$D$58</f>
        <v>4.5428913905821051E-3</v>
      </c>
      <c r="V252" s="12">
        <f t="shared" si="91"/>
        <v>2.9897967216378197E-3</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1.0633755486742322E-2</v>
      </c>
      <c r="AB252" s="12">
        <f t="shared" si="94"/>
        <v>6.9983551354254568E-3</v>
      </c>
      <c r="AC252" s="12">
        <f>AA252-'Surv-rate CEA'!V250*UPD</f>
        <v>7.6752283043013594E-3</v>
      </c>
      <c r="AD252" s="12">
        <f t="shared" si="95"/>
        <v>5.0512703142307864E-3</v>
      </c>
      <c r="AE252" s="12">
        <f>'Surv-rate CEA'!Z250*UPFS+'Surv-rate CEA'!Y250*UPD</f>
        <v>1.2367429422451757E-2</v>
      </c>
      <c r="AF252" s="12">
        <f t="shared" si="96"/>
        <v>8.1393317082131319E-3</v>
      </c>
      <c r="AG252" s="12">
        <f>AE252-'Surv-rate CEA'!Y250*UPD</f>
        <v>4.5428913905821051E-3</v>
      </c>
      <c r="AH252" s="12">
        <f t="shared" si="97"/>
        <v>2.9897967216378197E-3</v>
      </c>
      <c r="AI252" s="12">
        <f>'Surv-rate CEA'!AC250*UPFS+'Surv-rate CEA'!AB250*UPD</f>
        <v>2.8573004257869965E-3</v>
      </c>
      <c r="AJ252" s="12">
        <f t="shared" si="98"/>
        <v>1.8804648210305726E-3</v>
      </c>
      <c r="AK252" s="12">
        <f>AI252-'Surv-rate CEA'!AB250*UPD</f>
        <v>3.3162907320813742E-7</v>
      </c>
      <c r="AL252" s="12">
        <f t="shared" si="99"/>
        <v>2.1825384554272406E-7</v>
      </c>
      <c r="AM252" s="12">
        <f>'Surv-rate CEA'!AF250*UPFS+'Surv-rate CEA'!AE250*UPD</f>
        <v>1.4691641175973859E-2</v>
      </c>
      <c r="AN252" s="12">
        <f t="shared" si="100"/>
        <v>9.6689568045731974E-3</v>
      </c>
      <c r="AO252" s="12">
        <f>AM252-'Surv-rate CEA'!AE250*UPD</f>
        <v>6.5912895600856985E-3</v>
      </c>
      <c r="AP252" s="12">
        <f t="shared" si="101"/>
        <v>4.3379016189917519E-3</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4.3373742653625745E-3</v>
      </c>
      <c r="AV252" s="12">
        <f t="shared" si="104"/>
        <v>2.8545404774547403E-3</v>
      </c>
      <c r="AW252" s="12">
        <f>AU252-'Surv-rate CEA'!AK250*UPD</f>
        <v>3.9041113959570155E-5</v>
      </c>
      <c r="AX252" s="12">
        <f t="shared" si="105"/>
        <v>2.5693987482816481E-5</v>
      </c>
      <c r="AY252" s="12">
        <f>'Surv-rate CEA'!AO250*UPFS+'Surv-rate CEA'!AN250*UPD</f>
        <v>2.8573004257869965E-3</v>
      </c>
      <c r="AZ252" s="12">
        <f t="shared" si="106"/>
        <v>1.8804648210305726E-3</v>
      </c>
      <c r="BA252" s="12">
        <f>AY252-'Surv-rate CEA'!AN250*UPD</f>
        <v>3.3162907320813742E-7</v>
      </c>
      <c r="BB252" s="12">
        <f t="shared" si="107"/>
        <v>2.1825384554272406E-7</v>
      </c>
    </row>
    <row r="253" spans="1:54">
      <c r="A253" s="12">
        <v>248</v>
      </c>
      <c r="B253" s="12">
        <f t="shared" si="108"/>
        <v>14.210958904109589</v>
      </c>
      <c r="C253" s="12">
        <f>'Surv-rate CEA'!D251*Parameter!$D$57+'Surv-rate CEA'!E251*Parameter!$D$58</f>
        <v>8.3018512526916166E-3</v>
      </c>
      <c r="D253" s="12">
        <f t="shared" si="82"/>
        <v>5.4543835610874145E-3</v>
      </c>
      <c r="E253" s="12">
        <f>C253-'Surv-rate CEA'!E251*Parameter!$D$58</f>
        <v>5.8392232211730809E-3</v>
      </c>
      <c r="F253" s="12">
        <f t="shared" si="83"/>
        <v>3.8364169843154187E-3</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1.225902713985598E-2</v>
      </c>
      <c r="L253" s="12">
        <f t="shared" si="86"/>
        <v>8.0542801926107611E-3</v>
      </c>
      <c r="M253" s="12">
        <f>K253-'Surv-rate CEA'!J251*Parameter!$D$58</f>
        <v>4.5053465395680477E-3</v>
      </c>
      <c r="N253" s="12">
        <f t="shared" si="87"/>
        <v>2.9600491931790168E-3</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1.225902713985598E-2</v>
      </c>
      <c r="T253" s="12">
        <f t="shared" si="90"/>
        <v>8.0542801926107611E-3</v>
      </c>
      <c r="U253" s="12">
        <f>S253-'Surv-rate CEA'!P251*Parameter!$D$58</f>
        <v>4.5053465395680477E-3</v>
      </c>
      <c r="V253" s="12">
        <f t="shared" si="91"/>
        <v>2.9600491931790168E-3</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1.0530120713968992E-2</v>
      </c>
      <c r="AB253" s="12">
        <f t="shared" si="94"/>
        <v>6.9183746576905875E-3</v>
      </c>
      <c r="AC253" s="12">
        <f>AA253-'Surv-rate CEA'!V251*UPD</f>
        <v>7.6064445115408049E-3</v>
      </c>
      <c r="AD253" s="12">
        <f t="shared" si="95"/>
        <v>4.9974956957486334E-3</v>
      </c>
      <c r="AE253" s="12">
        <f>'Surv-rate CEA'!Z251*UPFS+'Surv-rate CEA'!Y251*UPD</f>
        <v>1.225902713985598E-2</v>
      </c>
      <c r="AF253" s="12">
        <f t="shared" si="96"/>
        <v>8.0542801926107611E-3</v>
      </c>
      <c r="AG253" s="12">
        <f>AE253-'Surv-rate CEA'!Y251*UPD</f>
        <v>4.5053465395680477E-3</v>
      </c>
      <c r="AH253" s="12">
        <f t="shared" si="97"/>
        <v>2.9600491931790168E-3</v>
      </c>
      <c r="AI253" s="12">
        <f>'Surv-rate CEA'!AC251*UPFS+'Surv-rate CEA'!AB251*UPD</f>
        <v>2.8194568330248393E-3</v>
      </c>
      <c r="AJ253" s="12">
        <f t="shared" si="98"/>
        <v>1.8524059915263238E-3</v>
      </c>
      <c r="AK253" s="12">
        <f>AI253-'Surv-rate CEA'!AB251*UPD</f>
        <v>3.175395080850206E-7</v>
      </c>
      <c r="AL253" s="12">
        <f t="shared" si="99"/>
        <v>2.0862603052941707E-7</v>
      </c>
      <c r="AM253" s="12">
        <f>'Surv-rate CEA'!AF251*UPFS+'Surv-rate CEA'!AE251*UPD</f>
        <v>1.4537411005673285E-2</v>
      </c>
      <c r="AN253" s="12">
        <f t="shared" si="100"/>
        <v>9.5511968591833613E-3</v>
      </c>
      <c r="AO253" s="12">
        <f>AM253-'Surv-rate CEA'!AE251*UPD</f>
        <v>6.5352829275808003E-3</v>
      </c>
      <c r="AP253" s="12">
        <f t="shared" si="101"/>
        <v>4.2937338531203947E-3</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4.2809047225481466E-3</v>
      </c>
      <c r="AV253" s="12">
        <f t="shared" si="104"/>
        <v>2.8125891002537149E-3</v>
      </c>
      <c r="AW253" s="12">
        <f>AU253-'Surv-rate CEA'!AK251*UPD</f>
        <v>3.7813647128229731E-5</v>
      </c>
      <c r="AX253" s="12">
        <f t="shared" si="105"/>
        <v>2.4843872649983507E-5</v>
      </c>
      <c r="AY253" s="12">
        <f>'Surv-rate CEA'!AO251*UPFS+'Surv-rate CEA'!AN251*UPD</f>
        <v>2.8194568330248393E-3</v>
      </c>
      <c r="AZ253" s="12">
        <f t="shared" si="106"/>
        <v>1.8524059915263238E-3</v>
      </c>
      <c r="BA253" s="12">
        <f>AY253-'Surv-rate CEA'!AN251*UPD</f>
        <v>3.175395080850206E-7</v>
      </c>
      <c r="BB253" s="12">
        <f t="shared" si="107"/>
        <v>2.0862603052941707E-7</v>
      </c>
    </row>
    <row r="254" spans="1:54">
      <c r="A254" s="12">
        <v>249</v>
      </c>
      <c r="B254" s="12">
        <f t="shared" si="108"/>
        <v>14.268493150684931</v>
      </c>
      <c r="C254" s="12">
        <f>'Surv-rate CEA'!D252*Parameter!$D$57+'Surv-rate CEA'!E252*Parameter!$D$58</f>
        <v>8.2119115333788763E-3</v>
      </c>
      <c r="D254" s="12">
        <f t="shared" si="82"/>
        <v>5.3861247656366894E-3</v>
      </c>
      <c r="E254" s="12">
        <f>C254-'Surv-rate CEA'!E252*Parameter!$D$58</f>
        <v>5.8036387506078726E-3</v>
      </c>
      <c r="F254" s="12">
        <f t="shared" si="83"/>
        <v>3.8065585921620302E-3</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1.2151854236059381E-2</v>
      </c>
      <c r="L254" s="12">
        <f t="shared" si="86"/>
        <v>7.9703005546524538E-3</v>
      </c>
      <c r="M254" s="12">
        <f>K254-'Surv-rate CEA'!J252*Parameter!$D$58</f>
        <v>4.4682354588501463E-3</v>
      </c>
      <c r="N254" s="12">
        <f t="shared" si="87"/>
        <v>2.9306786325919401E-3</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1.2151854236059381E-2</v>
      </c>
      <c r="T254" s="12">
        <f t="shared" si="90"/>
        <v>7.9703005546524538E-3</v>
      </c>
      <c r="U254" s="12">
        <f>S254-'Surv-rate CEA'!P252*Parameter!$D$58</f>
        <v>4.4682354588501463E-3</v>
      </c>
      <c r="V254" s="12">
        <f t="shared" si="91"/>
        <v>2.9306786325919401E-3</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1.042774249396872E-2</v>
      </c>
      <c r="AB254" s="12">
        <f t="shared" si="94"/>
        <v>6.839469941700321E-3</v>
      </c>
      <c r="AC254" s="12">
        <f>AA254-'Surv-rate CEA'!V252*UPD</f>
        <v>7.5384687736245676E-3</v>
      </c>
      <c r="AD254" s="12">
        <f t="shared" si="95"/>
        <v>4.944419236807285E-3</v>
      </c>
      <c r="AE254" s="12">
        <f>'Surv-rate CEA'!Z252*UPFS+'Surv-rate CEA'!Y252*UPD</f>
        <v>1.2151854236059381E-2</v>
      </c>
      <c r="AF254" s="12">
        <f t="shared" si="96"/>
        <v>7.9703005546524538E-3</v>
      </c>
      <c r="AG254" s="12">
        <f>AE254-'Surv-rate CEA'!Y252*UPD</f>
        <v>4.4682354588501463E-3</v>
      </c>
      <c r="AH254" s="12">
        <f t="shared" si="97"/>
        <v>2.9306786325919401E-3</v>
      </c>
      <c r="AI254" s="12">
        <f>'Surv-rate CEA'!AC252*UPFS+'Surv-rate CEA'!AB252*UPD</f>
        <v>2.7821988306053159E-3</v>
      </c>
      <c r="AJ254" s="12">
        <f t="shared" si="98"/>
        <v>1.8248211714822118E-3</v>
      </c>
      <c r="AK254" s="12">
        <f>AI254-'Surv-rate CEA'!AB252*UPD</f>
        <v>3.0406944676736325E-7</v>
      </c>
      <c r="AL254" s="12">
        <f t="shared" si="99"/>
        <v>1.9943663190356734E-7</v>
      </c>
      <c r="AM254" s="12">
        <f>'Surv-rate CEA'!AF252*UPFS+'Surv-rate CEA'!AE252*UPD</f>
        <v>1.4385091111047417E-2</v>
      </c>
      <c r="AN254" s="12">
        <f t="shared" si="100"/>
        <v>9.4350621258181989E-3</v>
      </c>
      <c r="AO254" s="12">
        <f>AM254-'Surv-rate CEA'!AE252*UPD</f>
        <v>6.4799212560207129E-3</v>
      </c>
      <c r="AP254" s="12">
        <f t="shared" si="101"/>
        <v>4.2501266866507648E-3</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4.2252862227067419E-3</v>
      </c>
      <c r="AV254" s="12">
        <f t="shared" si="104"/>
        <v>2.7713302406535182E-3</v>
      </c>
      <c r="AW254" s="12">
        <f>AU254-'Surv-rate CEA'!AK252*UPD</f>
        <v>3.6626248744001631E-5</v>
      </c>
      <c r="AX254" s="12">
        <f t="shared" si="105"/>
        <v>2.4022853221272661E-5</v>
      </c>
      <c r="AY254" s="12">
        <f>'Surv-rate CEA'!AO252*UPFS+'Surv-rate CEA'!AN252*UPD</f>
        <v>2.7821988306053159E-3</v>
      </c>
      <c r="AZ254" s="12">
        <f t="shared" si="106"/>
        <v>1.8248211714822118E-3</v>
      </c>
      <c r="BA254" s="12">
        <f>AY254-'Surv-rate CEA'!AN252*UPD</f>
        <v>3.0406944676736325E-7</v>
      </c>
      <c r="BB254" s="12">
        <f t="shared" si="107"/>
        <v>1.9943663190356734E-7</v>
      </c>
    </row>
    <row r="255" spans="1:54">
      <c r="A255" s="12">
        <v>250</v>
      </c>
      <c r="B255" s="12">
        <f t="shared" si="108"/>
        <v>14.326027397260274</v>
      </c>
      <c r="C255" s="12">
        <f>'Surv-rate CEA'!D253*Parameter!$D$57+'Surv-rate CEA'!E253*Parameter!$D$58</f>
        <v>8.1231499169205808E-3</v>
      </c>
      <c r="D255" s="12">
        <f t="shared" si="82"/>
        <v>5.3188535872427832E-3</v>
      </c>
      <c r="E255" s="12">
        <f>C255-'Surv-rate CEA'!E253*Parameter!$D$58</f>
        <v>5.7684100962162293E-3</v>
      </c>
      <c r="F255" s="12">
        <f t="shared" si="83"/>
        <v>3.7770235741972145E-3</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1.2045893348155833E-2</v>
      </c>
      <c r="L255" s="12">
        <f t="shared" si="86"/>
        <v>7.8873766582743515E-3</v>
      </c>
      <c r="M255" s="12">
        <f>K255-'Surv-rate CEA'!J253*Parameter!$D$58</f>
        <v>4.4315516704502142E-3</v>
      </c>
      <c r="N255" s="12">
        <f t="shared" si="87"/>
        <v>2.9016791196143964E-3</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1.2045893348155833E-2</v>
      </c>
      <c r="T255" s="12">
        <f t="shared" si="90"/>
        <v>7.8873766582743515E-3</v>
      </c>
      <c r="U255" s="12">
        <f>S255-'Surv-rate CEA'!P253*Parameter!$D$58</f>
        <v>4.4315516704502142E-3</v>
      </c>
      <c r="V255" s="12">
        <f t="shared" si="91"/>
        <v>2.9016791196143964E-3</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1.032660234073259E-2</v>
      </c>
      <c r="AB255" s="12">
        <f t="shared" si="94"/>
        <v>6.761624057882356E-3</v>
      </c>
      <c r="AC255" s="12">
        <f>AA255-'Surv-rate CEA'!V253*UPD</f>
        <v>7.4712891951721552E-3</v>
      </c>
      <c r="AD255" s="12">
        <f t="shared" si="95"/>
        <v>4.8920300306527246E-3</v>
      </c>
      <c r="AE255" s="12">
        <f>'Surv-rate CEA'!Z253*UPFS+'Surv-rate CEA'!Y253*UPD</f>
        <v>1.2045893348155833E-2</v>
      </c>
      <c r="AF255" s="12">
        <f t="shared" si="96"/>
        <v>7.8873766582743515E-3</v>
      </c>
      <c r="AG255" s="12">
        <f>AE255-'Surv-rate CEA'!Y253*UPD</f>
        <v>4.4315516704502142E-3</v>
      </c>
      <c r="AH255" s="12">
        <f t="shared" si="97"/>
        <v>2.9016791196143964E-3</v>
      </c>
      <c r="AI255" s="12">
        <f>'Surv-rate CEA'!AC253*UPFS+'Surv-rate CEA'!AB253*UPD</f>
        <v>2.7455159528846826E-3</v>
      </c>
      <c r="AJ255" s="12">
        <f t="shared" si="98"/>
        <v>1.7977013257400103E-3</v>
      </c>
      <c r="AK255" s="12">
        <f>AI255-'Surv-rate CEA'!AB253*UPD</f>
        <v>2.9119069835459657E-7</v>
      </c>
      <c r="AL255" s="12">
        <f t="shared" si="99"/>
        <v>1.9066503836017035E-7</v>
      </c>
      <c r="AM255" s="12">
        <f>'Surv-rate CEA'!AF253*UPFS+'Surv-rate CEA'!AE253*UPD</f>
        <v>1.4234653827328648E-2</v>
      </c>
      <c r="AN255" s="12">
        <f t="shared" si="100"/>
        <v>9.3205271781255025E-3</v>
      </c>
      <c r="AO255" s="12">
        <f>AM255-'Surv-rate CEA'!AE253*UPD</f>
        <v>6.4251950733075448E-3</v>
      </c>
      <c r="AP255" s="12">
        <f t="shared" si="101"/>
        <v>4.2070714210518754E-3</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4.1705040332303579E-3</v>
      </c>
      <c r="AV255" s="12">
        <f t="shared" si="104"/>
        <v>2.7307510712749361E-3</v>
      </c>
      <c r="AW255" s="12">
        <f>AU255-'Surv-rate CEA'!AK253*UPD</f>
        <v>3.547755999061368E-5</v>
      </c>
      <c r="AX255" s="12">
        <f t="shared" si="105"/>
        <v>2.3229898395649849E-5</v>
      </c>
      <c r="AY255" s="12">
        <f>'Surv-rate CEA'!AO253*UPFS+'Surv-rate CEA'!AN253*UPD</f>
        <v>2.7455159528846826E-3</v>
      </c>
      <c r="AZ255" s="12">
        <f t="shared" si="106"/>
        <v>1.7977013257400103E-3</v>
      </c>
      <c r="BA255" s="12">
        <f>AY255-'Surv-rate CEA'!AN253*UPD</f>
        <v>2.9119069835459657E-7</v>
      </c>
      <c r="BB255" s="12">
        <f t="shared" si="107"/>
        <v>1.9066503836017035E-7</v>
      </c>
    </row>
    <row r="256" spans="1:54">
      <c r="A256" s="12">
        <v>251</v>
      </c>
      <c r="B256" s="12">
        <f t="shared" si="108"/>
        <v>14.383561643835616</v>
      </c>
      <c r="C256" s="12">
        <f>'Surv-rate CEA'!D254*Parameter!$D$57+'Surv-rate CEA'!E254*Parameter!$D$58</f>
        <v>8.0355481632487912E-3</v>
      </c>
      <c r="D256" s="12">
        <f t="shared" si="82"/>
        <v>5.2525536330333142E-3</v>
      </c>
      <c r="E256" s="12">
        <f>C256-'Surv-rate CEA'!E254*Parameter!$D$58</f>
        <v>5.7335323507557816E-3</v>
      </c>
      <c r="F256" s="12">
        <f t="shared" si="83"/>
        <v>3.7478073141061822E-3</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1.1941127409454699E-2</v>
      </c>
      <c r="L256" s="12">
        <f t="shared" si="86"/>
        <v>7.8054926537440535E-3</v>
      </c>
      <c r="M256" s="12">
        <f>K256-'Surv-rate CEA'!J254*Parameter!$D$58</f>
        <v>4.395288815374313E-3</v>
      </c>
      <c r="N256" s="12">
        <f t="shared" si="87"/>
        <v>2.873044846027171E-3</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1.1941127409454699E-2</v>
      </c>
      <c r="T256" s="12">
        <f t="shared" si="90"/>
        <v>7.8054926537440535E-3</v>
      </c>
      <c r="U256" s="12">
        <f>S256-'Surv-rate CEA'!P254*Parameter!$D$58</f>
        <v>4.395288815374313E-3</v>
      </c>
      <c r="V256" s="12">
        <f t="shared" si="91"/>
        <v>2.873044846027171E-3</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1.0226682091129053E-2</v>
      </c>
      <c r="AB256" s="12">
        <f t="shared" si="94"/>
        <v>6.6848203856597942E-3</v>
      </c>
      <c r="AC256" s="12">
        <f>AA256-'Surv-rate CEA'!V254*UPD</f>
        <v>7.4048940928359884E-3</v>
      </c>
      <c r="AD256" s="12">
        <f t="shared" si="95"/>
        <v>4.8403173721788028E-3</v>
      </c>
      <c r="AE256" s="12">
        <f>'Surv-rate CEA'!Z254*UPFS+'Surv-rate CEA'!Y254*UPD</f>
        <v>1.1941127409454699E-2</v>
      </c>
      <c r="AF256" s="12">
        <f t="shared" si="96"/>
        <v>7.8054926537440535E-3</v>
      </c>
      <c r="AG256" s="12">
        <f>AE256-'Surv-rate CEA'!Y254*UPD</f>
        <v>4.395288815374313E-3</v>
      </c>
      <c r="AH256" s="12">
        <f t="shared" si="97"/>
        <v>2.873044846027171E-3</v>
      </c>
      <c r="AI256" s="12">
        <f>'Surv-rate CEA'!AC254*UPFS+'Surv-rate CEA'!AB254*UPD</f>
        <v>2.7093979478901029E-3</v>
      </c>
      <c r="AJ256" s="12">
        <f t="shared" si="98"/>
        <v>1.7710376125440873E-3</v>
      </c>
      <c r="AK256" s="12">
        <f>AI256-'Surv-rate CEA'!AB254*UPD</f>
        <v>2.7887639962326932E-7</v>
      </c>
      <c r="AL256" s="12">
        <f t="shared" si="99"/>
        <v>1.822916391327093E-7</v>
      </c>
      <c r="AM256" s="12">
        <f>'Surv-rate CEA'!AF254*UPFS+'Surv-rate CEA'!AE254*UPD</f>
        <v>1.4086071953902858E-2</v>
      </c>
      <c r="AN256" s="12">
        <f t="shared" si="100"/>
        <v>9.2075670400471685E-3</v>
      </c>
      <c r="AO256" s="12">
        <f>AM256-'Surv-rate CEA'!AE254*UPD</f>
        <v>6.3710950774024857E-3</v>
      </c>
      <c r="AP256" s="12">
        <f t="shared" si="101"/>
        <v>4.1645595191954279E-3</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4.1165437121334887E-3</v>
      </c>
      <c r="AV256" s="12">
        <f t="shared" si="104"/>
        <v>2.6908390306959753E-3</v>
      </c>
      <c r="AW256" s="12">
        <f>AU256-'Surv-rate CEA'!AK254*UPD</f>
        <v>3.4366269950346015E-5</v>
      </c>
      <c r="AX256" s="12">
        <f t="shared" si="105"/>
        <v>2.2464015200241507E-5</v>
      </c>
      <c r="AY256" s="12">
        <f>'Surv-rate CEA'!AO254*UPFS+'Surv-rate CEA'!AN254*UPD</f>
        <v>2.7093979478901029E-3</v>
      </c>
      <c r="AZ256" s="12">
        <f t="shared" si="106"/>
        <v>1.7710376125440873E-3</v>
      </c>
      <c r="BA256" s="12">
        <f>AY256-'Surv-rate CEA'!AN254*UPD</f>
        <v>2.7887639962326932E-7</v>
      </c>
      <c r="BB256" s="12">
        <f t="shared" si="107"/>
        <v>1.822916391327093E-7</v>
      </c>
    </row>
    <row r="257" spans="1:54">
      <c r="A257" s="12">
        <v>252</v>
      </c>
      <c r="B257" s="12">
        <f t="shared" si="108"/>
        <v>14.441095890410958</v>
      </c>
      <c r="C257" s="12">
        <f>'Surv-rate CEA'!D255*Parameter!$D$57+'Surv-rate CEA'!E255*Parameter!$D$58</f>
        <v>7.9490883610002436E-3</v>
      </c>
      <c r="D257" s="12">
        <f t="shared" si="82"/>
        <v>5.1872088202373056E-3</v>
      </c>
      <c r="E257" s="12">
        <f>C257-'Surv-rate CEA'!E255*Parameter!$D$58</f>
        <v>5.6990006930422782E-3</v>
      </c>
      <c r="F257" s="12">
        <f t="shared" si="83"/>
        <v>3.7189052780597859E-3</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1.1837539643524044E-2</v>
      </c>
      <c r="L257" s="12">
        <f t="shared" si="86"/>
        <v>7.7246329717575533E-3</v>
      </c>
      <c r="M257" s="12">
        <f>K257-'Surv-rate CEA'!J255*Parameter!$D$58</f>
        <v>4.3594406510152044E-3</v>
      </c>
      <c r="N257" s="12">
        <f t="shared" si="87"/>
        <v>2.8447701131607077E-3</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1.1837539643524044E-2</v>
      </c>
      <c r="T257" s="12">
        <f t="shared" si="90"/>
        <v>7.7246329717575533E-3</v>
      </c>
      <c r="U257" s="12">
        <f>S257-'Surv-rate CEA'!P255*Parameter!$D$58</f>
        <v>4.3594406510152044E-3</v>
      </c>
      <c r="V257" s="12">
        <f t="shared" si="91"/>
        <v>2.8447701131607077E-3</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1.0127963898333085E-2</v>
      </c>
      <c r="AB257" s="12">
        <f t="shared" si="94"/>
        <v>6.6090426069773528E-3</v>
      </c>
      <c r="AC257" s="12">
        <f>AA257-'Surv-rate CEA'!V255*UPD</f>
        <v>7.3392719908445918E-3</v>
      </c>
      <c r="AD257" s="12">
        <f t="shared" si="95"/>
        <v>4.7892707535885579E-3</v>
      </c>
      <c r="AE257" s="12">
        <f>'Surv-rate CEA'!Z255*UPFS+'Surv-rate CEA'!Y255*UPD</f>
        <v>1.1837539643524044E-2</v>
      </c>
      <c r="AF257" s="12">
        <f t="shared" si="96"/>
        <v>7.7246329717575533E-3</v>
      </c>
      <c r="AG257" s="12">
        <f>AE257-'Surv-rate CEA'!Y255*UPD</f>
        <v>4.3594406510152044E-3</v>
      </c>
      <c r="AH257" s="12">
        <f t="shared" si="97"/>
        <v>2.8447701131607077E-3</v>
      </c>
      <c r="AI257" s="12">
        <f>'Surv-rate CEA'!AC255*UPFS+'Surv-rate CEA'!AB255*UPD</f>
        <v>2.6738347723869321E-3</v>
      </c>
      <c r="AJ257" s="12">
        <f t="shared" si="98"/>
        <v>1.744821378918155E-3</v>
      </c>
      <c r="AK257" s="12">
        <f>AI257-'Surv-rate CEA'!AB255*UPD</f>
        <v>2.6710095031795902E-7</v>
      </c>
      <c r="AL257" s="12">
        <f t="shared" si="99"/>
        <v>1.7429777384041345E-7</v>
      </c>
      <c r="AM257" s="12">
        <f>'Surv-rate CEA'!AF255*UPFS+'Surv-rate CEA'!AE255*UPD</f>
        <v>1.3939318745373425E-2</v>
      </c>
      <c r="AN257" s="12">
        <f t="shared" si="100"/>
        <v>9.0961571768214521E-3</v>
      </c>
      <c r="AO257" s="12">
        <f>AM257-'Surv-rate CEA'!AE255*UPD</f>
        <v>6.3176121327063774E-3</v>
      </c>
      <c r="AP257" s="12">
        <f t="shared" si="101"/>
        <v>4.1225826018480875E-3</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4.0633911015727116E-3</v>
      </c>
      <c r="AV257" s="12">
        <f t="shared" si="104"/>
        <v>2.6515818173015655E-3</v>
      </c>
      <c r="AW257" s="12">
        <f>AU257-'Surv-rate CEA'!AK255*UPD</f>
        <v>3.3291113848130105E-5</v>
      </c>
      <c r="AX257" s="12">
        <f t="shared" si="105"/>
        <v>2.172424705149651E-5</v>
      </c>
      <c r="AY257" s="12">
        <f>'Surv-rate CEA'!AO255*UPFS+'Surv-rate CEA'!AN255*UPD</f>
        <v>2.6738347723869321E-3</v>
      </c>
      <c r="AZ257" s="12">
        <f t="shared" si="106"/>
        <v>1.744821378918155E-3</v>
      </c>
      <c r="BA257" s="12">
        <f>AY257-'Surv-rate CEA'!AN255*UPD</f>
        <v>2.6710095031795902E-7</v>
      </c>
      <c r="BB257" s="12">
        <f t="shared" si="107"/>
        <v>1.7429777384041345E-7</v>
      </c>
    </row>
    <row r="258" spans="1:54">
      <c r="A258" s="12">
        <v>253</v>
      </c>
      <c r="B258" s="12">
        <f t="shared" si="108"/>
        <v>14.498630136986302</v>
      </c>
      <c r="C258" s="12">
        <f>'Surv-rate CEA'!D256*Parameter!$D$57+'Surv-rate CEA'!E256*Parameter!$D$58</f>
        <v>7.8637529207125703E-3</v>
      </c>
      <c r="D258" s="12">
        <f t="shared" si="82"/>
        <v>5.1228033695459013E-3</v>
      </c>
      <c r="E258" s="12">
        <f>C258-'Surv-rate CEA'!E256*Parameter!$D$58</f>
        <v>5.6648103861208767E-3</v>
      </c>
      <c r="F258" s="12">
        <f t="shared" si="83"/>
        <v>3.6903130129410317E-3</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1.1735113558372066E-2</v>
      </c>
      <c r="L258" s="12">
        <f t="shared" si="86"/>
        <v>7.644782317675459E-3</v>
      </c>
      <c r="M258" s="12">
        <f>K258-'Surv-rate CEA'!J256*Parameter!$D$58</f>
        <v>4.324001048620592E-3</v>
      </c>
      <c r="N258" s="12">
        <f t="shared" si="87"/>
        <v>2.8168493294657552E-3</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1.1735113558372066E-2</v>
      </c>
      <c r="T258" s="12">
        <f t="shared" si="90"/>
        <v>7.644782317675459E-3</v>
      </c>
      <c r="U258" s="12">
        <f>S258-'Surv-rate CEA'!P256*Parameter!$D$58</f>
        <v>4.324001048620592E-3</v>
      </c>
      <c r="V258" s="12">
        <f t="shared" si="91"/>
        <v>2.8168493294657552E-3</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1.0030430225408574E-2</v>
      </c>
      <c r="AB258" s="12">
        <f t="shared" si="94"/>
        <v>6.5342746999815403E-3</v>
      </c>
      <c r="AC258" s="12">
        <f>AA258-'Surv-rate CEA'!V256*UPD</f>
        <v>7.27441161665406E-3</v>
      </c>
      <c r="AD258" s="12">
        <f t="shared" si="95"/>
        <v>4.7388798601625546E-3</v>
      </c>
      <c r="AE258" s="12">
        <f>'Surv-rate CEA'!Z256*UPFS+'Surv-rate CEA'!Y256*UPD</f>
        <v>1.1735113558372066E-2</v>
      </c>
      <c r="AF258" s="12">
        <f t="shared" si="96"/>
        <v>7.644782317675459E-3</v>
      </c>
      <c r="AG258" s="12">
        <f>AE258-'Surv-rate CEA'!Y256*UPD</f>
        <v>4.324001048620592E-3</v>
      </c>
      <c r="AH258" s="12">
        <f t="shared" si="97"/>
        <v>2.8168493294657552E-3</v>
      </c>
      <c r="AI258" s="12">
        <f>'Surv-rate CEA'!AC256*UPFS+'Surv-rate CEA'!AB256*UPD</f>
        <v>2.6388165870734632E-3</v>
      </c>
      <c r="AJ258" s="12">
        <f t="shared" si="98"/>
        <v>1.7190441561646384E-3</v>
      </c>
      <c r="AK258" s="12">
        <f>AI258-'Surv-rate CEA'!AB256*UPD</f>
        <v>2.558399517017286E-7</v>
      </c>
      <c r="AL258" s="12">
        <f t="shared" si="99"/>
        <v>1.6666568492888442E-7</v>
      </c>
      <c r="AM258" s="12">
        <f>'Surv-rate CEA'!AF256*UPFS+'Surv-rate CEA'!AE256*UPD</f>
        <v>1.379436790282056E-2</v>
      </c>
      <c r="AN258" s="12">
        <f t="shared" si="100"/>
        <v>8.9862734861870033E-3</v>
      </c>
      <c r="AO258" s="12">
        <f>AM258-'Surv-rate CEA'!AE256*UPD</f>
        <v>6.2647372665294958E-3</v>
      </c>
      <c r="AP258" s="12">
        <f t="shared" si="101"/>
        <v>4.0811324442514381E-3</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4.0110323215282453E-3</v>
      </c>
      <c r="AV258" s="12">
        <f t="shared" si="104"/>
        <v>2.6129673832911435E-3</v>
      </c>
      <c r="AW258" s="12">
        <f>AU258-'Surv-rate CEA'!AK256*UPD</f>
        <v>3.2250871362624577E-5</v>
      </c>
      <c r="AX258" s="12">
        <f t="shared" si="105"/>
        <v>2.1009672373108299E-5</v>
      </c>
      <c r="AY258" s="12">
        <f>'Surv-rate CEA'!AO256*UPFS+'Surv-rate CEA'!AN256*UPD</f>
        <v>2.6388165870734632E-3</v>
      </c>
      <c r="AZ258" s="12">
        <f t="shared" si="106"/>
        <v>1.7190441561646384E-3</v>
      </c>
      <c r="BA258" s="12">
        <f>AY258-'Surv-rate CEA'!AN256*UPD</f>
        <v>2.558399517017286E-7</v>
      </c>
      <c r="BB258" s="12">
        <f t="shared" si="107"/>
        <v>1.6666568492888442E-7</v>
      </c>
    </row>
    <row r="259" spans="1:54">
      <c r="A259" s="12">
        <v>254</v>
      </c>
      <c r="B259" s="12">
        <f t="shared" si="108"/>
        <v>14.556164383561644</v>
      </c>
      <c r="C259" s="12">
        <f>'Surv-rate CEA'!D257*Parameter!$D$57+'Surv-rate CEA'!E257*Parameter!$D$58</f>
        <v>7.7795245681798499E-3</v>
      </c>
      <c r="D259" s="12">
        <f t="shared" si="82"/>
        <v>5.0593217986324487E-3</v>
      </c>
      <c r="E259" s="12">
        <f>C259-'Surv-rate CEA'!E257*Parameter!$D$58</f>
        <v>5.630956775483054E-3</v>
      </c>
      <c r="F259" s="12">
        <f t="shared" si="83"/>
        <v>3.6620261446161785E-3</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1.1633832940762763E-2</v>
      </c>
      <c r="L259" s="12">
        <f t="shared" si="86"/>
        <v>7.5659256658945689E-3</v>
      </c>
      <c r="M259" s="12">
        <f>K259-'Surv-rate CEA'!J257*Parameter!$D$58</f>
        <v>4.288963990825222E-3</v>
      </c>
      <c r="N259" s="12">
        <f t="shared" si="87"/>
        <v>2.7892770081460864E-3</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1.1633832940762763E-2</v>
      </c>
      <c r="T259" s="12">
        <f t="shared" si="90"/>
        <v>7.5659256658945689E-3</v>
      </c>
      <c r="U259" s="12">
        <f>S259-'Surv-rate CEA'!P257*Parameter!$D$58</f>
        <v>4.288963990825222E-3</v>
      </c>
      <c r="V259" s="12">
        <f t="shared" si="91"/>
        <v>2.7892770081460864E-3</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9.934063839039305E-3</v>
      </c>
      <c r="AB259" s="12">
        <f t="shared" si="94"/>
        <v>6.4605009328503197E-3</v>
      </c>
      <c r="AC259" s="12">
        <f>AA259-'Surv-rate CEA'!V257*UPD</f>
        <v>7.2103018967046642E-3</v>
      </c>
      <c r="AD259" s="12">
        <f t="shared" si="95"/>
        <v>4.6891345661311699E-3</v>
      </c>
      <c r="AE259" s="12">
        <f>'Surv-rate CEA'!Z257*UPFS+'Surv-rate CEA'!Y257*UPD</f>
        <v>1.1633832940762763E-2</v>
      </c>
      <c r="AF259" s="12">
        <f t="shared" si="96"/>
        <v>7.5659256658945689E-3</v>
      </c>
      <c r="AG259" s="12">
        <f>AE259-'Surv-rate CEA'!Y257*UPD</f>
        <v>4.288963990825222E-3</v>
      </c>
      <c r="AH259" s="12">
        <f t="shared" si="97"/>
        <v>2.7892770081460864E-3</v>
      </c>
      <c r="AI259" s="12">
        <f>'Surv-rate CEA'!AC257*UPFS+'Surv-rate CEA'!AB257*UPD</f>
        <v>2.6043337518993604E-3</v>
      </c>
      <c r="AJ259" s="12">
        <f t="shared" si="98"/>
        <v>1.6936976554830071E-3</v>
      </c>
      <c r="AK259" s="12">
        <f>AI259-'Surv-rate CEA'!AB257*UPD</f>
        <v>2.4507014820479914E-7</v>
      </c>
      <c r="AL259" s="12">
        <f t="shared" si="99"/>
        <v>1.5937847257119953E-7</v>
      </c>
      <c r="AM259" s="12">
        <f>'Surv-rate CEA'!AF257*UPFS+'Surv-rate CEA'!AE257*UPD</f>
        <v>1.3651193565250599E-2</v>
      </c>
      <c r="AN259" s="12">
        <f t="shared" si="100"/>
        <v>8.8778922897832634E-3</v>
      </c>
      <c r="AO259" s="12">
        <f>AM259-'Surv-rate CEA'!AE257*UPD</f>
        <v>6.2124616656480973E-3</v>
      </c>
      <c r="AP259" s="12">
        <f t="shared" si="101"/>
        <v>4.0402009727871632E-3</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3.959453763642767E-3</v>
      </c>
      <c r="AV259" s="12">
        <f t="shared" si="104"/>
        <v>2.5749839288394969E-3</v>
      </c>
      <c r="AW259" s="12">
        <f>AU259-'Surv-rate CEA'!AK257*UPD</f>
        <v>3.1244365001598974E-5</v>
      </c>
      <c r="AX259" s="12">
        <f t="shared" si="105"/>
        <v>2.031940326836744E-5</v>
      </c>
      <c r="AY259" s="12">
        <f>'Surv-rate CEA'!AO257*UPFS+'Surv-rate CEA'!AN257*UPD</f>
        <v>2.6043337518993604E-3</v>
      </c>
      <c r="AZ259" s="12">
        <f t="shared" si="106"/>
        <v>1.6936976554830071E-3</v>
      </c>
      <c r="BA259" s="12">
        <f>AY259-'Surv-rate CEA'!AN257*UPD</f>
        <v>2.4507014820479914E-7</v>
      </c>
      <c r="BB259" s="12">
        <f t="shared" si="107"/>
        <v>1.5937847257119953E-7</v>
      </c>
    </row>
    <row r="260" spans="1:54">
      <c r="A260" s="12">
        <v>255</v>
      </c>
      <c r="B260" s="12">
        <f t="shared" si="108"/>
        <v>14.613698630136986</v>
      </c>
      <c r="C260" s="12">
        <f>'Surv-rate CEA'!D258*Parameter!$D$57+'Surv-rate CEA'!E258*Parameter!$D$58</f>
        <v>7.6963863379646809E-3</v>
      </c>
      <c r="D260" s="12">
        <f t="shared" si="82"/>
        <v>4.9967489158285836E-3</v>
      </c>
      <c r="E260" s="12">
        <f>C260-'Surv-rate CEA'!E258*Parameter!$D$58</f>
        <v>5.5974352873277219E-3</v>
      </c>
      <c r="F260" s="12">
        <f t="shared" si="83"/>
        <v>3.6340403762490803E-3</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1.1533681850664002E-2</v>
      </c>
      <c r="L260" s="12">
        <f t="shared" si="86"/>
        <v>7.4880482543522794E-3</v>
      </c>
      <c r="M260" s="12">
        <f>K260-'Surv-rate CEA'!J258*Parameter!$D$58</f>
        <v>4.2543235692449237E-3</v>
      </c>
      <c r="N260" s="12">
        <f t="shared" si="87"/>
        <v>2.762047764851447E-3</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1.1533681850664002E-2</v>
      </c>
      <c r="T260" s="12">
        <f t="shared" si="90"/>
        <v>7.4880482543522794E-3</v>
      </c>
      <c r="U260" s="12">
        <f>S260-'Surv-rate CEA'!P258*Parameter!$D$58</f>
        <v>4.2543235692449237E-3</v>
      </c>
      <c r="V260" s="12">
        <f t="shared" si="91"/>
        <v>2.762047764851447E-3</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9.8388478034065405E-3</v>
      </c>
      <c r="AB260" s="12">
        <f t="shared" si="94"/>
        <v>6.3877058577694905E-3</v>
      </c>
      <c r="AC260" s="12">
        <f>AA260-'Surv-rate CEA'!V258*UPD</f>
        <v>7.1469319522798015E-3</v>
      </c>
      <c r="AD260" s="12">
        <f t="shared" si="95"/>
        <v>4.6400249306479966E-3</v>
      </c>
      <c r="AE260" s="12">
        <f>'Surv-rate CEA'!Z258*UPFS+'Surv-rate CEA'!Y258*UPD</f>
        <v>1.1533681850664002E-2</v>
      </c>
      <c r="AF260" s="12">
        <f t="shared" si="96"/>
        <v>7.4880482543522794E-3</v>
      </c>
      <c r="AG260" s="12">
        <f>AE260-'Surv-rate CEA'!Y258*UPD</f>
        <v>4.2543235692449237E-3</v>
      </c>
      <c r="AH260" s="12">
        <f t="shared" si="97"/>
        <v>2.762047764851447E-3</v>
      </c>
      <c r="AI260" s="12">
        <f>'Surv-rate CEA'!AC258*UPFS+'Surv-rate CEA'!AB258*UPD</f>
        <v>2.5703768215049011E-3</v>
      </c>
      <c r="AJ260" s="12">
        <f t="shared" si="98"/>
        <v>1.6687737637040218E-3</v>
      </c>
      <c r="AK260" s="12">
        <f>AI260-'Surv-rate CEA'!AB258*UPD</f>
        <v>2.3476937200186954E-7</v>
      </c>
      <c r="AL260" s="12">
        <f t="shared" si="99"/>
        <v>1.5242005189286305E-7</v>
      </c>
      <c r="AM260" s="12">
        <f>'Surv-rate CEA'!AF258*UPFS+'Surv-rate CEA'!AE258*UPD</f>
        <v>1.3509770301232784E-2</v>
      </c>
      <c r="AN260" s="12">
        <f t="shared" si="100"/>
        <v>8.7709903247437382E-3</v>
      </c>
      <c r="AO260" s="12">
        <f>AM260-'Surv-rate CEA'!AE258*UPD</f>
        <v>6.1607766729452158E-3</v>
      </c>
      <c r="AP260" s="12">
        <f t="shared" si="101"/>
        <v>3.9997802617249929E-3</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3.9086420852139274E-3</v>
      </c>
      <c r="AV260" s="12">
        <f t="shared" si="104"/>
        <v>2.5376198964070628E-3</v>
      </c>
      <c r="AW260" s="12">
        <f>AU260-'Surv-rate CEA'!AK258*UPD</f>
        <v>3.0270458539080614E-5</v>
      </c>
      <c r="AX260" s="12">
        <f t="shared" si="105"/>
        <v>1.9652584244722884E-5</v>
      </c>
      <c r="AY260" s="12">
        <f>'Surv-rate CEA'!AO258*UPFS+'Surv-rate CEA'!AN258*UPD</f>
        <v>2.5703768215049011E-3</v>
      </c>
      <c r="AZ260" s="12">
        <f t="shared" si="106"/>
        <v>1.6687737637040218E-3</v>
      </c>
      <c r="BA260" s="12">
        <f>AY260-'Surv-rate CEA'!AN258*UPD</f>
        <v>2.3476937200186954E-7</v>
      </c>
      <c r="BB260" s="12">
        <f t="shared" si="107"/>
        <v>1.5242005189286305E-7</v>
      </c>
    </row>
    <row r="261" spans="1:54">
      <c r="A261" s="12">
        <v>256</v>
      </c>
      <c r="B261" s="12">
        <f t="shared" si="108"/>
        <v>14.671232876712329</v>
      </c>
      <c r="C261" s="12">
        <f>'Surv-rate CEA'!D259*Parameter!$D$57+'Surv-rate CEA'!E259*Parameter!$D$58</f>
        <v>7.6143215670611275E-3</v>
      </c>
      <c r="D261" s="12">
        <f t="shared" si="82"/>
        <v>4.9350698139511472E-3</v>
      </c>
      <c r="E261" s="12">
        <f>C261-'Surv-rate CEA'!E259*Parameter!$D$58</f>
        <v>5.564241426865478E-3</v>
      </c>
      <c r="F261" s="12">
        <f t="shared" si="83"/>
        <v>3.6063514866576467E-3</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1.1434644615822389E-2</v>
      </c>
      <c r="L261" s="12">
        <f t="shared" si="86"/>
        <v>7.4111355791589536E-3</v>
      </c>
      <c r="M261" s="12">
        <f>K261-'Surv-rate CEA'!J259*Parameter!$D$58</f>
        <v>4.2200739821309907E-3</v>
      </c>
      <c r="N261" s="12">
        <f t="shared" si="87"/>
        <v>2.7351563154291028E-3</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1.1434644615822389E-2</v>
      </c>
      <c r="T261" s="12">
        <f t="shared" si="90"/>
        <v>7.4111355791589536E-3</v>
      </c>
      <c r="U261" s="12">
        <f>S261-'Surv-rate CEA'!P259*Parameter!$D$58</f>
        <v>4.2200739821309907E-3</v>
      </c>
      <c r="V261" s="12">
        <f t="shared" si="91"/>
        <v>2.7351563154291028E-3</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9.7447654742072176E-3</v>
      </c>
      <c r="AB261" s="12">
        <f t="shared" si="94"/>
        <v>6.3158743050505187E-3</v>
      </c>
      <c r="AC261" s="12">
        <f>AA261-'Surv-rate CEA'!V259*UPD</f>
        <v>7.0842910954644917E-3</v>
      </c>
      <c r="AD261" s="12">
        <f t="shared" si="95"/>
        <v>4.5915411938615659E-3</v>
      </c>
      <c r="AE261" s="12">
        <f>'Surv-rate CEA'!Z259*UPFS+'Surv-rate CEA'!Y259*UPD</f>
        <v>1.1434644615822389E-2</v>
      </c>
      <c r="AF261" s="12">
        <f t="shared" si="96"/>
        <v>7.4111355791589536E-3</v>
      </c>
      <c r="AG261" s="12">
        <f>AE261-'Surv-rate CEA'!Y259*UPD</f>
        <v>4.2200739821309907E-3</v>
      </c>
      <c r="AH261" s="12">
        <f t="shared" si="97"/>
        <v>2.7351563154291028E-3</v>
      </c>
      <c r="AI261" s="12">
        <f>'Surv-rate CEA'!AC259*UPFS+'Surv-rate CEA'!AB259*UPD</f>
        <v>2.536936540776752E-3</v>
      </c>
      <c r="AJ261" s="12">
        <f t="shared" si="98"/>
        <v>1.6442645391359899E-3</v>
      </c>
      <c r="AK261" s="12">
        <f>AI261-'Surv-rate CEA'!AB259*UPD</f>
        <v>2.2491649037106529E-7</v>
      </c>
      <c r="AL261" s="12">
        <f t="shared" si="99"/>
        <v>1.4577511240026243E-7</v>
      </c>
      <c r="AM261" s="12">
        <f>'Surv-rate CEA'!AF259*UPFS+'Surv-rate CEA'!AE259*UPD</f>
        <v>1.3370073100716341E-2</v>
      </c>
      <c r="AN261" s="12">
        <f t="shared" si="100"/>
        <v>8.6655447354756741E-3</v>
      </c>
      <c r="AO261" s="12">
        <f>AM261-'Surv-rate CEA'!AE259*UPD</f>
        <v>6.1096737841334426E-3</v>
      </c>
      <c r="AP261" s="12">
        <f t="shared" si="101"/>
        <v>3.959862530051139E-3</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3.8585842033353815E-3</v>
      </c>
      <c r="AV261" s="12">
        <f t="shared" si="104"/>
        <v>2.5008639651948527E-3</v>
      </c>
      <c r="AW261" s="12">
        <f>AU261-'Surv-rate CEA'!AK259*UPD</f>
        <v>2.9328055511814236E-5</v>
      </c>
      <c r="AX261" s="12">
        <f t="shared" si="105"/>
        <v>1.9008390988417534E-5</v>
      </c>
      <c r="AY261" s="12">
        <f>'Surv-rate CEA'!AO259*UPFS+'Surv-rate CEA'!AN259*UPD</f>
        <v>2.536936540776752E-3</v>
      </c>
      <c r="AZ261" s="12">
        <f t="shared" si="106"/>
        <v>1.6442645391359899E-3</v>
      </c>
      <c r="BA261" s="12">
        <f>AY261-'Surv-rate CEA'!AN259*UPD</f>
        <v>2.2491649037106529E-7</v>
      </c>
      <c r="BB261" s="12">
        <f t="shared" si="107"/>
        <v>1.4577511240026243E-7</v>
      </c>
    </row>
    <row r="262" spans="1:54">
      <c r="A262" s="12">
        <v>257</v>
      </c>
      <c r="B262" s="12">
        <f t="shared" si="108"/>
        <v>14.728767123287671</v>
      </c>
      <c r="C262" s="12">
        <f>'Surv-rate CEA'!D260*Parameter!$D$57+'Surv-rate CEA'!E260*Parameter!$D$58</f>
        <v>7.5333138887051804E-3</v>
      </c>
      <c r="D262" s="12">
        <f t="shared" ref="D262:D325" si="109">C262/(1+DISC)^($B262)</f>
        <v>4.874269864276303E-3</v>
      </c>
      <c r="E262" s="12">
        <f>C262-'Surv-rate CEA'!E260*Parameter!$D$58</f>
        <v>5.5313707766646023E-3</v>
      </c>
      <c r="F262" s="12">
        <f t="shared" ref="F262:F325" si="110">E262/(1+DISC)^($B262)</f>
        <v>3.5789553287111182E-3</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1.1336705826462727E-2</v>
      </c>
      <c r="L262" s="12">
        <f t="shared" ref="L262:L325" si="113">K262/(1+DISC)^($B262)</f>
        <v>7.3351733893555543E-3</v>
      </c>
      <c r="M262" s="12">
        <f>K262-'Surv-rate CEA'!J260*Parameter!$D$58</f>
        <v>4.1862095320830354E-3</v>
      </c>
      <c r="N262" s="12">
        <f t="shared" ref="N262:N325" si="114">M262/(1+DISC)^($B262)</f>
        <v>2.7085974737321994E-3</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1.1336705826462727E-2</v>
      </c>
      <c r="T262" s="12">
        <f t="shared" ref="T262:T325" si="117">S262/(1+DISC)^($B262)</f>
        <v>7.3351733893555543E-3</v>
      </c>
      <c r="U262" s="12">
        <f>S262-'Surv-rate CEA'!P260*Parameter!$D$58</f>
        <v>4.1862095320830354E-3</v>
      </c>
      <c r="V262" s="12">
        <f t="shared" ref="V262:V325" si="118">U262/(1+DISC)^($B262)</f>
        <v>2.7085974737321994E-3</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9.6518004928100587E-3</v>
      </c>
      <c r="AB262" s="12">
        <f t="shared" ref="AB262:AB325" si="121">AA262/(1+DISC)^($B262)</f>
        <v>6.2449913773866888E-3</v>
      </c>
      <c r="AC262" s="12">
        <f>AA262-'Surv-rate CEA'!V260*UPD</f>
        <v>7.0223688252006216E-3</v>
      </c>
      <c r="AD262" s="12">
        <f t="shared" ref="AD262:AD325" si="122">AC262/(1+DISC)^($B262)</f>
        <v>4.5436737730826203E-3</v>
      </c>
      <c r="AE262" s="12">
        <f>'Surv-rate CEA'!Z260*UPFS+'Surv-rate CEA'!Y260*UPD</f>
        <v>1.1336705826462727E-2</v>
      </c>
      <c r="AF262" s="12">
        <f t="shared" ref="AF262:AF325" si="123">AE262/(1+DISC)^($B262)</f>
        <v>7.3351733893555543E-3</v>
      </c>
      <c r="AG262" s="12">
        <f>AE262-'Surv-rate CEA'!Y260*UPD</f>
        <v>4.1862095320830354E-3</v>
      </c>
      <c r="AH262" s="12">
        <f t="shared" ref="AH262:AH325" si="124">AG262/(1+DISC)^($B262)</f>
        <v>2.7085974737321994E-3</v>
      </c>
      <c r="AI262" s="12">
        <f>'Surv-rate CEA'!AC260*UPFS+'Surv-rate CEA'!AB260*UPD</f>
        <v>2.5040038405174229E-3</v>
      </c>
      <c r="AJ262" s="12">
        <f t="shared" ref="AJ262:AJ325" si="125">AI262/(1+DISC)^($B262)</f>
        <v>1.6201622075200717E-3</v>
      </c>
      <c r="AK262" s="12">
        <f>AI262-'Surv-rate CEA'!AB260*UPD</f>
        <v>2.1549135568836586E-7</v>
      </c>
      <c r="AL262" s="12">
        <f t="shared" ref="AL262:AL325" si="126">AK262/(1+DISC)^($B262)</f>
        <v>1.394290794943078E-7</v>
      </c>
      <c r="AM262" s="12">
        <f>'Surv-rate CEA'!AF260*UPFS+'Surv-rate CEA'!AE260*UPD</f>
        <v>1.3232077367024676E-2</v>
      </c>
      <c r="AN262" s="12">
        <f t="shared" ref="AN262:AN325" si="127">AM262/(1+DISC)^($B262)</f>
        <v>8.5615330656222729E-3</v>
      </c>
      <c r="AO262" s="12">
        <f>AM262-'Surv-rate CEA'!AE260*UPD</f>
        <v>6.0591446445573986E-3</v>
      </c>
      <c r="AP262" s="12">
        <f t="shared" ref="AP262:AP325" si="128">AO262/(1+DISC)^($B262)</f>
        <v>3.9204401383749511E-3</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3.8092672891826881E-3</v>
      </c>
      <c r="AV262" s="12">
        <f t="shared" ref="AV262:AV325" si="131">AU262/(1+DISC)^($B262)</f>
        <v>2.4647050457402369E-3</v>
      </c>
      <c r="AW262" s="12">
        <f>AU262-'Surv-rate CEA'!AK260*UPD</f>
        <v>2.8416097772706456E-5</v>
      </c>
      <c r="AX262" s="12">
        <f t="shared" ref="AX262:AX325" si="132">AW262/(1+DISC)^($B262)</f>
        <v>1.8386029187168073E-5</v>
      </c>
      <c r="AY262" s="12">
        <f>'Surv-rate CEA'!AO260*UPFS+'Surv-rate CEA'!AN260*UPD</f>
        <v>2.5040038405174229E-3</v>
      </c>
      <c r="AZ262" s="12">
        <f t="shared" ref="AZ262:AZ325" si="133">AY262/(1+DISC)^($B262)</f>
        <v>1.6201622075200717E-3</v>
      </c>
      <c r="BA262" s="12">
        <f>AY262-'Surv-rate CEA'!AN260*UPD</f>
        <v>2.1549135568836586E-7</v>
      </c>
      <c r="BB262" s="12">
        <f t="shared" ref="BB262:BB325" si="134">BA262/(1+DISC)^($B262)</f>
        <v>1.394290794943078E-7</v>
      </c>
    </row>
    <row r="263" spans="1:54">
      <c r="A263" s="12">
        <v>258</v>
      </c>
      <c r="B263" s="12">
        <f t="shared" ref="B263:B326" si="135">A262*21/365</f>
        <v>14.786301369863013</v>
      </c>
      <c r="C263" s="12">
        <f>'Surv-rate CEA'!D261*Parameter!$D$57+'Surv-rate CEA'!E261*Parameter!$D$58</f>
        <v>7.453347226329711E-3</v>
      </c>
      <c r="D263" s="12">
        <f t="shared" si="109"/>
        <v>4.8143347106574799E-3</v>
      </c>
      <c r="E263" s="12">
        <f>C263-'Surv-rate CEA'!E261*Parameter!$D$58</f>
        <v>5.4988189950377006E-3</v>
      </c>
      <c r="F263" s="12">
        <f t="shared" si="110"/>
        <v>3.5518478277670406E-3</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1.1239850330109559E-2</v>
      </c>
      <c r="L263" s="12">
        <f t="shared" si="113"/>
        <v>7.2601476817937306E-3</v>
      </c>
      <c r="M263" s="12">
        <f>K263-'Surv-rate CEA'!J261*Parameter!$D$58</f>
        <v>4.1527246238187154E-3</v>
      </c>
      <c r="N263" s="12">
        <f t="shared" si="114"/>
        <v>2.6823661494833543E-3</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1.1239850330109559E-2</v>
      </c>
      <c r="T263" s="12">
        <f t="shared" si="117"/>
        <v>7.2601476817937306E-3</v>
      </c>
      <c r="U263" s="12">
        <f>S263-'Surv-rate CEA'!P261*Parameter!$D$58</f>
        <v>4.1527246238187154E-3</v>
      </c>
      <c r="V263" s="12">
        <f t="shared" si="118"/>
        <v>2.6823661494833543E-3</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9.5599367805467832E-3</v>
      </c>
      <c r="AB263" s="12">
        <f t="shared" si="121"/>
        <v>6.175042444244435E-3</v>
      </c>
      <c r="AC263" s="12">
        <f>AA263-'Surv-rate CEA'!V261*UPD</f>
        <v>6.9611548234363961E-3</v>
      </c>
      <c r="AD263" s="12">
        <f t="shared" si="122"/>
        <v>4.4964132590443818E-3</v>
      </c>
      <c r="AE263" s="12">
        <f>'Surv-rate CEA'!Z261*UPFS+'Surv-rate CEA'!Y261*UPD</f>
        <v>1.1239850330109559E-2</v>
      </c>
      <c r="AF263" s="12">
        <f t="shared" si="123"/>
        <v>7.2601476817937306E-3</v>
      </c>
      <c r="AG263" s="12">
        <f>AE263-'Surv-rate CEA'!Y261*UPD</f>
        <v>4.1527246238187154E-3</v>
      </c>
      <c r="AH263" s="12">
        <f t="shared" si="124"/>
        <v>2.6823661494833543E-3</v>
      </c>
      <c r="AI263" s="12">
        <f>'Surv-rate CEA'!AC261*UPFS+'Surv-rate CEA'!AB261*UPD</f>
        <v>2.4715698332253388E-3</v>
      </c>
      <c r="AJ263" s="12">
        <f t="shared" si="125"/>
        <v>1.5964591580915966E-3</v>
      </c>
      <c r="AK263" s="12">
        <f>AI263-'Surv-rate CEA'!AB261*UPD</f>
        <v>2.0647475792090128E-7</v>
      </c>
      <c r="AL263" s="12">
        <f t="shared" si="126"/>
        <v>1.3336807795853821E-7</v>
      </c>
      <c r="AM263" s="12">
        <f>'Surv-rate CEA'!AF261*UPFS+'Surv-rate CEA'!AE261*UPD</f>
        <v>1.3095758909023463E-2</v>
      </c>
      <c r="AN263" s="12">
        <f t="shared" si="127"/>
        <v>8.4589332502036565E-3</v>
      </c>
      <c r="AO263" s="12">
        <f>AM263-'Surv-rate CEA'!AE261*UPD</f>
        <v>6.0091810460736464E-3</v>
      </c>
      <c r="AP263" s="12">
        <f t="shared" si="128"/>
        <v>3.8815055859115835E-3</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3.7606787624404545E-3</v>
      </c>
      <c r="AV263" s="12">
        <f t="shared" si="131"/>
        <v>2.4291322746498572E-3</v>
      </c>
      <c r="AW263" s="12">
        <f>AU263-'Surv-rate CEA'!AK261*UPD</f>
        <v>2.7533564098992935E-5</v>
      </c>
      <c r="AX263" s="12">
        <f t="shared" si="132"/>
        <v>1.7784733398925443E-5</v>
      </c>
      <c r="AY263" s="12">
        <f>'Surv-rate CEA'!AO261*UPFS+'Surv-rate CEA'!AN261*UPD</f>
        <v>2.4715698332253388E-3</v>
      </c>
      <c r="AZ263" s="12">
        <f t="shared" si="133"/>
        <v>1.5964591580915966E-3</v>
      </c>
      <c r="BA263" s="12">
        <f>AY263-'Surv-rate CEA'!AN261*UPD</f>
        <v>2.0647475792090128E-7</v>
      </c>
      <c r="BB263" s="12">
        <f t="shared" si="134"/>
        <v>1.3336807795853821E-7</v>
      </c>
    </row>
    <row r="264" spans="1:54">
      <c r="A264" s="12">
        <v>259</v>
      </c>
      <c r="B264" s="12">
        <f t="shared" si="135"/>
        <v>14.843835616438357</v>
      </c>
      <c r="C264" s="12">
        <f>'Surv-rate CEA'!D262*Parameter!$D$57+'Surv-rate CEA'!E262*Parameter!$D$58</f>
        <v>7.3744057876584052E-3</v>
      </c>
      <c r="D264" s="12">
        <f t="shared" si="109"/>
        <v>4.7552502637822009E-3</v>
      </c>
      <c r="E264" s="12">
        <f>C264-'Surv-rate CEA'!E262*Parameter!$D$58</f>
        <v>5.4665818144678715E-3</v>
      </c>
      <c r="F264" s="12">
        <f t="shared" si="110"/>
        <v>3.525024980146842E-3</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1.1144063226525565E-2</v>
      </c>
      <c r="L264" s="12">
        <f t="shared" si="113"/>
        <v>7.1860446961338189E-3</v>
      </c>
      <c r="M264" s="12">
        <f>K264-'Surv-rate CEA'!J262*Parameter!$D$58</f>
        <v>4.1196137619987144E-3</v>
      </c>
      <c r="N264" s="12">
        <f t="shared" si="114"/>
        <v>2.6564573461918912E-3</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1.1144063226525565E-2</v>
      </c>
      <c r="T264" s="12">
        <f t="shared" si="117"/>
        <v>7.1860446961338189E-3</v>
      </c>
      <c r="U264" s="12">
        <f>S264-'Surv-rate CEA'!P262*Parameter!$D$58</f>
        <v>4.1196137619987144E-3</v>
      </c>
      <c r="V264" s="12">
        <f t="shared" si="118"/>
        <v>2.6564573461918912E-3</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9.4691585331330656E-3</v>
      </c>
      <c r="AB264" s="12">
        <f t="shared" si="121"/>
        <v>6.1060131363850937E-3</v>
      </c>
      <c r="AC264" s="12">
        <f>AA264-'Surv-rate CEA'!V262*UPD</f>
        <v>6.9006389513673848E-3</v>
      </c>
      <c r="AD264" s="12">
        <f t="shared" si="122"/>
        <v>4.4497504122532157E-3</v>
      </c>
      <c r="AE264" s="12">
        <f>'Surv-rate CEA'!Z262*UPFS+'Surv-rate CEA'!Y262*UPD</f>
        <v>1.1144063226525565E-2</v>
      </c>
      <c r="AF264" s="12">
        <f t="shared" si="123"/>
        <v>7.1860446961338189E-3</v>
      </c>
      <c r="AG264" s="12">
        <f>AE264-'Surv-rate CEA'!Y262*UPD</f>
        <v>4.1196137619987144E-3</v>
      </c>
      <c r="AH264" s="12">
        <f t="shared" si="124"/>
        <v>2.6564573461918912E-3</v>
      </c>
      <c r="AI264" s="12">
        <f>'Surv-rate CEA'!AC262*UPFS+'Surv-rate CEA'!AB262*UPD</f>
        <v>2.4396258089818094E-3</v>
      </c>
      <c r="AJ264" s="12">
        <f t="shared" si="125"/>
        <v>1.5731479397439411E-3</v>
      </c>
      <c r="AK264" s="12">
        <f>AI264-'Surv-rate CEA'!AB262*UPD</f>
        <v>1.9784837949204936E-7</v>
      </c>
      <c r="AL264" s="12">
        <f t="shared" si="126"/>
        <v>1.2757889731847627E-7</v>
      </c>
      <c r="AM264" s="12">
        <f>'Surv-rate CEA'!AF262*UPFS+'Surv-rate CEA'!AE262*UPD</f>
        <v>1.2961093933455767E-2</v>
      </c>
      <c r="AN264" s="12">
        <f t="shared" si="127"/>
        <v>8.3577236079304257E-3</v>
      </c>
      <c r="AO264" s="12">
        <f>AM264-'Surv-rate CEA'!AE262*UPD</f>
        <v>5.9597749240060021E-3</v>
      </c>
      <c r="AP264" s="12">
        <f t="shared" si="128"/>
        <v>3.8430515075386102E-3</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3.7128062858659324E-3</v>
      </c>
      <c r="AV264" s="12">
        <f t="shared" si="131"/>
        <v>2.3941350094652553E-3</v>
      </c>
      <c r="AW264" s="12">
        <f>AU264-'Surv-rate CEA'!AK262*UPD</f>
        <v>2.6679468852983286E-5</v>
      </c>
      <c r="AX264" s="12">
        <f t="shared" si="132"/>
        <v>1.7203765964850985E-5</v>
      </c>
      <c r="AY264" s="12">
        <f>'Surv-rate CEA'!AO262*UPFS+'Surv-rate CEA'!AN262*UPD</f>
        <v>2.4396258089818094E-3</v>
      </c>
      <c r="AZ264" s="12">
        <f t="shared" si="133"/>
        <v>1.5731479397439411E-3</v>
      </c>
      <c r="BA264" s="12">
        <f>AY264-'Surv-rate CEA'!AN262*UPD</f>
        <v>1.9784837949204936E-7</v>
      </c>
      <c r="BB264" s="12">
        <f t="shared" si="134"/>
        <v>1.2757889731847627E-7</v>
      </c>
    </row>
    <row r="265" spans="1:54">
      <c r="A265" s="12">
        <v>260</v>
      </c>
      <c r="B265" s="12">
        <f t="shared" si="135"/>
        <v>14.901369863013699</v>
      </c>
      <c r="C265" s="12">
        <f>'Surv-rate CEA'!D263*Parameter!$D$57+'Surv-rate CEA'!E263*Parameter!$D$58</f>
        <v>7.296474058936674E-3</v>
      </c>
      <c r="D265" s="12">
        <f t="shared" si="109"/>
        <v>4.6970026955651606E-3</v>
      </c>
      <c r="E265" s="12">
        <f>C265-'Surv-rate CEA'!E263*Parameter!$D$58</f>
        <v>5.434655040073167E-3</v>
      </c>
      <c r="F265" s="12">
        <f t="shared" si="110"/>
        <v>3.4984828516488251E-3</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1.1049329862765758E-2</v>
      </c>
      <c r="L265" s="12">
        <f t="shared" si="113"/>
        <v>7.1128509099589229E-3</v>
      </c>
      <c r="M265" s="12">
        <f>K265-'Surv-rate CEA'!J263*Parameter!$D$58</f>
        <v>4.0868715491054666E-3</v>
      </c>
      <c r="N265" s="12">
        <f t="shared" si="114"/>
        <v>2.6308661591232206E-3</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1.1049329862765758E-2</v>
      </c>
      <c r="T265" s="12">
        <f t="shared" si="117"/>
        <v>7.1128509099589229E-3</v>
      </c>
      <c r="U265" s="12">
        <f>S265-'Surv-rate CEA'!P263*Parameter!$D$58</f>
        <v>4.0868715491054666E-3</v>
      </c>
      <c r="V265" s="12">
        <f t="shared" si="118"/>
        <v>2.6308661591232206E-3</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9.3794502152175184E-3</v>
      </c>
      <c r="AB265" s="12">
        <f t="shared" si="121"/>
        <v>6.0378893405147191E-3</v>
      </c>
      <c r="AC265" s="12">
        <f>AA265-'Surv-rate CEA'!V263*UPD</f>
        <v>6.8408112457667147E-3</v>
      </c>
      <c r="AD265" s="12">
        <f t="shared" si="122"/>
        <v>4.4036761594272384E-3</v>
      </c>
      <c r="AE265" s="12">
        <f>'Surv-rate CEA'!Z263*UPFS+'Surv-rate CEA'!Y263*UPD</f>
        <v>1.1049329862765758E-2</v>
      </c>
      <c r="AF265" s="12">
        <f t="shared" si="123"/>
        <v>7.1128509099589229E-3</v>
      </c>
      <c r="AG265" s="12">
        <f>AE265-'Surv-rate CEA'!Y263*UPD</f>
        <v>4.0868715491054666E-3</v>
      </c>
      <c r="AH265" s="12">
        <f t="shared" si="124"/>
        <v>2.6308661591232206E-3</v>
      </c>
      <c r="AI265" s="12">
        <f>'Surv-rate CEA'!AC263*UPFS+'Surv-rate CEA'!AB263*UPD</f>
        <v>2.4081632314424503E-3</v>
      </c>
      <c r="AJ265" s="12">
        <f t="shared" si="125"/>
        <v>1.5502212572923871E-3</v>
      </c>
      <c r="AK265" s="12">
        <f>AI265-'Surv-rate CEA'!AB263*UPD</f>
        <v>1.8959475238953041E-7</v>
      </c>
      <c r="AL265" s="12">
        <f t="shared" si="126"/>
        <v>1.2204895896915058E-7</v>
      </c>
      <c r="AM265" s="12">
        <f>'Surv-rate CEA'!AF263*UPFS+'Surv-rate CEA'!AE263*UPD</f>
        <v>1.2828059037442684E-2</v>
      </c>
      <c r="AN265" s="12">
        <f t="shared" si="127"/>
        <v>8.2578828336872245E-3</v>
      </c>
      <c r="AO265" s="12">
        <f>AM265-'Surv-rate CEA'!AE263*UPD</f>
        <v>5.9109183541740688E-3</v>
      </c>
      <c r="AP265" s="12">
        <f t="shared" si="128"/>
        <v>3.8050706709244733E-3</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3.6656377599862326E-3</v>
      </c>
      <c r="AV265" s="12">
        <f t="shared" si="131"/>
        <v>2.3597028236580762E-3</v>
      </c>
      <c r="AW265" s="12">
        <f>AU265-'Surv-rate CEA'!AK263*UPD</f>
        <v>2.5852860693318519E-5</v>
      </c>
      <c r="AX265" s="12">
        <f t="shared" si="132"/>
        <v>1.6642415964716523E-5</v>
      </c>
      <c r="AY265" s="12">
        <f>'Surv-rate CEA'!AO263*UPFS+'Surv-rate CEA'!AN263*UPD</f>
        <v>2.4081632314424503E-3</v>
      </c>
      <c r="AZ265" s="12">
        <f t="shared" si="133"/>
        <v>1.5502212572923871E-3</v>
      </c>
      <c r="BA265" s="12">
        <f>AY265-'Surv-rate CEA'!AN263*UPD</f>
        <v>1.8959475238953041E-7</v>
      </c>
      <c r="BB265" s="12">
        <f t="shared" si="134"/>
        <v>1.2204895896915058E-7</v>
      </c>
    </row>
    <row r="266" spans="1:54">
      <c r="A266" s="12">
        <v>261</v>
      </c>
      <c r="B266" s="12">
        <f t="shared" si="135"/>
        <v>14.95890410958904</v>
      </c>
      <c r="C266" s="12">
        <f>'Surv-rate CEA'!D264*Parameter!$D$57+'Surv-rate CEA'!E264*Parameter!$D$58</f>
        <v>7.2195367992951391E-3</v>
      </c>
      <c r="D266" s="12">
        <f t="shared" si="109"/>
        <v>4.6395784336734176E-3</v>
      </c>
      <c r="E266" s="12">
        <f>C266-'Surv-rate CEA'!E264*Parameter!$D$58</f>
        <v>5.4030345481084381E-3</v>
      </c>
      <c r="F266" s="12">
        <f t="shared" si="110"/>
        <v>3.4722175760976436E-3</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1.0955635828343493E-2</v>
      </c>
      <c r="L266" s="12">
        <f t="shared" si="113"/>
        <v>7.0405530340014177E-3</v>
      </c>
      <c r="M266" s="12">
        <f>K266-'Surv-rate CEA'!J264*Parameter!$D$58</f>
        <v>4.054492683373984E-3</v>
      </c>
      <c r="N266" s="12">
        <f t="shared" si="114"/>
        <v>2.605587773318806E-3</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1.0955635828343493E-2</v>
      </c>
      <c r="T266" s="12">
        <f t="shared" si="117"/>
        <v>7.0405530340014177E-3</v>
      </c>
      <c r="U266" s="12">
        <f>S266-'Surv-rate CEA'!P264*Parameter!$D$58</f>
        <v>4.054492683373984E-3</v>
      </c>
      <c r="V266" s="12">
        <f t="shared" si="118"/>
        <v>2.605587773318806E-3</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9.290796555054659E-3</v>
      </c>
      <c r="AB266" s="12">
        <f t="shared" si="121"/>
        <v>5.9706571940581227E-3</v>
      </c>
      <c r="AC266" s="12">
        <f>AA266-'Surv-rate CEA'!V264*UPD</f>
        <v>6.7816619154019552E-3</v>
      </c>
      <c r="AD266" s="12">
        <f t="shared" si="122"/>
        <v>4.3581815900204544E-3</v>
      </c>
      <c r="AE266" s="12">
        <f>'Surv-rate CEA'!Z264*UPFS+'Surv-rate CEA'!Y264*UPD</f>
        <v>1.0955635828343493E-2</v>
      </c>
      <c r="AF266" s="12">
        <f t="shared" si="123"/>
        <v>7.0405530340014177E-3</v>
      </c>
      <c r="AG266" s="12">
        <f>AE266-'Surv-rate CEA'!Y264*UPD</f>
        <v>4.054492683373984E-3</v>
      </c>
      <c r="AH266" s="12">
        <f t="shared" si="124"/>
        <v>2.605587773318806E-3</v>
      </c>
      <c r="AI266" s="12">
        <f>'Surv-rate CEA'!AC264*UPFS+'Surv-rate CEA'!AB264*UPD</f>
        <v>2.3771737339298117E-3</v>
      </c>
      <c r="AJ266" s="12">
        <f t="shared" si="125"/>
        <v>1.5276719678348979E-3</v>
      </c>
      <c r="AK266" s="12">
        <f>AI266-'Surv-rate CEA'!AB264*UPD</f>
        <v>1.8169721741154859E-7</v>
      </c>
      <c r="AL266" s="12">
        <f t="shared" si="126"/>
        <v>1.1676628498429359E-7</v>
      </c>
      <c r="AM266" s="12">
        <f>'Surv-rate CEA'!AF264*UPFS+'Surv-rate CEA'!AE264*UPD</f>
        <v>1.2696631201144063E-2</v>
      </c>
      <c r="AN266" s="12">
        <f t="shared" si="127"/>
        <v>8.159389991181187E-3</v>
      </c>
      <c r="AO266" s="12">
        <f>AM266-'Surv-rate CEA'!AE264*UPD</f>
        <v>5.8626035499930113E-3</v>
      </c>
      <c r="AP266" s="12">
        <f t="shared" si="128"/>
        <v>3.7675559737267903E-3</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3.6191613179250388E-3</v>
      </c>
      <c r="AV266" s="12">
        <f t="shared" si="131"/>
        <v>2.3258255017509512E-3</v>
      </c>
      <c r="AW266" s="12">
        <f>AU266-'Surv-rate CEA'!AK264*UPD</f>
        <v>2.5052821334751313E-5</v>
      </c>
      <c r="AX266" s="12">
        <f t="shared" si="132"/>
        <v>1.609999821300637E-5</v>
      </c>
      <c r="AY266" s="12">
        <f>'Surv-rate CEA'!AO264*UPFS+'Surv-rate CEA'!AN264*UPD</f>
        <v>2.3771737339298117E-3</v>
      </c>
      <c r="AZ266" s="12">
        <f t="shared" si="133"/>
        <v>1.5276719678348979E-3</v>
      </c>
      <c r="BA266" s="12">
        <f>AY266-'Surv-rate CEA'!AN264*UPD</f>
        <v>1.8169721741154859E-7</v>
      </c>
      <c r="BB266" s="12">
        <f t="shared" si="134"/>
        <v>1.1676628498429359E-7</v>
      </c>
    </row>
    <row r="267" spans="1:54">
      <c r="A267" s="12">
        <v>262</v>
      </c>
      <c r="B267" s="12">
        <f t="shared" si="135"/>
        <v>15.016438356164384</v>
      </c>
      <c r="C267" s="12">
        <f>'Surv-rate CEA'!D265*Parameter!$D$57+'Surv-rate CEA'!E265*Parameter!$D$58</f>
        <v>7.1435790352423747E-3</v>
      </c>
      <c r="D267" s="12">
        <f t="shared" si="109"/>
        <v>4.5829641561802833E-3</v>
      </c>
      <c r="E267" s="12">
        <f>C267-'Surv-rate CEA'!E265*Parameter!$D$58</f>
        <v>5.3717162845033986E-3</v>
      </c>
      <c r="F267" s="12">
        <f t="shared" si="110"/>
        <v>3.4462253539291493E-3</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1.0862966950505395E-2</v>
      </c>
      <c r="L267" s="12">
        <f t="shared" si="113"/>
        <v>6.9691380074789243E-3</v>
      </c>
      <c r="M267" s="12">
        <f>K267-'Surv-rate CEA'!J265*Parameter!$D$58</f>
        <v>4.0224719567735307E-3</v>
      </c>
      <c r="N267" s="12">
        <f t="shared" si="114"/>
        <v>2.5806174616654159E-3</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1.0862966950505395E-2</v>
      </c>
      <c r="T267" s="12">
        <f t="shared" si="117"/>
        <v>6.9691380074789243E-3</v>
      </c>
      <c r="U267" s="12">
        <f>S267-'Surv-rate CEA'!P265*Parameter!$D$58</f>
        <v>4.0224719567735307E-3</v>
      </c>
      <c r="V267" s="12">
        <f t="shared" si="118"/>
        <v>2.5806174616654159E-3</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9.2031825392985094E-3</v>
      </c>
      <c r="AB267" s="12">
        <f t="shared" si="121"/>
        <v>5.9043030800538E-3</v>
      </c>
      <c r="AC267" s="12">
        <f>AA267-'Surv-rate CEA'!V265*UPD</f>
        <v>6.7231813375365395E-3</v>
      </c>
      <c r="AD267" s="12">
        <f t="shared" si="122"/>
        <v>4.313257952830188E-3</v>
      </c>
      <c r="AE267" s="12">
        <f>'Surv-rate CEA'!Z265*UPFS+'Surv-rate CEA'!Y265*UPD</f>
        <v>1.0862966950505395E-2</v>
      </c>
      <c r="AF267" s="12">
        <f t="shared" si="123"/>
        <v>6.9691380074789243E-3</v>
      </c>
      <c r="AG267" s="12">
        <f>AE267-'Surv-rate CEA'!Y265*UPD</f>
        <v>4.0224719567735307E-3</v>
      </c>
      <c r="AH267" s="12">
        <f t="shared" si="124"/>
        <v>2.5806174616654159E-3</v>
      </c>
      <c r="AI267" s="12">
        <f>'Surv-rate CEA'!AC265*UPFS+'Surv-rate CEA'!AB265*UPD</f>
        <v>2.3466491156244403E-3</v>
      </c>
      <c r="AJ267" s="12">
        <f t="shared" si="125"/>
        <v>1.5054930772070722E-3</v>
      </c>
      <c r="AK267" s="12">
        <f>AI267-'Surv-rate CEA'!AB265*UPD</f>
        <v>1.7413988542954936E-7</v>
      </c>
      <c r="AL267" s="12">
        <f t="shared" si="126"/>
        <v>1.1171946851119117E-7</v>
      </c>
      <c r="AM267" s="12">
        <f>'Surv-rate CEA'!AF265*UPFS+'Surv-rate CEA'!AE265*UPD</f>
        <v>1.256678778057576E-2</v>
      </c>
      <c r="AN267" s="12">
        <f t="shared" si="127"/>
        <v>8.0622245057514093E-3</v>
      </c>
      <c r="AO267" s="12">
        <f>AM267-'Surv-rate CEA'!AE265*UPD</f>
        <v>5.8148228596427631E-3</v>
      </c>
      <c r="AP267" s="12">
        <f t="shared" si="128"/>
        <v>3.7305004408586819E-3</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3.5733653203552929E-3</v>
      </c>
      <c r="AV267" s="12">
        <f t="shared" si="131"/>
        <v>2.2924930345605589E-3</v>
      </c>
      <c r="AW267" s="12">
        <f>AU267-'Surv-rate CEA'!AK265*UPD</f>
        <v>2.4278464354556949E-5</v>
      </c>
      <c r="AX267" s="12">
        <f t="shared" si="132"/>
        <v>1.557585229408188E-5</v>
      </c>
      <c r="AY267" s="12">
        <f>'Surv-rate CEA'!AO265*UPFS+'Surv-rate CEA'!AN265*UPD</f>
        <v>2.3466491156244403E-3</v>
      </c>
      <c r="AZ267" s="12">
        <f t="shared" si="133"/>
        <v>1.5054930772070722E-3</v>
      </c>
      <c r="BA267" s="12">
        <f>AY267-'Surv-rate CEA'!AN265*UPD</f>
        <v>1.7413988542954936E-7</v>
      </c>
      <c r="BB267" s="12">
        <f t="shared" si="134"/>
        <v>1.1171946851119117E-7</v>
      </c>
    </row>
    <row r="268" spans="1:54">
      <c r="A268" s="12">
        <v>263</v>
      </c>
      <c r="B268" s="12">
        <f t="shared" si="135"/>
        <v>15.073972602739726</v>
      </c>
      <c r="C268" s="12">
        <f>'Surv-rate CEA'!D266*Parameter!$D$57+'Surv-rate CEA'!E266*Parameter!$D$58</f>
        <v>7.0685860552839874E-3</v>
      </c>
      <c r="D268" s="12">
        <f t="shared" si="109"/>
        <v>4.5271467863448236E-3</v>
      </c>
      <c r="E268" s="12">
        <f>C268-'Surv-rate CEA'!E266*Parameter!$D$58</f>
        <v>5.340696263435989E-3</v>
      </c>
      <c r="F268" s="12">
        <f t="shared" si="110"/>
        <v>3.4205024508096853E-3</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1.0771309289613139E-2</v>
      </c>
      <c r="L268" s="12">
        <f t="shared" si="113"/>
        <v>6.8985929935373967E-3</v>
      </c>
      <c r="M268" s="12">
        <f>K268-'Surv-rate CEA'!J266*Parameter!$D$58</f>
        <v>3.9908042530385204E-3</v>
      </c>
      <c r="N268" s="12">
        <f t="shared" si="114"/>
        <v>2.5559505830121403E-3</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1.0771309289613139E-2</v>
      </c>
      <c r="T268" s="12">
        <f t="shared" si="117"/>
        <v>6.8985929935373967E-3</v>
      </c>
      <c r="U268" s="12">
        <f>S268-'Surv-rate CEA'!P266*Parameter!$D$58</f>
        <v>3.9908042530385204E-3</v>
      </c>
      <c r="V268" s="12">
        <f t="shared" si="118"/>
        <v>2.5559505830121403E-3</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9.1165934079145798E-3</v>
      </c>
      <c r="AB268" s="12">
        <f t="shared" si="121"/>
        <v>5.8388136221671485E-3</v>
      </c>
      <c r="AC268" s="12">
        <f>AA268-'Surv-rate CEA'!V266*UPD</f>
        <v>6.665360054513186E-3</v>
      </c>
      <c r="AD268" s="12">
        <f t="shared" si="122"/>
        <v>4.2688966526854026E-3</v>
      </c>
      <c r="AE268" s="12">
        <f>'Surv-rate CEA'!Z266*UPFS+'Surv-rate CEA'!Y266*UPD</f>
        <v>1.0771309289613139E-2</v>
      </c>
      <c r="AF268" s="12">
        <f t="shared" si="123"/>
        <v>6.8985929935373967E-3</v>
      </c>
      <c r="AG268" s="12">
        <f>AE268-'Surv-rate CEA'!Y266*UPD</f>
        <v>3.9908042530385204E-3</v>
      </c>
      <c r="AH268" s="12">
        <f t="shared" si="124"/>
        <v>2.5559505830121403E-3</v>
      </c>
      <c r="AI268" s="12">
        <f>'Surv-rate CEA'!AC266*UPFS+'Surv-rate CEA'!AB266*UPD</f>
        <v>2.3165813378517226E-3</v>
      </c>
      <c r="AJ268" s="12">
        <f t="shared" si="125"/>
        <v>1.483677736528663E-3</v>
      </c>
      <c r="AK268" s="12">
        <f>AI268-'Surv-rate CEA'!AB266*UPD</f>
        <v>1.6690760057435153E-7</v>
      </c>
      <c r="AL268" s="12">
        <f t="shared" si="126"/>
        <v>1.0689764567439271E-7</v>
      </c>
      <c r="AM268" s="12">
        <f>'Surv-rate CEA'!AF266*UPFS+'Surv-rate CEA'!AE266*UPD</f>
        <v>1.2438506500580244E-2</v>
      </c>
      <c r="AN268" s="12">
        <f t="shared" si="127"/>
        <v>7.9663661573359315E-3</v>
      </c>
      <c r="AO268" s="12">
        <f>AM268-'Surv-rate CEA'!AE266*UPD</f>
        <v>5.7675687633045522E-3</v>
      </c>
      <c r="AP268" s="12">
        <f t="shared" si="128"/>
        <v>3.6938972218211142E-3</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3.5282383505748343E-3</v>
      </c>
      <c r="AV268" s="12">
        <f t="shared" si="131"/>
        <v>2.2596956145597489E-3</v>
      </c>
      <c r="AW268" s="12">
        <f>AU268-'Surv-rate CEA'!AK266*UPD</f>
        <v>2.3528934043749554E-5</v>
      </c>
      <c r="AX268" s="12">
        <f t="shared" si="132"/>
        <v>1.5069341634831465E-5</v>
      </c>
      <c r="AY268" s="12">
        <f>'Surv-rate CEA'!AO266*UPFS+'Surv-rate CEA'!AN266*UPD</f>
        <v>2.3165813378517226E-3</v>
      </c>
      <c r="AZ268" s="12">
        <f t="shared" si="133"/>
        <v>1.483677736528663E-3</v>
      </c>
      <c r="BA268" s="12">
        <f>AY268-'Surv-rate CEA'!AN266*UPD</f>
        <v>1.6690760057435153E-7</v>
      </c>
      <c r="BB268" s="12">
        <f t="shared" si="134"/>
        <v>1.0689764567439271E-7</v>
      </c>
    </row>
    <row r="269" spans="1:54">
      <c r="A269" s="12">
        <v>264</v>
      </c>
      <c r="B269" s="12">
        <f t="shared" si="135"/>
        <v>15.131506849315068</v>
      </c>
      <c r="C269" s="12">
        <f>'Surv-rate CEA'!D267*Parameter!$D$57+'Surv-rate CEA'!E267*Parameter!$D$58</f>
        <v>6.9945434046641206E-3</v>
      </c>
      <c r="D269" s="12">
        <f t="shared" si="109"/>
        <v>4.4721134875132353E-3</v>
      </c>
      <c r="E269" s="12">
        <f>C269-'Surv-rate CEA'!E267*Parameter!$D$58</f>
        <v>5.3099705659399431E-3</v>
      </c>
      <c r="F269" s="12">
        <f t="shared" si="110"/>
        <v>3.3950451962887819E-3</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1.0680649134628253E-2</v>
      </c>
      <c r="L269" s="12">
        <f t="shared" si="113"/>
        <v>6.8289053747978366E-3</v>
      </c>
      <c r="M269" s="12">
        <f>K269-'Surv-rate CEA'!J267*Parameter!$D$58</f>
        <v>3.9594845457473936E-3</v>
      </c>
      <c r="N269" s="12">
        <f t="shared" si="114"/>
        <v>2.5315825803339108E-3</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1.0680649134628253E-2</v>
      </c>
      <c r="T269" s="12">
        <f t="shared" si="117"/>
        <v>6.8289053747978366E-3</v>
      </c>
      <c r="U269" s="12">
        <f>S269-'Surv-rate CEA'!P267*Parameter!$D$58</f>
        <v>3.9594845457473936E-3</v>
      </c>
      <c r="V269" s="12">
        <f t="shared" si="118"/>
        <v>2.5315825803339108E-3</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9.0310146492059273E-3</v>
      </c>
      <c r="AB269" s="12">
        <f t="shared" si="121"/>
        <v>5.7741756798180685E-3</v>
      </c>
      <c r="AC269" s="12">
        <f>AA269-'Surv-rate CEA'!V267*UPD</f>
        <v>6.6081887704173567E-3</v>
      </c>
      <c r="AD269" s="12">
        <f t="shared" si="122"/>
        <v>4.2250892472138549E-3</v>
      </c>
      <c r="AE269" s="12">
        <f>'Surv-rate CEA'!Z267*UPFS+'Surv-rate CEA'!Y267*UPD</f>
        <v>1.0680649134628253E-2</v>
      </c>
      <c r="AF269" s="12">
        <f t="shared" si="123"/>
        <v>6.8289053747978366E-3</v>
      </c>
      <c r="AG269" s="12">
        <f>AE269-'Surv-rate CEA'!Y267*UPD</f>
        <v>3.9594845457473936E-3</v>
      </c>
      <c r="AH269" s="12">
        <f t="shared" si="124"/>
        <v>2.5315825803339108E-3</v>
      </c>
      <c r="AI269" s="12">
        <f>'Surv-rate CEA'!AC267*UPFS+'Surv-rate CEA'!AB267*UPD</f>
        <v>2.2869625204616252E-3</v>
      </c>
      <c r="AJ269" s="12">
        <f t="shared" si="125"/>
        <v>1.4622192388389112E-3</v>
      </c>
      <c r="AK269" s="12">
        <f>AI269-'Surv-rate CEA'!AB267*UPD</f>
        <v>1.599859052389685E-7</v>
      </c>
      <c r="AL269" s="12">
        <f t="shared" si="126"/>
        <v>1.0229046890381869E-7</v>
      </c>
      <c r="AM269" s="12">
        <f>'Surv-rate CEA'!AF267*UPFS+'Surv-rate CEA'!AE267*UPD</f>
        <v>1.2311765447945735E-2</v>
      </c>
      <c r="AN269" s="12">
        <f t="shared" si="127"/>
        <v>7.8717950735915868E-3</v>
      </c>
      <c r="AO269" s="12">
        <f>AM269-'Surv-rate CEA'!AE267*UPD</f>
        <v>5.7208338704631129E-3</v>
      </c>
      <c r="AP269" s="12">
        <f t="shared" si="128"/>
        <v>3.6577395880995592E-3</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3.4837692097010649E-3</v>
      </c>
      <c r="AV269" s="12">
        <f t="shared" si="131"/>
        <v>2.2274236313550477E-3</v>
      </c>
      <c r="AW269" s="12">
        <f>AU269-'Surv-rate CEA'!AK267*UPD</f>
        <v>2.280340430135027E-5</v>
      </c>
      <c r="AX269" s="12">
        <f t="shared" si="132"/>
        <v>1.4579852613293338E-5</v>
      </c>
      <c r="AY269" s="12">
        <f>'Surv-rate CEA'!AO267*UPFS+'Surv-rate CEA'!AN267*UPD</f>
        <v>2.2869625204616252E-3</v>
      </c>
      <c r="AZ269" s="12">
        <f t="shared" si="133"/>
        <v>1.4622192388389112E-3</v>
      </c>
      <c r="BA269" s="12">
        <f>AY269-'Surv-rate CEA'!AN267*UPD</f>
        <v>1.599859052389685E-7</v>
      </c>
      <c r="BB269" s="12">
        <f t="shared" si="134"/>
        <v>1.0229046890381869E-7</v>
      </c>
    </row>
    <row r="270" spans="1:54">
      <c r="A270" s="12">
        <v>265</v>
      </c>
      <c r="B270" s="12">
        <f t="shared" si="135"/>
        <v>15.189041095890412</v>
      </c>
      <c r="C270" s="12">
        <f>'Surv-rate CEA'!D268*Parameter!$D$57+'Surv-rate CEA'!E268*Parameter!$D$58</f>
        <v>6.9214368802270627E-3</v>
      </c>
      <c r="D270" s="12">
        <f t="shared" si="109"/>
        <v>4.4178516581394548E-3</v>
      </c>
      <c r="E270" s="12">
        <f>C270-'Surv-rate CEA'!E268*Parameter!$D$58</f>
        <v>5.2795353385457862E-3</v>
      </c>
      <c r="F270" s="12">
        <f t="shared" si="110"/>
        <v>3.3698499824844435E-3</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1.0590972998698616E-2</v>
      </c>
      <c r="L270" s="12">
        <f t="shared" si="113"/>
        <v>6.7600627490047869E-3</v>
      </c>
      <c r="M270" s="12">
        <f>K270-'Surv-rate CEA'!J268*Parameter!$D$58</f>
        <v>3.928507896448127E-3</v>
      </c>
      <c r="N270" s="12">
        <f t="shared" si="114"/>
        <v>2.5075089789402135E-3</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1.0590972998698616E-2</v>
      </c>
      <c r="T270" s="12">
        <f t="shared" si="117"/>
        <v>6.7600627490047869E-3</v>
      </c>
      <c r="U270" s="12">
        <f>S270-'Surv-rate CEA'!P268*Parameter!$D$58</f>
        <v>3.928507896448127E-3</v>
      </c>
      <c r="V270" s="12">
        <f t="shared" si="118"/>
        <v>2.5075089789402135E-3</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8.946431994951938E-3</v>
      </c>
      <c r="AB270" s="12">
        <f t="shared" si="121"/>
        <v>5.7103763434210031E-3</v>
      </c>
      <c r="AC270" s="12">
        <f>AA270-'Surv-rate CEA'!V268*UPD</f>
        <v>6.5516583478185718E-3</v>
      </c>
      <c r="AD270" s="12">
        <f t="shared" si="122"/>
        <v>4.1818274436859334E-3</v>
      </c>
      <c r="AE270" s="12">
        <f>'Surv-rate CEA'!Z268*UPFS+'Surv-rate CEA'!Y268*UPD</f>
        <v>1.0590972998698616E-2</v>
      </c>
      <c r="AF270" s="12">
        <f t="shared" si="123"/>
        <v>6.7600627490047869E-3</v>
      </c>
      <c r="AG270" s="12">
        <f>AE270-'Surv-rate CEA'!Y268*UPD</f>
        <v>3.928507896448127E-3</v>
      </c>
      <c r="AH270" s="12">
        <f t="shared" si="124"/>
        <v>2.5075089789402135E-3</v>
      </c>
      <c r="AI270" s="12">
        <f>'Surv-rate CEA'!AC268*UPFS+'Surv-rate CEA'!AB268*UPD</f>
        <v>2.2577849382990752E-3</v>
      </c>
      <c r="AJ270" s="12">
        <f t="shared" si="125"/>
        <v>1.4411110158183849E-3</v>
      </c>
      <c r="AK270" s="12">
        <f>AI270-'Surv-rate CEA'!AB268*UPD</f>
        <v>1.5336100681051512E-7</v>
      </c>
      <c r="AL270" s="12">
        <f t="shared" si="126"/>
        <v>9.7888081616016078E-8</v>
      </c>
      <c r="AM270" s="12">
        <f>'Surv-rate CEA'!AF268*UPFS+'Surv-rate CEA'!AE268*UPD</f>
        <v>1.218654306467196E-2</v>
      </c>
      <c r="AN270" s="12">
        <f t="shared" si="127"/>
        <v>7.7784917231640905E-3</v>
      </c>
      <c r="AO270" s="12">
        <f>AM270-'Surv-rate CEA'!AE268*UPD</f>
        <v>5.6746109172726954E-3</v>
      </c>
      <c r="AP270" s="12">
        <f t="shared" si="128"/>
        <v>3.6220209306231516E-3</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3.4399469119821484E-3</v>
      </c>
      <c r="AV270" s="12">
        <f t="shared" si="131"/>
        <v>2.1956676672768381E-3</v>
      </c>
      <c r="AW270" s="12">
        <f>AU270-'Surv-rate CEA'!AK268*UPD</f>
        <v>2.2101077570037264E-5</v>
      </c>
      <c r="AX270" s="12">
        <f t="shared" si="132"/>
        <v>1.4106793701809314E-5</v>
      </c>
      <c r="AY270" s="12">
        <f>'Surv-rate CEA'!AO268*UPFS+'Surv-rate CEA'!AN268*UPD</f>
        <v>2.2577849382990752E-3</v>
      </c>
      <c r="AZ270" s="12">
        <f t="shared" si="133"/>
        <v>1.4411110158183849E-3</v>
      </c>
      <c r="BA270" s="12">
        <f>AY270-'Surv-rate CEA'!AN268*UPD</f>
        <v>1.5336100681051512E-7</v>
      </c>
      <c r="BB270" s="12">
        <f t="shared" si="134"/>
        <v>9.7888081616016078E-8</v>
      </c>
    </row>
    <row r="271" spans="1:54">
      <c r="A271" s="12">
        <v>266</v>
      </c>
      <c r="B271" s="12">
        <f t="shared" si="135"/>
        <v>15.246575342465754</v>
      </c>
      <c r="C271" s="12">
        <f>'Surv-rate CEA'!D269*Parameter!$D$57+'Surv-rate CEA'!E269*Parameter!$D$58</f>
        <v>6.849252525394871E-3</v>
      </c>
      <c r="D271" s="12">
        <f t="shared" si="109"/>
        <v>4.3643489269212582E-3</v>
      </c>
      <c r="E271" s="12">
        <f>C271-'Surv-rate CEA'!E269*Parameter!$D$58</f>
        <v>5.2493867919542019E-3</v>
      </c>
      <c r="F271" s="12">
        <f t="shared" si="110"/>
        <v>3.3449132628000362E-3</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1.0502267614842492E-2</v>
      </c>
      <c r="L271" s="12">
        <f t="shared" si="113"/>
        <v>6.6920529247730164E-3</v>
      </c>
      <c r="M271" s="12">
        <f>K271-'Surv-rate CEA'!J269*Parameter!$D$58</f>
        <v>3.8978694528290425E-3</v>
      </c>
      <c r="N271" s="12">
        <f t="shared" si="114"/>
        <v>2.4837253847277054E-3</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1.0502267614842492E-2</v>
      </c>
      <c r="T271" s="12">
        <f t="shared" si="117"/>
        <v>6.6920529247730164E-3</v>
      </c>
      <c r="U271" s="12">
        <f>S271-'Surv-rate CEA'!P269*Parameter!$D$58</f>
        <v>3.8978694528290425E-3</v>
      </c>
      <c r="V271" s="12">
        <f t="shared" si="118"/>
        <v>2.4837253847277054E-3</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8.8628314156551126E-3</v>
      </c>
      <c r="AB271" s="12">
        <f t="shared" si="121"/>
        <v>5.6474029297333304E-3</v>
      </c>
      <c r="AC271" s="12">
        <f>AA271-'Surv-rate CEA'!V269*UPD</f>
        <v>6.4957598045874507E-3</v>
      </c>
      <c r="AD271" s="12">
        <f t="shared" si="122"/>
        <v>4.1391030959330955E-3</v>
      </c>
      <c r="AE271" s="12">
        <f>'Surv-rate CEA'!Z269*UPFS+'Surv-rate CEA'!Y269*UPD</f>
        <v>1.0502267614842492E-2</v>
      </c>
      <c r="AF271" s="12">
        <f t="shared" si="123"/>
        <v>6.6920529247730164E-3</v>
      </c>
      <c r="AG271" s="12">
        <f>AE271-'Surv-rate CEA'!Y269*UPD</f>
        <v>3.8978694528290425E-3</v>
      </c>
      <c r="AH271" s="12">
        <f t="shared" si="124"/>
        <v>2.4837253847277054E-3</v>
      </c>
      <c r="AI271" s="12">
        <f>'Surv-rate CEA'!AC269*UPFS+'Surv-rate CEA'!AB269*UPD</f>
        <v>2.2290410177619943E-3</v>
      </c>
      <c r="AJ271" s="12">
        <f t="shared" si="125"/>
        <v>1.4203466345945794E-3</v>
      </c>
      <c r="AK271" s="12">
        <f>AI271-'Surv-rate CEA'!AB269*UPD</f>
        <v>1.4701974604056089E-7</v>
      </c>
      <c r="AL271" s="12">
        <f t="shared" si="126"/>
        <v>9.3681094176238731E-8</v>
      </c>
      <c r="AM271" s="12">
        <f>'Surv-rate CEA'!AF269*UPFS+'Surv-rate CEA'!AE269*UPD</f>
        <v>1.2062818141376785E-2</v>
      </c>
      <c r="AN271" s="12">
        <f t="shared" si="127"/>
        <v>7.6864369091032905E-3</v>
      </c>
      <c r="AO271" s="12">
        <f>AM271-'Surv-rate CEA'!AE269*UPD</f>
        <v>5.6288927639851841E-3</v>
      </c>
      <c r="AP271" s="12">
        <f t="shared" si="128"/>
        <v>3.5867347572846684E-3</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3.396760680220769E-3</v>
      </c>
      <c r="AV271" s="12">
        <f t="shared" si="131"/>
        <v>2.1644184930785819E-3</v>
      </c>
      <c r="AW271" s="12">
        <f>AU271-'Surv-rate CEA'!AK269*UPD</f>
        <v>2.1421183811558189E-5</v>
      </c>
      <c r="AX271" s="12">
        <f t="shared" si="132"/>
        <v>1.3649594643317255E-5</v>
      </c>
      <c r="AY271" s="12">
        <f>'Surv-rate CEA'!AO269*UPFS+'Surv-rate CEA'!AN269*UPD</f>
        <v>2.2290410177619943E-3</v>
      </c>
      <c r="AZ271" s="12">
        <f t="shared" si="133"/>
        <v>1.4203466345945794E-3</v>
      </c>
      <c r="BA271" s="12">
        <f>AY271-'Surv-rate CEA'!AN269*UPD</f>
        <v>1.4701974604056089E-7</v>
      </c>
      <c r="BB271" s="12">
        <f t="shared" si="134"/>
        <v>9.3681094176238731E-8</v>
      </c>
    </row>
    <row r="272" spans="1:54">
      <c r="A272" s="12">
        <v>267</v>
      </c>
      <c r="B272" s="12">
        <f t="shared" si="135"/>
        <v>15.304109589041095</v>
      </c>
      <c r="C272" s="12">
        <f>'Surv-rate CEA'!D270*Parameter!$D$57+'Surv-rate CEA'!E270*Parameter!$D$58</f>
        <v>6.7779766252590223E-3</v>
      </c>
      <c r="D272" s="12">
        <f t="shared" si="109"/>
        <v>4.3115931480494484E-3</v>
      </c>
      <c r="E272" s="12">
        <f>C272-'Surv-rate CEA'!E270*Parameter!$D$58</f>
        <v>5.2195211997409325E-3</v>
      </c>
      <c r="F272" s="12">
        <f t="shared" si="110"/>
        <v>3.3202315506719276E-3</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1.0414519931729095E-2</v>
      </c>
      <c r="L272" s="12">
        <f t="shared" si="113"/>
        <v>6.6248639174307554E-3</v>
      </c>
      <c r="M272" s="12">
        <f>K272-'Surv-rate CEA'!J270*Parameter!$D$58</f>
        <v>3.8675644469337274E-3</v>
      </c>
      <c r="N272" s="12">
        <f t="shared" si="114"/>
        <v>2.460227482475548E-3</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1.0414519931729095E-2</v>
      </c>
      <c r="T272" s="12">
        <f t="shared" si="117"/>
        <v>6.6248639174307554E-3</v>
      </c>
      <c r="U272" s="12">
        <f>S272-'Surv-rate CEA'!P270*Parameter!$D$58</f>
        <v>3.8675644469337274E-3</v>
      </c>
      <c r="V272" s="12">
        <f t="shared" si="118"/>
        <v>2.460227482475548E-3</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8.7801991158949315E-3</v>
      </c>
      <c r="AB272" s="12">
        <f t="shared" si="121"/>
        <v>5.5852429773104615E-3</v>
      </c>
      <c r="AC272" s="12">
        <f>AA272-'Surv-rate CEA'!V270*UPD</f>
        <v>6.4404843107865534E-3</v>
      </c>
      <c r="AD272" s="12">
        <f t="shared" si="122"/>
        <v>4.096908201338934E-3</v>
      </c>
      <c r="AE272" s="12">
        <f>'Surv-rate CEA'!Z270*UPFS+'Surv-rate CEA'!Y270*UPD</f>
        <v>1.0414519931729095E-2</v>
      </c>
      <c r="AF272" s="12">
        <f t="shared" si="123"/>
        <v>6.6248639174307554E-3</v>
      </c>
      <c r="AG272" s="12">
        <f>AE272-'Surv-rate CEA'!Y270*UPD</f>
        <v>3.8675644469337274E-3</v>
      </c>
      <c r="AH272" s="12">
        <f t="shared" si="124"/>
        <v>2.460227482475548E-3</v>
      </c>
      <c r="AI272" s="12">
        <f>'Surv-rate CEA'!AC270*UPFS+'Surv-rate CEA'!AB270*UPD</f>
        <v>2.200723333445051E-3</v>
      </c>
      <c r="AJ272" s="12">
        <f t="shared" si="125"/>
        <v>1.3999197946292141E-3</v>
      </c>
      <c r="AK272" s="12">
        <f>AI272-'Surv-rate CEA'!AB270*UPD</f>
        <v>1.4094956697066272E-7</v>
      </c>
      <c r="AL272" s="12">
        <f t="shared" si="126"/>
        <v>8.9660561074599774E-8</v>
      </c>
      <c r="AM272" s="12">
        <f>'Surv-rate CEA'!AF270*UPFS+'Surv-rate CEA'!AE270*UPD</f>
        <v>1.1940569810842676E-2</v>
      </c>
      <c r="AN272" s="12">
        <f t="shared" si="127"/>
        <v>7.5956117624214952E-3</v>
      </c>
      <c r="AO272" s="12">
        <f>AM272-'Surv-rate CEA'!AE270*UPD</f>
        <v>5.5836723924387642E-3</v>
      </c>
      <c r="AP272" s="12">
        <f t="shared" si="128"/>
        <v>3.5518746905197291E-3</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3.3541999413082215E-3</v>
      </c>
      <c r="AV272" s="12">
        <f t="shared" si="131"/>
        <v>2.1336670637425994E-3</v>
      </c>
      <c r="AW272" s="12">
        <f>AU272-'Surv-rate CEA'!AK270*UPD</f>
        <v>2.0762979520368586E-5</v>
      </c>
      <c r="AX272" s="12">
        <f t="shared" si="132"/>
        <v>1.3207705659458678E-5</v>
      </c>
      <c r="AY272" s="12">
        <f>'Surv-rate CEA'!AO270*UPFS+'Surv-rate CEA'!AN270*UPD</f>
        <v>2.200723333445051E-3</v>
      </c>
      <c r="AZ272" s="12">
        <f t="shared" si="133"/>
        <v>1.3999197946292141E-3</v>
      </c>
      <c r="BA272" s="12">
        <f>AY272-'Surv-rate CEA'!AN270*UPD</f>
        <v>1.4094956697066272E-7</v>
      </c>
      <c r="BB272" s="12">
        <f t="shared" si="134"/>
        <v>8.9660561074599774E-8</v>
      </c>
    </row>
    <row r="273" spans="1:54">
      <c r="A273" s="12">
        <v>268</v>
      </c>
      <c r="B273" s="12">
        <f t="shared" si="135"/>
        <v>15.361643835616439</v>
      </c>
      <c r="C273" s="12">
        <f>'Surv-rate CEA'!D271*Parameter!$D$57+'Surv-rate CEA'!E271*Parameter!$D$58</f>
        <v>6.7075957017827901E-3</v>
      </c>
      <c r="D273" s="12">
        <f t="shared" si="109"/>
        <v>4.2595723965669812E-3</v>
      </c>
      <c r="E273" s="12">
        <f>C273-'Surv-rate CEA'!E271*Parameter!$D$58</f>
        <v>5.1899348970923954E-3</v>
      </c>
      <c r="F273" s="12">
        <f t="shared" si="110"/>
        <v>3.295801418347075E-3</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1.03277171095526E-2</v>
      </c>
      <c r="L273" s="12">
        <f t="shared" si="113"/>
        <v>6.558483944956668E-3</v>
      </c>
      <c r="M273" s="12">
        <f>K273-'Surv-rate CEA'!J271*Parameter!$D$58</f>
        <v>3.8375881934188307E-3</v>
      </c>
      <c r="N273" s="12">
        <f t="shared" si="114"/>
        <v>2.4370110341822662E-3</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1.03277171095526E-2</v>
      </c>
      <c r="T273" s="12">
        <f t="shared" si="117"/>
        <v>6.558483944956668E-3</v>
      </c>
      <c r="U273" s="12">
        <f>S273-'Surv-rate CEA'!P271*Parameter!$D$58</f>
        <v>3.8375881934188307E-3</v>
      </c>
      <c r="V273" s="12">
        <f t="shared" si="118"/>
        <v>2.4370110341822662E-3</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8.6985215297849666E-3</v>
      </c>
      <c r="AB273" s="12">
        <f t="shared" si="121"/>
        <v>5.5238842420642182E-3</v>
      </c>
      <c r="AC273" s="12">
        <f>AA273-'Surv-rate CEA'!V271*UPD</f>
        <v>6.3858231856330702E-3</v>
      </c>
      <c r="AD273" s="12">
        <f t="shared" si="122"/>
        <v>4.0552348979009606E-3</v>
      </c>
      <c r="AE273" s="12">
        <f>'Surv-rate CEA'!Z271*UPFS+'Surv-rate CEA'!Y271*UPD</f>
        <v>1.03277171095526E-2</v>
      </c>
      <c r="AF273" s="12">
        <f t="shared" si="123"/>
        <v>6.558483944956668E-3</v>
      </c>
      <c r="AG273" s="12">
        <f>AE273-'Surv-rate CEA'!Y271*UPD</f>
        <v>3.8375881934188307E-3</v>
      </c>
      <c r="AH273" s="12">
        <f t="shared" si="124"/>
        <v>2.4370110341822662E-3</v>
      </c>
      <c r="AI273" s="12">
        <f>'Surv-rate CEA'!AC271*UPFS+'Surv-rate CEA'!AB271*UPD</f>
        <v>2.1728246048664944E-3</v>
      </c>
      <c r="AJ273" s="12">
        <f t="shared" si="125"/>
        <v>1.379824324684766E-3</v>
      </c>
      <c r="AK273" s="12">
        <f>AI273-'Surv-rate CEA'!AB271*UPD</f>
        <v>1.3513848833588207E-7</v>
      </c>
      <c r="AL273" s="12">
        <f t="shared" si="126"/>
        <v>8.5817959254210395E-8</v>
      </c>
      <c r="AM273" s="12">
        <f>'Surv-rate CEA'!AF271*UPFS+'Surv-rate CEA'!AE271*UPD</f>
        <v>1.1819777541698443E-2</v>
      </c>
      <c r="AN273" s="12">
        <f t="shared" si="127"/>
        <v>7.5059977357906952E-3</v>
      </c>
      <c r="AO273" s="12">
        <f>AM273-'Surv-rate CEA'!AE271*UPD</f>
        <v>5.538942903605305E-3</v>
      </c>
      <c r="AP273" s="12">
        <f t="shared" si="128"/>
        <v>3.517434464943508E-3</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3.3122543218654914E-3</v>
      </c>
      <c r="AV273" s="12">
        <f t="shared" si="131"/>
        <v>2.1034045143892622E-3</v>
      </c>
      <c r="AW273" s="12">
        <f>AU273-'Surv-rate CEA'!AK271*UPD</f>
        <v>2.0125746774012163E-5</v>
      </c>
      <c r="AX273" s="12">
        <f t="shared" si="132"/>
        <v>1.2780596689227119E-5</v>
      </c>
      <c r="AY273" s="12">
        <f>'Surv-rate CEA'!AO271*UPFS+'Surv-rate CEA'!AN271*UPD</f>
        <v>2.1728246048664944E-3</v>
      </c>
      <c r="AZ273" s="12">
        <f t="shared" si="133"/>
        <v>1.379824324684766E-3</v>
      </c>
      <c r="BA273" s="12">
        <f>AY273-'Surv-rate CEA'!AN271*UPD</f>
        <v>1.3513848833588207E-7</v>
      </c>
      <c r="BB273" s="12">
        <f t="shared" si="134"/>
        <v>8.5817959254210395E-8</v>
      </c>
    </row>
    <row r="274" spans="1:54">
      <c r="A274" s="12">
        <v>269</v>
      </c>
      <c r="B274" s="12">
        <f t="shared" si="135"/>
        <v>15.419178082191781</v>
      </c>
      <c r="C274" s="12">
        <f>'Surv-rate CEA'!D272*Parameter!$D$57+'Surv-rate CEA'!E272*Parameter!$D$58</f>
        <v>6.6380965091116795E-3</v>
      </c>
      <c r="D274" s="12">
        <f t="shared" si="109"/>
        <v>4.2082749638352578E-3</v>
      </c>
      <c r="E274" s="12">
        <f>C274-'Surv-rate CEA'!E272*Parameter!$D$58</f>
        <v>5.1606242795710685E-3</v>
      </c>
      <c r="F274" s="12">
        <f t="shared" si="110"/>
        <v>3.2716194956896672E-3</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1.0241846515997442E-2</v>
      </c>
      <c r="L274" s="12">
        <f t="shared" si="113"/>
        <v>6.4929014240082466E-3</v>
      </c>
      <c r="M274" s="12">
        <f>K274-'Surv-rate CEA'!J272*Parameter!$D$58</f>
        <v>3.8079360878535218E-3</v>
      </c>
      <c r="N274" s="12">
        <f t="shared" si="114"/>
        <v>2.4140718774429545E-3</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1.0241846515997442E-2</v>
      </c>
      <c r="T274" s="12">
        <f t="shared" si="117"/>
        <v>6.4929014240082466E-3</v>
      </c>
      <c r="U274" s="12">
        <f>S274-'Surv-rate CEA'!P272*Parameter!$D$58</f>
        <v>3.8079360878535218E-3</v>
      </c>
      <c r="V274" s="12">
        <f t="shared" si="118"/>
        <v>2.4140718774429545E-3</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8.6177853165312485E-3</v>
      </c>
      <c r="AB274" s="12">
        <f t="shared" si="121"/>
        <v>5.4633146929222234E-3</v>
      </c>
      <c r="AC274" s="12">
        <f>AA274-'Surv-rate CEA'!V272*UPD</f>
        <v>6.3317678945314249E-3</v>
      </c>
      <c r="AD274" s="12">
        <f t="shared" si="122"/>
        <v>4.0140754613611765E-3</v>
      </c>
      <c r="AE274" s="12">
        <f>'Surv-rate CEA'!Z272*UPFS+'Surv-rate CEA'!Y272*UPD</f>
        <v>1.0241846515997442E-2</v>
      </c>
      <c r="AF274" s="12">
        <f t="shared" si="123"/>
        <v>6.4929014240082466E-3</v>
      </c>
      <c r="AG274" s="12">
        <f>AE274-'Surv-rate CEA'!Y272*UPD</f>
        <v>3.8079360878535218E-3</v>
      </c>
      <c r="AH274" s="12">
        <f t="shared" si="124"/>
        <v>2.4140718774429545E-3</v>
      </c>
      <c r="AI274" s="12">
        <f>'Surv-rate CEA'!AC272*UPFS+'Surv-rate CEA'!AB272*UPD</f>
        <v>2.1453376932759581E-3</v>
      </c>
      <c r="AJ274" s="12">
        <f t="shared" si="125"/>
        <v>1.3600541798681174E-3</v>
      </c>
      <c r="AK274" s="12">
        <f>AI274-'Surv-rate CEA'!AB272*UPD</f>
        <v>1.2957507636735671E-7</v>
      </c>
      <c r="AL274" s="12">
        <f t="shared" si="126"/>
        <v>8.2145167528870427E-8</v>
      </c>
      <c r="AM274" s="12">
        <f>'Surv-rate CEA'!AF272*UPFS+'Surv-rate CEA'!AE272*UPD</f>
        <v>1.170042113223347E-2</v>
      </c>
      <c r="AN274" s="12">
        <f t="shared" si="127"/>
        <v>7.4175765973755452E-3</v>
      </c>
      <c r="AO274" s="12">
        <f>AM274-'Surv-rate CEA'!AE272*UPD</f>
        <v>5.4946975151950721E-3</v>
      </c>
      <c r="AP274" s="12">
        <f t="shared" si="128"/>
        <v>3.4834079250435014E-3</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3.2709136439886296E-3</v>
      </c>
      <c r="AV274" s="12">
        <f t="shared" si="131"/>
        <v>2.0736221562868695E-3</v>
      </c>
      <c r="AW274" s="12">
        <f>AU274-'Surv-rate CEA'!AK272*UPD</f>
        <v>1.9508792318812234E-5</v>
      </c>
      <c r="AX274" s="12">
        <f t="shared" si="132"/>
        <v>1.2367756656931408E-5</v>
      </c>
      <c r="AY274" s="12">
        <f>'Surv-rate CEA'!AO272*UPFS+'Surv-rate CEA'!AN272*UPD</f>
        <v>2.1453376932759581E-3</v>
      </c>
      <c r="AZ274" s="12">
        <f t="shared" si="133"/>
        <v>1.3600541798681174E-3</v>
      </c>
      <c r="BA274" s="12">
        <f>AY274-'Surv-rate CEA'!AN272*UPD</f>
        <v>1.2957507636735671E-7</v>
      </c>
      <c r="BB274" s="12">
        <f t="shared" si="134"/>
        <v>8.2145167528870427E-8</v>
      </c>
    </row>
    <row r="275" spans="1:54">
      <c r="A275" s="12">
        <v>270</v>
      </c>
      <c r="B275" s="12">
        <f t="shared" si="135"/>
        <v>15.476712328767123</v>
      </c>
      <c r="C275" s="12">
        <f>'Surv-rate CEA'!D273*Parameter!$D$57+'Surv-rate CEA'!E273*Parameter!$D$58</f>
        <v>6.5694660289883199E-3</v>
      </c>
      <c r="D275" s="12">
        <f t="shared" si="109"/>
        <v>4.1576893531042837E-3</v>
      </c>
      <c r="E275" s="12">
        <f>C275-'Surv-rate CEA'!E273*Parameter!$D$58</f>
        <v>5.1315858019100064E-3</v>
      </c>
      <c r="F275" s="12">
        <f t="shared" si="110"/>
        <v>3.2476824690161245E-3</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1.0156895722291448E-2</v>
      </c>
      <c r="L275" s="12">
        <f t="shared" si="113"/>
        <v>6.4281049660385847E-3</v>
      </c>
      <c r="M275" s="12">
        <f>K275-'Surv-rate CEA'!J273*Parameter!$D$58</f>
        <v>3.7786036050595599E-3</v>
      </c>
      <c r="N275" s="12">
        <f t="shared" si="114"/>
        <v>2.3914059238657687E-3</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1.0156895722291448E-2</v>
      </c>
      <c r="T275" s="12">
        <f t="shared" si="117"/>
        <v>6.4281049660385847E-3</v>
      </c>
      <c r="U275" s="12">
        <f>S275-'Surv-rate CEA'!P273*Parameter!$D$58</f>
        <v>3.7786036050595599E-3</v>
      </c>
      <c r="V275" s="12">
        <f t="shared" si="118"/>
        <v>2.3914059238657687E-3</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8.5379773560882131E-3</v>
      </c>
      <c r="AB275" s="12">
        <f t="shared" si="121"/>
        <v>5.4035225075849984E-3</v>
      </c>
      <c r="AC275" s="12">
        <f>AA275-'Surv-rate CEA'!V273*UPD</f>
        <v>6.2783100461739922E-3</v>
      </c>
      <c r="AD275" s="12">
        <f t="shared" si="122"/>
        <v>3.9734223024036411E-3</v>
      </c>
      <c r="AE275" s="12">
        <f>'Surv-rate CEA'!Z273*UPFS+'Surv-rate CEA'!Y273*UPD</f>
        <v>1.0156895722291448E-2</v>
      </c>
      <c r="AF275" s="12">
        <f t="shared" si="123"/>
        <v>6.4281049660385847E-3</v>
      </c>
      <c r="AG275" s="12">
        <f>AE275-'Surv-rate CEA'!Y273*UPD</f>
        <v>3.7786036050595599E-3</v>
      </c>
      <c r="AH275" s="12">
        <f t="shared" si="124"/>
        <v>2.3914059238657687E-3</v>
      </c>
      <c r="AI275" s="12">
        <f>'Surv-rate CEA'!AC273*UPFS+'Surv-rate CEA'!AB273*UPD</f>
        <v>2.1182555985405529E-3</v>
      </c>
      <c r="AJ275" s="12">
        <f t="shared" si="125"/>
        <v>1.3406034387488661E-3</v>
      </c>
      <c r="AK275" s="12">
        <f>AI275-'Surv-rate CEA'!AB273*UPD</f>
        <v>1.2424841892844096E-7</v>
      </c>
      <c r="AL275" s="12">
        <f t="shared" si="126"/>
        <v>7.8634447037147194E-8</v>
      </c>
      <c r="AM275" s="12">
        <f>'Surv-rate CEA'!AF273*UPFS+'Surv-rate CEA'!AE273*UPD</f>
        <v>1.1582480704340131E-2</v>
      </c>
      <c r="AN275" s="12">
        <f t="shared" si="127"/>
        <v>7.3303304247981198E-3</v>
      </c>
      <c r="AO275" s="12">
        <f>AM275-'Surv-rate CEA'!AE273*UPD</f>
        <v>5.4509295593171926E-3</v>
      </c>
      <c r="AP275" s="12">
        <f t="shared" si="128"/>
        <v>3.4497890229268149E-3</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3.2301679210951068E-3</v>
      </c>
      <c r="AV275" s="12">
        <f t="shared" si="131"/>
        <v>2.0443114729591367E-3</v>
      </c>
      <c r="AW275" s="12">
        <f>AU275-'Surv-rate CEA'!AK273*UPD</f>
        <v>1.8911446689522538E-5</v>
      </c>
      <c r="AX275" s="12">
        <f t="shared" si="132"/>
        <v>1.1968692768312496E-5</v>
      </c>
      <c r="AY275" s="12">
        <f>'Surv-rate CEA'!AO273*UPFS+'Surv-rate CEA'!AN273*UPD</f>
        <v>2.1182555985405529E-3</v>
      </c>
      <c r="AZ275" s="12">
        <f t="shared" si="133"/>
        <v>1.3406034387488661E-3</v>
      </c>
      <c r="BA275" s="12">
        <f>AY275-'Surv-rate CEA'!AN273*UPD</f>
        <v>1.2424841892844096E-7</v>
      </c>
      <c r="BB275" s="12">
        <f t="shared" si="134"/>
        <v>7.8634447037147194E-8</v>
      </c>
    </row>
    <row r="276" spans="1:54">
      <c r="A276" s="12">
        <v>271</v>
      </c>
      <c r="B276" s="12">
        <f t="shared" si="135"/>
        <v>15.534246575342467</v>
      </c>
      <c r="C276" s="12">
        <f>'Surv-rate CEA'!D274*Parameter!$D$57+'Surv-rate CEA'!E274*Parameter!$D$58</f>
        <v>6.5016914662711419E-3</v>
      </c>
      <c r="D276" s="12">
        <f t="shared" si="109"/>
        <v>4.1078042751852796E-3</v>
      </c>
      <c r="E276" s="12">
        <f>C276-'Surv-rate CEA'!E274*Parameter!$D$58</f>
        <v>5.1028159768355241E-3</v>
      </c>
      <c r="F276" s="12">
        <f t="shared" si="110"/>
        <v>3.2239870799575954E-3</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1.0072852499347317E-2</v>
      </c>
      <c r="L276" s="12">
        <f t="shared" si="113"/>
        <v>6.3640833735010196E-3</v>
      </c>
      <c r="M276" s="12">
        <f>K276-'Surv-rate CEA'!J274*Parameter!$D$58</f>
        <v>3.7495862974908428E-3</v>
      </c>
      <c r="N276" s="12">
        <f t="shared" si="114"/>
        <v>2.3690091575266224E-3</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1.0072852499347317E-2</v>
      </c>
      <c r="T276" s="12">
        <f t="shared" si="117"/>
        <v>6.3640833735010196E-3</v>
      </c>
      <c r="U276" s="12">
        <f>S276-'Surv-rate CEA'!P274*Parameter!$D$58</f>
        <v>3.7495862974908428E-3</v>
      </c>
      <c r="V276" s="12">
        <f t="shared" si="118"/>
        <v>2.3690091575266224E-3</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8.4590847449119554E-3</v>
      </c>
      <c r="AB276" s="12">
        <f t="shared" si="121"/>
        <v>5.3444960683796923E-3</v>
      </c>
      <c r="AC276" s="12">
        <f>AA276-'Surv-rate CEA'!V274*UPD</f>
        <v>6.2254413897082448E-3</v>
      </c>
      <c r="AD276" s="12">
        <f t="shared" si="122"/>
        <v>3.9332679639173217E-3</v>
      </c>
      <c r="AE276" s="12">
        <f>'Surv-rate CEA'!Z274*UPFS+'Surv-rate CEA'!Y274*UPD</f>
        <v>1.0072852499347317E-2</v>
      </c>
      <c r="AF276" s="12">
        <f t="shared" si="123"/>
        <v>6.3640833735010196E-3</v>
      </c>
      <c r="AG276" s="12">
        <f>AE276-'Surv-rate CEA'!Y274*UPD</f>
        <v>3.7495862974908428E-3</v>
      </c>
      <c r="AH276" s="12">
        <f t="shared" si="124"/>
        <v>2.3690091575266224E-3</v>
      </c>
      <c r="AI276" s="12">
        <f>'Surv-rate CEA'!AC274*UPFS+'Surv-rate CEA'!AB274*UPD</f>
        <v>2.0915714561079764E-3</v>
      </c>
      <c r="AJ276" s="12">
        <f t="shared" si="125"/>
        <v>1.3214663005507714E-3</v>
      </c>
      <c r="AK276" s="12">
        <f>AI276-'Surv-rate CEA'!AB274*UPD</f>
        <v>1.1914810091199005E-7</v>
      </c>
      <c r="AL276" s="12">
        <f t="shared" si="126"/>
        <v>7.5278422675935193E-8</v>
      </c>
      <c r="AM276" s="12">
        <f>'Surv-rate CEA'!AF274*UPFS+'Surv-rate CEA'!AE274*UPD</f>
        <v>1.1465936697584125E-2</v>
      </c>
      <c r="AN276" s="12">
        <f t="shared" si="127"/>
        <v>7.2442415992330393E-3</v>
      </c>
      <c r="AO276" s="12">
        <f>AM276-'Surv-rate CEA'!AE274*UPD</f>
        <v>5.4076324801943885E-3</v>
      </c>
      <c r="AP276" s="12">
        <f t="shared" si="128"/>
        <v>3.4165718161205207E-3</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3.1900073538696813E-3</v>
      </c>
      <c r="AV276" s="12">
        <f t="shared" si="131"/>
        <v>2.0154641163884295E-3</v>
      </c>
      <c r="AW276" s="12">
        <f>AU276-'Surv-rate CEA'!AK274*UPD</f>
        <v>1.8333063361615585E-5</v>
      </c>
      <c r="AX276" s="12">
        <f t="shared" si="132"/>
        <v>1.158292983368499E-5</v>
      </c>
      <c r="AY276" s="12">
        <f>'Surv-rate CEA'!AO274*UPFS+'Surv-rate CEA'!AN274*UPD</f>
        <v>2.0915714561079764E-3</v>
      </c>
      <c r="AZ276" s="12">
        <f t="shared" si="133"/>
        <v>1.3214663005507714E-3</v>
      </c>
      <c r="BA276" s="12">
        <f>AY276-'Surv-rate CEA'!AN274*UPD</f>
        <v>1.1914810091199005E-7</v>
      </c>
      <c r="BB276" s="12">
        <f t="shared" si="134"/>
        <v>7.5278422675935193E-8</v>
      </c>
    </row>
    <row r="277" spans="1:54">
      <c r="A277" s="12">
        <v>272</v>
      </c>
      <c r="B277" s="12">
        <f t="shared" si="135"/>
        <v>15.591780821917808</v>
      </c>
      <c r="C277" s="12">
        <f>'Surv-rate CEA'!D275*Parameter!$D$57+'Surv-rate CEA'!E275*Parameter!$D$58</f>
        <v>6.434760244551945E-3</v>
      </c>
      <c r="D277" s="12">
        <f t="shared" si="109"/>
        <v>4.0586086442216682E-3</v>
      </c>
      <c r="E277" s="12">
        <f>C277-'Surv-rate CEA'!E275*Parameter!$D$58</f>
        <v>5.074311373917402E-3</v>
      </c>
      <c r="F277" s="12">
        <f t="shared" si="110"/>
        <v>3.2005301243492584E-3</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9.9897048139868765E-3</v>
      </c>
      <c r="L277" s="12">
        <f t="shared" si="113"/>
        <v>6.3008256361372899E-3</v>
      </c>
      <c r="M277" s="12">
        <f>K277-'Surv-rate CEA'!J275*Parameter!$D$58</f>
        <v>3.7208797936513216E-3</v>
      </c>
      <c r="N277" s="12">
        <f t="shared" si="114"/>
        <v>2.3468776334609996E-3</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9.9897048139868765E-3</v>
      </c>
      <c r="T277" s="12">
        <f t="shared" si="117"/>
        <v>6.3008256361372899E-3</v>
      </c>
      <c r="U277" s="12">
        <f>S277-'Surv-rate CEA'!P275*Parameter!$D$58</f>
        <v>3.7208797936513216E-3</v>
      </c>
      <c r="V277" s="12">
        <f t="shared" si="118"/>
        <v>2.3468776334609996E-3</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8.3810947918056926E-3</v>
      </c>
      <c r="AB277" s="12">
        <f t="shared" si="121"/>
        <v>5.2862239582062796E-3</v>
      </c>
      <c r="AC277" s="12">
        <f>AA277-'Surv-rate CEA'!V275*UPD</f>
        <v>6.1731538119684133E-3</v>
      </c>
      <c r="AD277" s="12">
        <f t="shared" si="122"/>
        <v>3.8936051183223993E-3</v>
      </c>
      <c r="AE277" s="12">
        <f>'Surv-rate CEA'!Z275*UPFS+'Surv-rate CEA'!Y275*UPD</f>
        <v>9.9897048139868765E-3</v>
      </c>
      <c r="AF277" s="12">
        <f t="shared" si="123"/>
        <v>6.3008256361372899E-3</v>
      </c>
      <c r="AG277" s="12">
        <f>AE277-'Surv-rate CEA'!Y275*UPD</f>
        <v>3.7208797936513216E-3</v>
      </c>
      <c r="AH277" s="12">
        <f t="shared" si="124"/>
        <v>2.3468776334609996E-3</v>
      </c>
      <c r="AI277" s="12">
        <f>'Surv-rate CEA'!AC275*UPFS+'Surv-rate CEA'!AB275*UPD</f>
        <v>2.0652785340435557E-3</v>
      </c>
      <c r="AJ277" s="12">
        <f t="shared" si="125"/>
        <v>1.3026370824136717E-3</v>
      </c>
      <c r="AK277" s="12">
        <f>AI277-'Surv-rate CEA'!AB275*UPD</f>
        <v>1.142641808363383E-7</v>
      </c>
      <c r="AL277" s="12">
        <f t="shared" si="126"/>
        <v>7.2070065463575316E-8</v>
      </c>
      <c r="AM277" s="12">
        <f>'Surv-rate CEA'!AF275*UPFS+'Surv-rate CEA'!AE275*UPD</f>
        <v>1.135076986339633E-2</v>
      </c>
      <c r="AN277" s="12">
        <f t="shared" si="127"/>
        <v>7.1592927996276742E-3</v>
      </c>
      <c r="AO277" s="12">
        <f>AM277-'Surv-rate CEA'!AE275*UPD</f>
        <v>5.3647998319305626E-3</v>
      </c>
      <c r="AP277" s="12">
        <f t="shared" si="128"/>
        <v>3.3837504654236645E-3</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3.1504223263056561E-3</v>
      </c>
      <c r="AV277" s="12">
        <f t="shared" si="131"/>
        <v>1.9870719033111997E-3</v>
      </c>
      <c r="AW277" s="12">
        <f>AU277-'Surv-rate CEA'!AK275*UPD</f>
        <v>1.7773017934955178E-5</v>
      </c>
      <c r="AX277" s="12">
        <f t="shared" si="132"/>
        <v>1.1210009617030967E-5</v>
      </c>
      <c r="AY277" s="12">
        <f>'Surv-rate CEA'!AO275*UPFS+'Surv-rate CEA'!AN275*UPD</f>
        <v>2.0652785340435557E-3</v>
      </c>
      <c r="AZ277" s="12">
        <f t="shared" si="133"/>
        <v>1.3026370824136717E-3</v>
      </c>
      <c r="BA277" s="12">
        <f>AY277-'Surv-rate CEA'!AN275*UPD</f>
        <v>1.142641808363383E-7</v>
      </c>
      <c r="BB277" s="12">
        <f t="shared" si="134"/>
        <v>7.2070065463575316E-8</v>
      </c>
    </row>
    <row r="278" spans="1:54">
      <c r="A278" s="12">
        <v>273</v>
      </c>
      <c r="B278" s="12">
        <f t="shared" si="135"/>
        <v>15.64931506849315</v>
      </c>
      <c r="C278" s="12">
        <f>'Surv-rate CEA'!D276*Parameter!$D$57+'Surv-rate CEA'!E276*Parameter!$D$58</f>
        <v>6.3686600018716425E-3</v>
      </c>
      <c r="D278" s="12">
        <f t="shared" si="109"/>
        <v>4.0100915735570434E-3</v>
      </c>
      <c r="E278" s="12">
        <f>C278-'Surv-rate CEA'!E276*Parameter!$D$58</f>
        <v>5.0460686184458795E-3</v>
      </c>
      <c r="F278" s="12">
        <f t="shared" si="110"/>
        <v>3.1773084511457148E-3</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9.9074408252489005E-3</v>
      </c>
      <c r="L278" s="12">
        <f t="shared" si="113"/>
        <v>6.2383209273488855E-3</v>
      </c>
      <c r="M278" s="12">
        <f>K278-'Surv-rate CEA'!J276*Parameter!$D$58</f>
        <v>3.69247979655026E-3</v>
      </c>
      <c r="N278" s="12">
        <f t="shared" si="114"/>
        <v>2.3250074761918898E-3</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9.9074408252489005E-3</v>
      </c>
      <c r="T278" s="12">
        <f t="shared" si="117"/>
        <v>6.2383209273488855E-3</v>
      </c>
      <c r="U278" s="12">
        <f>S278-'Surv-rate CEA'!P276*Parameter!$D$58</f>
        <v>3.69247979655026E-3</v>
      </c>
      <c r="V278" s="12">
        <f t="shared" si="118"/>
        <v>2.3250074761918898E-3</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8.3039950138574705E-3</v>
      </c>
      <c r="AB278" s="12">
        <f t="shared" si="121"/>
        <v>5.2286949565753709E-3</v>
      </c>
      <c r="AC278" s="12">
        <f>AA278-'Surv-rate CEA'!V276*UPD</f>
        <v>6.1214393347701849E-3</v>
      </c>
      <c r="AD278" s="12">
        <f t="shared" si="122"/>
        <v>3.8544265649584756E-3</v>
      </c>
      <c r="AE278" s="12">
        <f>'Surv-rate CEA'!Z276*UPFS+'Surv-rate CEA'!Y276*UPD</f>
        <v>9.9074408252489005E-3</v>
      </c>
      <c r="AF278" s="12">
        <f t="shared" si="123"/>
        <v>6.2383209273488855E-3</v>
      </c>
      <c r="AG278" s="12">
        <f>AE278-'Surv-rate CEA'!Y276*UPD</f>
        <v>3.69247979655026E-3</v>
      </c>
      <c r="AH278" s="12">
        <f t="shared" si="124"/>
        <v>2.3250074761918898E-3</v>
      </c>
      <c r="AI278" s="12">
        <f>'Surv-rate CEA'!AC276*UPFS+'Surv-rate CEA'!AB276*UPD</f>
        <v>2.0393702301399869E-3</v>
      </c>
      <c r="AJ278" s="12">
        <f t="shared" si="125"/>
        <v>1.284110216724406E-3</v>
      </c>
      <c r="AK278" s="12">
        <f>AI278-'Surv-rate CEA'!AB276*UPD</f>
        <v>1.0958716858315912E-7</v>
      </c>
      <c r="AL278" s="12">
        <f t="shared" si="126"/>
        <v>6.9002675786767266E-8</v>
      </c>
      <c r="AM278" s="12">
        <f>'Surv-rate CEA'!AF276*UPFS+'Surv-rate CEA'!AE276*UPD</f>
        <v>1.1236961259386155E-2</v>
      </c>
      <c r="AN278" s="12">
        <f t="shared" si="127"/>
        <v>7.0754669970462579E-3</v>
      </c>
      <c r="AO278" s="12">
        <f>AM278-'Surv-rate CEA'!AE276*UPD</f>
        <v>5.3224252763298058E-3</v>
      </c>
      <c r="AP278" s="12">
        <f t="shared" si="128"/>
        <v>3.3513192328095236E-3</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3.1114034018402642E-3</v>
      </c>
      <c r="AV278" s="12">
        <f t="shared" si="131"/>
        <v>1.9591268116039445E-3</v>
      </c>
      <c r="AW278" s="12">
        <f>AU278-'Surv-rate CEA'!AK276*UPD</f>
        <v>1.7230707347647926E-5</v>
      </c>
      <c r="AX278" s="12">
        <f t="shared" si="132"/>
        <v>1.0849490210016552E-5</v>
      </c>
      <c r="AY278" s="12">
        <f>'Surv-rate CEA'!AO276*UPFS+'Surv-rate CEA'!AN276*UPD</f>
        <v>2.0393702301399869E-3</v>
      </c>
      <c r="AZ278" s="12">
        <f t="shared" si="133"/>
        <v>1.284110216724406E-3</v>
      </c>
      <c r="BA278" s="12">
        <f>AY278-'Surv-rate CEA'!AN276*UPD</f>
        <v>1.0958716858315912E-7</v>
      </c>
      <c r="BB278" s="12">
        <f t="shared" si="134"/>
        <v>6.9002675786767266E-8</v>
      </c>
    </row>
    <row r="279" spans="1:54">
      <c r="A279" s="12">
        <v>274</v>
      </c>
      <c r="B279" s="12">
        <f t="shared" si="135"/>
        <v>15.706849315068494</v>
      </c>
      <c r="C279" s="12">
        <f>'Surv-rate CEA'!D277*Parameter!$D$57+'Surv-rate CEA'!E277*Parameter!$D$58</f>
        <v>6.3033785865308067E-3</v>
      </c>
      <c r="D279" s="12">
        <f t="shared" si="109"/>
        <v>3.9622423716970789E-3</v>
      </c>
      <c r="E279" s="12">
        <f>C279-'Surv-rate CEA'!E277*Parameter!$D$58</f>
        <v>5.018084390334623E-3</v>
      </c>
      <c r="F279" s="12">
        <f t="shared" si="110"/>
        <v>3.1543189613617174E-3</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9.8260488807767141E-3</v>
      </c>
      <c r="L279" s="12">
        <f t="shared" si="113"/>
        <v>6.1765586006484541E-3</v>
      </c>
      <c r="M279" s="12">
        <f>K279-'Surv-rate CEA'!J277*Parameter!$D$58</f>
        <v>3.6643820821939304E-3</v>
      </c>
      <c r="N279" s="12">
        <f t="shared" si="114"/>
        <v>2.3033948782929252E-3</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9.8260488807767141E-3</v>
      </c>
      <c r="T279" s="12">
        <f t="shared" si="117"/>
        <v>6.1765586006484541E-3</v>
      </c>
      <c r="U279" s="12">
        <f>S279-'Surv-rate CEA'!P277*Parameter!$D$58</f>
        <v>3.6643820821939304E-3</v>
      </c>
      <c r="V279" s="12">
        <f t="shared" si="118"/>
        <v>2.3033948782929252E-3</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8.227773132466365E-3</v>
      </c>
      <c r="AB279" s="12">
        <f t="shared" si="121"/>
        <v>5.1718980357344114E-3</v>
      </c>
      <c r="AC279" s="12">
        <f>AA279-'Surv-rate CEA'!V277*UPD</f>
        <v>6.0702901122666022E-3</v>
      </c>
      <c r="AD279" s="12">
        <f t="shared" si="122"/>
        <v>3.8157252275329437E-3</v>
      </c>
      <c r="AE279" s="12">
        <f>'Surv-rate CEA'!Z277*UPFS+'Surv-rate CEA'!Y277*UPD</f>
        <v>9.8260488807767141E-3</v>
      </c>
      <c r="AF279" s="12">
        <f t="shared" si="123"/>
        <v>6.1765586006484541E-3</v>
      </c>
      <c r="AG279" s="12">
        <f>AE279-'Surv-rate CEA'!Y277*UPD</f>
        <v>3.6643820821939304E-3</v>
      </c>
      <c r="AH279" s="12">
        <f t="shared" si="124"/>
        <v>2.3033948782929252E-3</v>
      </c>
      <c r="AI279" s="12">
        <f>'Surv-rate CEA'!AC277*UPFS+'Surv-rate CEA'!AB277*UPD</f>
        <v>2.0138400690973934E-3</v>
      </c>
      <c r="AJ279" s="12">
        <f t="shared" si="125"/>
        <v>1.2658802485145744E-3</v>
      </c>
      <c r="AK279" s="12">
        <f>AI279-'Surv-rate CEA'!AB277*UPD</f>
        <v>1.0510800421475661E-7</v>
      </c>
      <c r="AL279" s="12">
        <f t="shared" si="126"/>
        <v>6.6069867482516689E-8</v>
      </c>
      <c r="AM279" s="12">
        <f>'Surv-rate CEA'!AF277*UPFS+'Surv-rate CEA'!AE277*UPD</f>
        <v>1.1124492243771975E-2</v>
      </c>
      <c r="AN279" s="12">
        <f t="shared" si="127"/>
        <v>6.9927474491339441E-3</v>
      </c>
      <c r="AO279" s="12">
        <f>AM279-'Surv-rate CEA'!AE277*UPD</f>
        <v>5.2805025807655176E-3</v>
      </c>
      <c r="AP279" s="12">
        <f t="shared" si="128"/>
        <v>3.3192724793768267E-3</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3.0729413195810123E-3</v>
      </c>
      <c r="AV279" s="12">
        <f t="shared" si="131"/>
        <v>1.9316209767568137E-3</v>
      </c>
      <c r="AW279" s="12">
        <f>AU279-'Surv-rate CEA'!AK277*UPD</f>
        <v>1.6705549118909736E-5</v>
      </c>
      <c r="AX279" s="12">
        <f t="shared" si="132"/>
        <v>1.0500945429939781E-5</v>
      </c>
      <c r="AY279" s="12">
        <f>'Surv-rate CEA'!AO277*UPFS+'Surv-rate CEA'!AN277*UPD</f>
        <v>2.0138400690973934E-3</v>
      </c>
      <c r="AZ279" s="12">
        <f t="shared" si="133"/>
        <v>1.2658802485145744E-3</v>
      </c>
      <c r="BA279" s="12">
        <f>AY279-'Surv-rate CEA'!AN277*UPD</f>
        <v>1.0510800421475661E-7</v>
      </c>
      <c r="BB279" s="12">
        <f t="shared" si="134"/>
        <v>6.6069867482516689E-8</v>
      </c>
    </row>
    <row r="280" spans="1:54">
      <c r="A280" s="12">
        <v>275</v>
      </c>
      <c r="B280" s="12">
        <f t="shared" si="135"/>
        <v>15.764383561643836</v>
      </c>
      <c r="C280" s="12">
        <f>'Surv-rate CEA'!D278*Parameter!$D$57+'Surv-rate CEA'!E278*Parameter!$D$58</f>
        <v>6.2389040529929824E-3</v>
      </c>
      <c r="D280" s="12">
        <f t="shared" si="109"/>
        <v>3.9150505383631915E-3</v>
      </c>
      <c r="E280" s="12">
        <f>C280-'Surv-rate CEA'!E278*Parameter!$D$58</f>
        <v>4.9903554230490959E-3</v>
      </c>
      <c r="F280" s="12">
        <f t="shared" si="110"/>
        <v>3.1315586070376151E-3</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9.7455175132842436E-3</v>
      </c>
      <c r="L280" s="12">
        <f t="shared" si="113"/>
        <v>6.115528186189643E-3</v>
      </c>
      <c r="M280" s="12">
        <f>K280-'Surv-rate CEA'!J278*Parameter!$D$58</f>
        <v>3.6365824981126364E-3</v>
      </c>
      <c r="N280" s="12">
        <f t="shared" si="114"/>
        <v>2.2820360989856772E-3</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9.7455175132842436E-3</v>
      </c>
      <c r="T280" s="12">
        <f t="shared" si="117"/>
        <v>6.115528186189643E-3</v>
      </c>
      <c r="U280" s="12">
        <f>S280-'Surv-rate CEA'!P278*Parameter!$D$58</f>
        <v>3.6365824981126364E-3</v>
      </c>
      <c r="V280" s="12">
        <f t="shared" si="118"/>
        <v>2.2820360989856772E-3</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8.1524170694555753E-3</v>
      </c>
      <c r="AB280" s="12">
        <f t="shared" si="121"/>
        <v>5.1158223568804131E-3</v>
      </c>
      <c r="AC280" s="12">
        <f>AA280-'Surv-rate CEA'!V278*UPD</f>
        <v>6.019698428363935E-3</v>
      </c>
      <c r="AD280" s="12">
        <f t="shared" si="122"/>
        <v>3.7774941516281707E-3</v>
      </c>
      <c r="AE280" s="12">
        <f>'Surv-rate CEA'!Z278*UPFS+'Surv-rate CEA'!Y278*UPD</f>
        <v>9.7455175132842436E-3</v>
      </c>
      <c r="AF280" s="12">
        <f t="shared" si="123"/>
        <v>6.115528186189643E-3</v>
      </c>
      <c r="AG280" s="12">
        <f>AE280-'Surv-rate CEA'!Y278*UPD</f>
        <v>3.6365824981126364E-3</v>
      </c>
      <c r="AH280" s="12">
        <f t="shared" si="124"/>
        <v>2.2820360989856772E-3</v>
      </c>
      <c r="AI280" s="12">
        <f>'Surv-rate CEA'!AC278*UPFS+'Surv-rate CEA'!AB278*UPD</f>
        <v>1.9886816997719049E-3</v>
      </c>
      <c r="AJ280" s="12">
        <f t="shared" si="125"/>
        <v>1.2479418329233568E-3</v>
      </c>
      <c r="AK280" s="12">
        <f>AI280-'Surv-rate CEA'!AB278*UPD</f>
        <v>1.0081803782004822E-7</v>
      </c>
      <c r="AL280" s="12">
        <f t="shared" si="126"/>
        <v>6.3265552714302072E-8</v>
      </c>
      <c r="AM280" s="12">
        <f>'Surv-rate CEA'!AF278*UPFS+'Surv-rate CEA'!AE278*UPD</f>
        <v>1.1013344469926401E-2</v>
      </c>
      <c r="AN280" s="12">
        <f t="shared" si="127"/>
        <v>6.9111176946982829E-3</v>
      </c>
      <c r="AO280" s="12">
        <f>AM280-'Surv-rate CEA'!AE278*UPD</f>
        <v>5.2390256160983733E-3</v>
      </c>
      <c r="AP280" s="12">
        <f t="shared" si="128"/>
        <v>3.2876046633486442E-3</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3.0350269906207635E-3</v>
      </c>
      <c r="AV280" s="12">
        <f t="shared" si="131"/>
        <v>1.9045466884326202E-3</v>
      </c>
      <c r="AW280" s="12">
        <f>AU280-'Surv-rate CEA'!AK278*UPD</f>
        <v>1.6196980619835339E-5</v>
      </c>
      <c r="AX280" s="12">
        <f t="shared" si="132"/>
        <v>1.0163964240662421E-5</v>
      </c>
      <c r="AY280" s="12">
        <f>'Surv-rate CEA'!AO278*UPFS+'Surv-rate CEA'!AN278*UPD</f>
        <v>1.9886816997719049E-3</v>
      </c>
      <c r="AZ280" s="12">
        <f t="shared" si="133"/>
        <v>1.2479418329233568E-3</v>
      </c>
      <c r="BA280" s="12">
        <f>AY280-'Surv-rate CEA'!AN278*UPD</f>
        <v>1.0081803782004822E-7</v>
      </c>
      <c r="BB280" s="12">
        <f t="shared" si="134"/>
        <v>6.3265552714302072E-8</v>
      </c>
    </row>
    <row r="281" spans="1:54">
      <c r="A281" s="12">
        <v>276</v>
      </c>
      <c r="B281" s="12">
        <f t="shared" si="135"/>
        <v>15.821917808219178</v>
      </c>
      <c r="C281" s="12">
        <f>'Surv-rate CEA'!D279*Parameter!$D$57+'Surv-rate CEA'!E279*Parameter!$D$58</f>
        <v>6.1752246578781105E-3</v>
      </c>
      <c r="D281" s="12">
        <f t="shared" si="109"/>
        <v>3.86850576063543E-3</v>
      </c>
      <c r="E281" s="12">
        <f>C281-'Surv-rate CEA'!E279*Parameter!$D$58</f>
        <v>4.9628785025596029E-3</v>
      </c>
      <c r="F281" s="12">
        <f t="shared" si="110"/>
        <v>3.1090243902288351E-3</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9.6658354370981765E-3</v>
      </c>
      <c r="L281" s="12">
        <f t="shared" si="113"/>
        <v>6.055219387373168E-3</v>
      </c>
      <c r="M281" s="12">
        <f>K281-'Surv-rate CEA'!J279*Parameter!$D$58</f>
        <v>3.6090769619221991E-3</v>
      </c>
      <c r="N281" s="12">
        <f t="shared" si="114"/>
        <v>2.2609274627702503E-3</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9.6658354370981765E-3</v>
      </c>
      <c r="T281" s="12">
        <f t="shared" si="117"/>
        <v>6.055219387373168E-3</v>
      </c>
      <c r="U281" s="12">
        <f>S281-'Surv-rate CEA'!P279*Parameter!$D$58</f>
        <v>3.6090769619221991E-3</v>
      </c>
      <c r="V281" s="12">
        <f t="shared" si="118"/>
        <v>2.2609274627702503E-3</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8.0779149432699069E-3</v>
      </c>
      <c r="AB281" s="12">
        <f t="shared" si="121"/>
        <v>5.0604572664568271E-3</v>
      </c>
      <c r="AC281" s="12">
        <f>AA281-'Surv-rate CEA'!V279*UPD</f>
        <v>5.9696566941954739E-3</v>
      </c>
      <c r="AD281" s="12">
        <f t="shared" si="122"/>
        <v>3.7397265022656415E-3</v>
      </c>
      <c r="AE281" s="12">
        <f>'Surv-rate CEA'!Z279*UPFS+'Surv-rate CEA'!Y279*UPD</f>
        <v>9.6658354370981765E-3</v>
      </c>
      <c r="AF281" s="12">
        <f t="shared" si="123"/>
        <v>6.055219387373168E-3</v>
      </c>
      <c r="AG281" s="12">
        <f>AE281-'Surv-rate CEA'!Y279*UPD</f>
        <v>3.6090769619221991E-3</v>
      </c>
      <c r="AH281" s="12">
        <f t="shared" si="124"/>
        <v>2.2609274627702503E-3</v>
      </c>
      <c r="AI281" s="12">
        <f>'Surv-rate CEA'!AC279*UPFS+'Surv-rate CEA'!AB279*UPD</f>
        <v>1.9638888924908464E-3</v>
      </c>
      <c r="AJ281" s="12">
        <f t="shared" si="125"/>
        <v>1.2302897327235562E-3</v>
      </c>
      <c r="AK281" s="12">
        <f>AI281-'Surv-rate CEA'!AB279*UPD</f>
        <v>9.6709010334594669E-8</v>
      </c>
      <c r="AL281" s="12">
        <f t="shared" si="126"/>
        <v>6.058392759969371E-8</v>
      </c>
      <c r="AM281" s="12">
        <f>'Surv-rate CEA'!AF279*UPFS+'Surv-rate CEA'!AE279*UPD</f>
        <v>1.090349988103341E-2</v>
      </c>
      <c r="AN281" s="12">
        <f t="shared" si="127"/>
        <v>6.8305615484051344E-3</v>
      </c>
      <c r="AO281" s="12">
        <f>AM281-'Surv-rate CEA'!AE279*UPD</f>
        <v>5.1979883546417393E-3</v>
      </c>
      <c r="AP281" s="12">
        <f t="shared" si="128"/>
        <v>3.2563103381176386E-3</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2.9976514944392153E-3</v>
      </c>
      <c r="AV281" s="12">
        <f t="shared" si="131"/>
        <v>1.8778963871089671E-3</v>
      </c>
      <c r="AW281" s="12">
        <f>AU281-'Surv-rate CEA'!AK279*UPD</f>
        <v>1.5704458371008315E-5</v>
      </c>
      <c r="AX281" s="12">
        <f t="shared" si="132"/>
        <v>9.8381501956206464E-6</v>
      </c>
      <c r="AY281" s="12">
        <f>'Surv-rate CEA'!AO279*UPFS+'Surv-rate CEA'!AN279*UPD</f>
        <v>1.9638888924908464E-3</v>
      </c>
      <c r="AZ281" s="12">
        <f t="shared" si="133"/>
        <v>1.2302897327235562E-3</v>
      </c>
      <c r="BA281" s="12">
        <f>AY281-'Surv-rate CEA'!AN279*UPD</f>
        <v>9.6709010334594669E-8</v>
      </c>
      <c r="BB281" s="12">
        <f t="shared" si="134"/>
        <v>6.058392759969371E-8</v>
      </c>
    </row>
    <row r="282" spans="1:54">
      <c r="A282" s="12">
        <v>277</v>
      </c>
      <c r="B282" s="12">
        <f t="shared" si="135"/>
        <v>15.87945205479452</v>
      </c>
      <c r="C282" s="12">
        <f>'Surv-rate CEA'!D280*Parameter!$D$57+'Surv-rate CEA'!E280*Parameter!$D$58</f>
        <v>6.1123288560448975E-3</v>
      </c>
      <c r="D282" s="12">
        <f t="shared" si="109"/>
        <v>3.8225979091829924E-3</v>
      </c>
      <c r="E282" s="12">
        <f>C282-'Surv-rate CEA'!E280*Parameter!$D$58</f>
        <v>4.9356504663182962E-3</v>
      </c>
      <c r="F282" s="12">
        <f t="shared" si="110"/>
        <v>3.0867133620187197E-3</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9.5869915447756946E-3</v>
      </c>
      <c r="L282" s="12">
        <f t="shared" si="113"/>
        <v>5.9956220775280568E-3</v>
      </c>
      <c r="M282" s="12">
        <f>K282-'Surv-rate CEA'!J280*Parameter!$D$58</f>
        <v>3.5818614599189575E-3</v>
      </c>
      <c r="N282" s="12">
        <f t="shared" si="114"/>
        <v>2.2400653580882486E-3</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9.5869915447756946E-3</v>
      </c>
      <c r="T282" s="12">
        <f t="shared" si="117"/>
        <v>5.9956220775280568E-3</v>
      </c>
      <c r="U282" s="12">
        <f>S282-'Surv-rate CEA'!P280*Parameter!$D$58</f>
        <v>3.5818614599189575E-3</v>
      </c>
      <c r="V282" s="12">
        <f t="shared" si="118"/>
        <v>2.2400653580882486E-3</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8.0042550652565901E-3</v>
      </c>
      <c r="AB282" s="12">
        <f t="shared" si="121"/>
        <v>5.0057922925331013E-3</v>
      </c>
      <c r="AC282" s="12">
        <f>AA282-'Surv-rate CEA'!V280*UPD</f>
        <v>5.9201574456523047E-3</v>
      </c>
      <c r="AD282" s="12">
        <f t="shared" si="122"/>
        <v>3.7024155615259318E-3</v>
      </c>
      <c r="AE282" s="12">
        <f>'Surv-rate CEA'!Z280*UPFS+'Surv-rate CEA'!Y280*UPD</f>
        <v>9.5869915447756946E-3</v>
      </c>
      <c r="AF282" s="12">
        <f t="shared" si="123"/>
        <v>5.9956220775280568E-3</v>
      </c>
      <c r="AG282" s="12">
        <f>AE282-'Surv-rate CEA'!Y280*UPD</f>
        <v>3.5818614599189575E-3</v>
      </c>
      <c r="AH282" s="12">
        <f t="shared" si="124"/>
        <v>2.2400653580882486E-3</v>
      </c>
      <c r="AI282" s="12">
        <f>'Surv-rate CEA'!AC280*UPFS+'Surv-rate CEA'!AB280*UPD</f>
        <v>1.9394555364330912E-3</v>
      </c>
      <c r="AJ282" s="12">
        <f t="shared" si="125"/>
        <v>1.2129188159093474E-3</v>
      </c>
      <c r="AK282" s="12">
        <f>AI282-'Surv-rate CEA'!AB280*UPD</f>
        <v>9.2773035290658404E-8</v>
      </c>
      <c r="AL282" s="12">
        <f t="shared" si="126"/>
        <v>5.8019458553822592E-8</v>
      </c>
      <c r="AM282" s="12">
        <f>'Surv-rate CEA'!AF280*UPFS+'Surv-rate CEA'!AE280*UPD</f>
        <v>1.0794940704856176E-2</v>
      </c>
      <c r="AN282" s="12">
        <f t="shared" si="127"/>
        <v>6.7510630955872264E-3</v>
      </c>
      <c r="AO282" s="12">
        <f>AM282-'Surv-rate CEA'!AE280*UPD</f>
        <v>5.1573848681734438E-3</v>
      </c>
      <c r="AP282" s="12">
        <f t="shared" si="128"/>
        <v>3.2253841503365271E-3</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2.9608060753889454E-3</v>
      </c>
      <c r="AV282" s="12">
        <f t="shared" si="131"/>
        <v>1.8516626608015329E-3</v>
      </c>
      <c r="AW282" s="12">
        <f>AU282-'Surv-rate CEA'!AK280*UPD</f>
        <v>1.5227457365915575E-5</v>
      </c>
      <c r="AX282" s="12">
        <f t="shared" si="132"/>
        <v>9.5231209020365039E-6</v>
      </c>
      <c r="AY282" s="12">
        <f>'Surv-rate CEA'!AO280*UPFS+'Surv-rate CEA'!AN280*UPD</f>
        <v>1.9394555364330912E-3</v>
      </c>
      <c r="AZ282" s="12">
        <f t="shared" si="133"/>
        <v>1.2129188159093474E-3</v>
      </c>
      <c r="BA282" s="12">
        <f>AY282-'Surv-rate CEA'!AN280*UPD</f>
        <v>9.2773035290658404E-8</v>
      </c>
      <c r="BB282" s="12">
        <f t="shared" si="134"/>
        <v>5.8019458553822592E-8</v>
      </c>
    </row>
    <row r="283" spans="1:54">
      <c r="A283" s="12">
        <v>278</v>
      </c>
      <c r="B283" s="12">
        <f t="shared" si="135"/>
        <v>15.936986301369863</v>
      </c>
      <c r="C283" s="12">
        <f>'Surv-rate CEA'!D281*Parameter!$D$57+'Surv-rate CEA'!E281*Parameter!$D$58</f>
        <v>6.050205296758147E-3</v>
      </c>
      <c r="D283" s="12">
        <f t="shared" si="109"/>
        <v>3.7773170345790602E-3</v>
      </c>
      <c r="E283" s="12">
        <f>C283-'Surv-rate CEA'!E281*Parameter!$D$58</f>
        <v>4.9086682022596662E-3</v>
      </c>
      <c r="F283" s="12">
        <f t="shared" si="110"/>
        <v>3.0646226215541917E-3</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9.5089749037934618E-3</v>
      </c>
      <c r="L283" s="12">
        <f t="shared" si="113"/>
        <v>5.9367262966646467E-3</v>
      </c>
      <c r="M283" s="12">
        <f>K283-'Surv-rate CEA'!J281*Parameter!$D$58</f>
        <v>3.5549320457074225E-3</v>
      </c>
      <c r="N283" s="12">
        <f t="shared" si="114"/>
        <v>2.2194462360172721E-3</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9.5089749037934618E-3</v>
      </c>
      <c r="T283" s="12">
        <f t="shared" si="117"/>
        <v>5.9367262966646467E-3</v>
      </c>
      <c r="U283" s="12">
        <f>S283-'Surv-rate CEA'!P281*Parameter!$D$58</f>
        <v>3.5549320457074225E-3</v>
      </c>
      <c r="V283" s="12">
        <f t="shared" si="118"/>
        <v>2.2194462360172721E-3</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7.9314259360255268E-3</v>
      </c>
      <c r="AB283" s="12">
        <f t="shared" si="121"/>
        <v>4.9518171412636942E-3</v>
      </c>
      <c r="AC283" s="12">
        <f>AA283-'Surv-rate CEA'!V281*UPD</f>
        <v>5.871193340969175E-3</v>
      </c>
      <c r="AD283" s="12">
        <f t="shared" si="122"/>
        <v>3.6655547262227943E-3</v>
      </c>
      <c r="AE283" s="12">
        <f>'Surv-rate CEA'!Z281*UPFS+'Surv-rate CEA'!Y281*UPD</f>
        <v>9.5089749037934618E-3</v>
      </c>
      <c r="AF283" s="12">
        <f t="shared" si="123"/>
        <v>5.9367262966646467E-3</v>
      </c>
      <c r="AG283" s="12">
        <f>AE283-'Surv-rate CEA'!Y281*UPD</f>
        <v>3.5549320457074225E-3</v>
      </c>
      <c r="AH283" s="12">
        <f t="shared" si="124"/>
        <v>2.2194462360172721E-3</v>
      </c>
      <c r="AI283" s="12">
        <f>'Surv-rate CEA'!AC281*UPFS+'Surv-rate CEA'!AB281*UPD</f>
        <v>1.915375637072171E-3</v>
      </c>
      <c r="AJ283" s="12">
        <f t="shared" si="125"/>
        <v>1.1958240533436306E-3</v>
      </c>
      <c r="AK283" s="12">
        <f>AI283-'Surv-rate CEA'!AB281*UPD</f>
        <v>8.900258144481539E-8</v>
      </c>
      <c r="AL283" s="12">
        <f t="shared" si="126"/>
        <v>5.5566869308244956E-8</v>
      </c>
      <c r="AM283" s="12">
        <f>'Surv-rate CEA'!AF281*UPFS+'Surv-rate CEA'!AE281*UPD</f>
        <v>1.0687649448610358E-2</v>
      </c>
      <c r="AN283" s="12">
        <f t="shared" si="127"/>
        <v>6.6726066871610149E-3</v>
      </c>
      <c r="AO283" s="12">
        <f>AM283-'Surv-rate CEA'!AE281*UPD</f>
        <v>5.1172093259925578E-3</v>
      </c>
      <c r="AP283" s="12">
        <f t="shared" si="128"/>
        <v>3.1948208380524969E-3</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2.9244821392628889E-3</v>
      </c>
      <c r="AV283" s="12">
        <f t="shared" si="131"/>
        <v>1.8258382418657793E-3</v>
      </c>
      <c r="AW283" s="12">
        <f>AU283-'Surv-rate CEA'!AK281*UPD</f>
        <v>1.4765470419190498E-5</v>
      </c>
      <c r="AX283" s="12">
        <f t="shared" si="132"/>
        <v>9.2185075055001072E-6</v>
      </c>
      <c r="AY283" s="12">
        <f>'Surv-rate CEA'!AO281*UPFS+'Surv-rate CEA'!AN281*UPD</f>
        <v>1.915375637072171E-3</v>
      </c>
      <c r="AZ283" s="12">
        <f t="shared" si="133"/>
        <v>1.1958240533436306E-3</v>
      </c>
      <c r="BA283" s="12">
        <f>AY283-'Surv-rate CEA'!AN281*UPD</f>
        <v>8.900258144481539E-8</v>
      </c>
      <c r="BB283" s="12">
        <f t="shared" si="134"/>
        <v>5.5566869308244956E-8</v>
      </c>
    </row>
    <row r="284" spans="1:54">
      <c r="A284" s="12">
        <v>279</v>
      </c>
      <c r="B284" s="12">
        <f t="shared" si="135"/>
        <v>15.994520547945205</v>
      </c>
      <c r="C284" s="12">
        <f>'Surv-rate CEA'!D282*Parameter!$D$57+'Surv-rate CEA'!E282*Parameter!$D$58</f>
        <v>5.9888428199405793E-3</v>
      </c>
      <c r="D284" s="12">
        <f t="shared" si="109"/>
        <v>3.7326533636988408E-3</v>
      </c>
      <c r="E284" s="12">
        <f>C284-'Surv-rate CEA'!E282*Parameter!$D$58</f>
        <v>4.88192864782381E-3</v>
      </c>
      <c r="F284" s="12">
        <f t="shared" si="110"/>
        <v>3.0427493151035947E-3</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9.4317747533084299E-3</v>
      </c>
      <c r="L284" s="12">
        <f t="shared" si="113"/>
        <v>5.8785222482990165E-3</v>
      </c>
      <c r="M284" s="12">
        <f>K284-'Surv-rate CEA'!J282*Parameter!$D$58</f>
        <v>3.5282848388597616E-3</v>
      </c>
      <c r="N284" s="12">
        <f t="shared" si="114"/>
        <v>2.1990666089961235E-3</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9.4317747533084299E-3</v>
      </c>
      <c r="T284" s="12">
        <f t="shared" si="117"/>
        <v>5.8785222482990165E-3</v>
      </c>
      <c r="U284" s="12">
        <f>S284-'Surv-rate CEA'!P282*Parameter!$D$58</f>
        <v>3.5282848388597616E-3</v>
      </c>
      <c r="V284" s="12">
        <f t="shared" si="118"/>
        <v>2.1990666089961235E-3</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7.8594162418887704E-3</v>
      </c>
      <c r="AB284" s="12">
        <f t="shared" si="121"/>
        <v>4.8985216934256583E-3</v>
      </c>
      <c r="AC284" s="12">
        <f>AA284-'Surv-rate CEA'!V282*UPD</f>
        <v>5.8227571583644513E-3</v>
      </c>
      <c r="AD284" s="12">
        <f t="shared" si="122"/>
        <v>3.6291375056302145E-3</v>
      </c>
      <c r="AE284" s="12">
        <f>'Surv-rate CEA'!Z282*UPFS+'Surv-rate CEA'!Y282*UPD</f>
        <v>9.4317747533084299E-3</v>
      </c>
      <c r="AF284" s="12">
        <f t="shared" si="123"/>
        <v>5.8785222482990165E-3</v>
      </c>
      <c r="AG284" s="12">
        <f>AE284-'Surv-rate CEA'!Y282*UPD</f>
        <v>3.5282848388597616E-3</v>
      </c>
      <c r="AH284" s="12">
        <f t="shared" si="124"/>
        <v>2.1990666089961235E-3</v>
      </c>
      <c r="AI284" s="12">
        <f>'Surv-rate CEA'!AC282*UPFS+'Surv-rate CEA'!AB282*UPD</f>
        <v>1.8916433136810787E-3</v>
      </c>
      <c r="AJ284" s="12">
        <f t="shared" si="125"/>
        <v>1.1790005164637393E-3</v>
      </c>
      <c r="AK284" s="12">
        <f>AI284-'Surv-rate CEA'!AB282*UPD</f>
        <v>8.539045624517301E-8</v>
      </c>
      <c r="AL284" s="12">
        <f t="shared" si="126"/>
        <v>5.3221128574298792E-8</v>
      </c>
      <c r="AM284" s="12">
        <f>'Surv-rate CEA'!AF282*UPFS+'Surv-rate CEA'!AE282*UPD</f>
        <v>1.0581608893942881E-2</v>
      </c>
      <c r="AN284" s="12">
        <f t="shared" si="127"/>
        <v>6.595176934650851E-3</v>
      </c>
      <c r="AO284" s="12">
        <f>AM284-'Surv-rate CEA'!AE282*UPD</f>
        <v>5.0774559930203064E-3</v>
      </c>
      <c r="AP284" s="12">
        <f t="shared" si="128"/>
        <v>3.1646152288845892E-3</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2.8886712499420603E-3</v>
      </c>
      <c r="AV284" s="12">
        <f t="shared" si="131"/>
        <v>1.8004160038755782E-3</v>
      </c>
      <c r="AW284" s="12">
        <f>AU284-'Surv-rate CEA'!AK282*UPD</f>
        <v>1.43180075387302E-5</v>
      </c>
      <c r="AX284" s="12">
        <f t="shared" si="132"/>
        <v>8.9239541941154016E-6</v>
      </c>
      <c r="AY284" s="12">
        <f>'Surv-rate CEA'!AO282*UPFS+'Surv-rate CEA'!AN282*UPD</f>
        <v>1.8916433136810787E-3</v>
      </c>
      <c r="AZ284" s="12">
        <f t="shared" si="133"/>
        <v>1.1790005164637393E-3</v>
      </c>
      <c r="BA284" s="12">
        <f>AY284-'Surv-rate CEA'!AN282*UPD</f>
        <v>8.539045624517301E-8</v>
      </c>
      <c r="BB284" s="12">
        <f t="shared" si="134"/>
        <v>5.3221128574298792E-8</v>
      </c>
    </row>
    <row r="285" spans="1:54">
      <c r="A285" s="12">
        <v>280</v>
      </c>
      <c r="B285" s="12">
        <f t="shared" si="135"/>
        <v>16.052054794520547</v>
      </c>
      <c r="C285" s="12">
        <f>'Surv-rate CEA'!D283*Parameter!$D$57+'Surv-rate CEA'!E283*Parameter!$D$58</f>
        <v>5.9282304525065995E-3</v>
      </c>
      <c r="D285" s="12">
        <f t="shared" si="109"/>
        <v>3.6885972961984538E-3</v>
      </c>
      <c r="E285" s="12">
        <f>C285-'Surv-rate CEA'!E283*Parameter!$D$58</f>
        <v>4.8554287890016897E-3</v>
      </c>
      <c r="F285" s="12">
        <f t="shared" si="110"/>
        <v>3.0210906351360043E-3</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9.3553805009880531E-3</v>
      </c>
      <c r="L285" s="12">
        <f t="shared" si="113"/>
        <v>5.8210002963466701E-3</v>
      </c>
      <c r="M285" s="12">
        <f>K285-'Surv-rate CEA'!J283*Parameter!$D$58</f>
        <v>3.5019160236060424E-3</v>
      </c>
      <c r="N285" s="12">
        <f t="shared" si="114"/>
        <v>2.1789230495797614E-3</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9.3553805009880531E-3</v>
      </c>
      <c r="T285" s="12">
        <f t="shared" si="117"/>
        <v>5.8210002963466701E-3</v>
      </c>
      <c r="U285" s="12">
        <f>S285-'Surv-rate CEA'!P283*Parameter!$D$58</f>
        <v>3.5019160236060424E-3</v>
      </c>
      <c r="V285" s="12">
        <f t="shared" si="118"/>
        <v>2.1789230495797614E-3</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7.7882148513768257E-3</v>
      </c>
      <c r="AB285" s="12">
        <f t="shared" si="121"/>
        <v>4.8458960010325644E-3</v>
      </c>
      <c r="AC285" s="12">
        <f>AA285-'Surv-rate CEA'!V283*UPD</f>
        <v>5.7748417937322702E-3</v>
      </c>
      <c r="AD285" s="12">
        <f t="shared" si="122"/>
        <v>3.5931575192607555E-3</v>
      </c>
      <c r="AE285" s="12">
        <f>'Surv-rate CEA'!Z283*UPFS+'Surv-rate CEA'!Y283*UPD</f>
        <v>9.3553805009880531E-3</v>
      </c>
      <c r="AF285" s="12">
        <f t="shared" si="123"/>
        <v>5.8210002963466701E-3</v>
      </c>
      <c r="AG285" s="12">
        <f>AE285-'Surv-rate CEA'!Y283*UPD</f>
        <v>3.5019160236060424E-3</v>
      </c>
      <c r="AH285" s="12">
        <f t="shared" si="124"/>
        <v>2.1789230495797614E-3</v>
      </c>
      <c r="AI285" s="12">
        <f>'Surv-rate CEA'!AC283*UPFS+'Surv-rate CEA'!AB283*UPD</f>
        <v>1.8682527968969715E-3</v>
      </c>
      <c r="AJ285" s="12">
        <f t="shared" si="125"/>
        <v>1.1624433750438274E-3</v>
      </c>
      <c r="AK285" s="12">
        <f>AI285-'Surv-rate CEA'!AB283*UPD</f>
        <v>8.1929790091790286E-8</v>
      </c>
      <c r="AL285" s="12">
        <f t="shared" si="126"/>
        <v>5.0977438315156E-8</v>
      </c>
      <c r="AM285" s="12">
        <f>'Surv-rate CEA'!AF283*UPFS+'Surv-rate CEA'!AE283*UPD</f>
        <v>1.0476802092013198E-2</v>
      </c>
      <c r="AN285" s="12">
        <f t="shared" si="127"/>
        <v>6.5187587053175816E-3</v>
      </c>
      <c r="AO285" s="12">
        <f>AM285-'Surv-rate CEA'!AE283*UPD</f>
        <v>5.0381192279434295E-3</v>
      </c>
      <c r="AP285" s="12">
        <f t="shared" si="128"/>
        <v>3.1347622382426076E-3</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2.8533651261211847E-3</v>
      </c>
      <c r="AV285" s="12">
        <f t="shared" si="131"/>
        <v>1.7753889585765635E-3</v>
      </c>
      <c r="AW285" s="12">
        <f>AU285-'Surv-rate CEA'!AK283*UPD</f>
        <v>1.388459532078749E-5</v>
      </c>
      <c r="AX285" s="12">
        <f t="shared" si="132"/>
        <v>8.6391177214461401E-6</v>
      </c>
      <c r="AY285" s="12">
        <f>'Surv-rate CEA'!AO283*UPFS+'Surv-rate CEA'!AN283*UPD</f>
        <v>1.8682527968969715E-3</v>
      </c>
      <c r="AZ285" s="12">
        <f t="shared" si="133"/>
        <v>1.1624433750438274E-3</v>
      </c>
      <c r="BA285" s="12">
        <f>AY285-'Surv-rate CEA'!AN283*UPD</f>
        <v>8.1929790091790286E-8</v>
      </c>
      <c r="BB285" s="12">
        <f t="shared" si="134"/>
        <v>5.0977438315156E-8</v>
      </c>
    </row>
    <row r="286" spans="1:54">
      <c r="A286" s="12">
        <v>281</v>
      </c>
      <c r="B286" s="12">
        <f t="shared" si="135"/>
        <v>16.109589041095891</v>
      </c>
      <c r="C286" s="12">
        <f>'Surv-rate CEA'!D284*Parameter!$D$57+'Surv-rate CEA'!E284*Parameter!$D$58</f>
        <v>5.8683574047753446E-3</v>
      </c>
      <c r="D286" s="12">
        <f t="shared" si="109"/>
        <v>3.6451394010722123E-3</v>
      </c>
      <c r="E286" s="12">
        <f>C286-'Surv-rate CEA'!E284*Parameter!$D$58</f>
        <v>4.8291656594023165E-3</v>
      </c>
      <c r="F286" s="12">
        <f t="shared" si="110"/>
        <v>2.9996438194217555E-3</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9.2797817199072648E-3</v>
      </c>
      <c r="L286" s="12">
        <f t="shared" si="113"/>
        <v>5.7641509620831588E-3</v>
      </c>
      <c r="M286" s="12">
        <f>K286-'Surv-rate CEA'!J284*Parameter!$D$58</f>
        <v>3.4758218475548523E-3</v>
      </c>
      <c r="N286" s="12">
        <f t="shared" si="114"/>
        <v>2.1590121892234746E-3</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9.2797817199072648E-3</v>
      </c>
      <c r="T286" s="12">
        <f t="shared" si="117"/>
        <v>5.7641509620831588E-3</v>
      </c>
      <c r="U286" s="12">
        <f>S286-'Surv-rate CEA'!P284*Parameter!$D$58</f>
        <v>3.4758218475548523E-3</v>
      </c>
      <c r="V286" s="12">
        <f t="shared" si="118"/>
        <v>2.1590121892234746E-3</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7.7178108118290869E-3</v>
      </c>
      <c r="AB286" s="12">
        <f t="shared" si="121"/>
        <v>4.7939302840223491E-3</v>
      </c>
      <c r="AC286" s="12">
        <f>AA286-'Surv-rate CEA'!V284*UPD</f>
        <v>5.7274402583862207E-3</v>
      </c>
      <c r="AD286" s="12">
        <f t="shared" si="122"/>
        <v>3.5576084946942767E-3</v>
      </c>
      <c r="AE286" s="12">
        <f>'Surv-rate CEA'!Z284*UPFS+'Surv-rate CEA'!Y284*UPD</f>
        <v>9.2797817199072648E-3</v>
      </c>
      <c r="AF286" s="12">
        <f t="shared" si="123"/>
        <v>5.7641509620831588E-3</v>
      </c>
      <c r="AG286" s="12">
        <f>AE286-'Surv-rate CEA'!Y284*UPD</f>
        <v>3.4758218475548523E-3</v>
      </c>
      <c r="AH286" s="12">
        <f t="shared" si="124"/>
        <v>2.1590121892234746E-3</v>
      </c>
      <c r="AI286" s="12">
        <f>'Surv-rate CEA'!AC284*UPFS+'Surv-rate CEA'!AB284*UPD</f>
        <v>1.8451984263438657E-3</v>
      </c>
      <c r="AJ286" s="12">
        <f t="shared" si="125"/>
        <v>1.1461478950121915E-3</v>
      </c>
      <c r="AK286" s="12">
        <f>AI286-'Surv-rate CEA'!AB284*UPD</f>
        <v>7.8614021353871216E-8</v>
      </c>
      <c r="AL286" s="12">
        <f t="shared" si="126"/>
        <v>4.8831222597407295E-8</v>
      </c>
      <c r="AM286" s="12">
        <f>'Surv-rate CEA'!AF284*UPFS+'Surv-rate CEA'!AE284*UPD</f>
        <v>1.0373212358673535E-2</v>
      </c>
      <c r="AN286" s="12">
        <f t="shared" si="127"/>
        <v>6.4433371173884136E-3</v>
      </c>
      <c r="AO286" s="12">
        <f>AM286-'Surv-rate CEA'!AE284*UPD</f>
        <v>4.9991934813996474E-3</v>
      </c>
      <c r="AP286" s="12">
        <f t="shared" si="128"/>
        <v>3.1052568675869244E-3</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2.8185556381098106E-3</v>
      </c>
      <c r="AV286" s="12">
        <f t="shared" si="131"/>
        <v>1.750750252911976E-3</v>
      </c>
      <c r="AW286" s="12">
        <f>AU286-'Surv-rate CEA'!AK284*UPD</f>
        <v>1.346477636715495E-5</v>
      </c>
      <c r="AX286" s="12">
        <f t="shared" si="132"/>
        <v>8.3636669475180713E-6</v>
      </c>
      <c r="AY286" s="12">
        <f>'Surv-rate CEA'!AO284*UPFS+'Surv-rate CEA'!AN284*UPD</f>
        <v>1.8451984263438657E-3</v>
      </c>
      <c r="AZ286" s="12">
        <f t="shared" si="133"/>
        <v>1.1461478950121915E-3</v>
      </c>
      <c r="BA286" s="12">
        <f>AY286-'Surv-rate CEA'!AN284*UPD</f>
        <v>7.8614021353871216E-8</v>
      </c>
      <c r="BB286" s="12">
        <f t="shared" si="134"/>
        <v>4.8831222597407295E-8</v>
      </c>
    </row>
    <row r="287" spans="1:54">
      <c r="A287" s="12">
        <v>282</v>
      </c>
      <c r="B287" s="12">
        <f t="shared" si="135"/>
        <v>16.167123287671235</v>
      </c>
      <c r="C287" s="12">
        <f>'Surv-rate CEA'!D285*Parameter!$D$57+'Surv-rate CEA'!E285*Parameter!$D$58</f>
        <v>5.8092130669619938E-3</v>
      </c>
      <c r="D287" s="12">
        <f t="shared" si="109"/>
        <v>3.602270413286954E-3</v>
      </c>
      <c r="E287" s="12">
        <f>C287-'Surv-rate CEA'!E285*Parameter!$D$58</f>
        <v>4.8031363393407304E-3</v>
      </c>
      <c r="F287" s="12">
        <f t="shared" si="110"/>
        <v>2.9784061501533007E-3</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9.2049681455119159E-3</v>
      </c>
      <c r="L287" s="12">
        <f t="shared" si="113"/>
        <v>5.7079649211708612E-3</v>
      </c>
      <c r="M287" s="12">
        <f>K287-'Surv-rate CEA'!J285*Parameter!$D$58</f>
        <v>3.4499986204430738E-3</v>
      </c>
      <c r="N287" s="12">
        <f t="shared" si="114"/>
        <v>2.1393307170952487E-3</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9.2049681455119159E-3</v>
      </c>
      <c r="T287" s="12">
        <f t="shared" si="117"/>
        <v>5.7079649211708612E-3</v>
      </c>
      <c r="U287" s="12">
        <f>S287-'Surv-rate CEA'!P285*Parameter!$D$58</f>
        <v>3.4499986204430738E-3</v>
      </c>
      <c r="V287" s="12">
        <f t="shared" si="118"/>
        <v>2.1393307170952487E-3</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7.6481933460577503E-3</v>
      </c>
      <c r="AB287" s="12">
        <f t="shared" si="121"/>
        <v>4.7426149270180023E-3</v>
      </c>
      <c r="AC287" s="12">
        <f>AA287-'Surv-rate CEA'!V285*UPD</f>
        <v>5.6805456768527097E-3</v>
      </c>
      <c r="AD287" s="12">
        <f t="shared" si="122"/>
        <v>3.522484265455417E-3</v>
      </c>
      <c r="AE287" s="12">
        <f>'Surv-rate CEA'!Z285*UPFS+'Surv-rate CEA'!Y285*UPD</f>
        <v>9.2049681455119159E-3</v>
      </c>
      <c r="AF287" s="12">
        <f t="shared" si="123"/>
        <v>5.7079649211708612E-3</v>
      </c>
      <c r="AG287" s="12">
        <f>AE287-'Surv-rate CEA'!Y285*UPD</f>
        <v>3.4499986204430738E-3</v>
      </c>
      <c r="AH287" s="12">
        <f t="shared" si="124"/>
        <v>2.1393307170952487E-3</v>
      </c>
      <c r="AI287" s="12">
        <f>'Surv-rate CEA'!AC285*UPFS+'Surv-rate CEA'!AB285*UPD</f>
        <v>1.8224746483122066E-3</v>
      </c>
      <c r="AJ287" s="12">
        <f t="shared" si="125"/>
        <v>1.1301094363223086E-3</v>
      </c>
      <c r="AK287" s="12">
        <f>AI287-'Surv-rate CEA'!AB285*UPD</f>
        <v>7.5436882104699954E-8</v>
      </c>
      <c r="AL287" s="12">
        <f t="shared" si="126"/>
        <v>4.677811699175443E-8</v>
      </c>
      <c r="AM287" s="12">
        <f>'Surv-rate CEA'!AF285*UPFS+'Surv-rate CEA'!AE285*UPD</f>
        <v>1.0270823269747327E-2</v>
      </c>
      <c r="AN287" s="12">
        <f t="shared" si="127"/>
        <v>6.3688975353866162E-3</v>
      </c>
      <c r="AO287" s="12">
        <f>AM287-'Surv-rate CEA'!AE285*UPD</f>
        <v>4.9606732942034919E-3</v>
      </c>
      <c r="AP287" s="12">
        <f t="shared" si="128"/>
        <v>3.0760942027277306E-3</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2.7842348047075367E-3</v>
      </c>
      <c r="AV287" s="12">
        <f t="shared" si="131"/>
        <v>1.726493166119458E-3</v>
      </c>
      <c r="AW287" s="12">
        <f>AU287-'Surv-rate CEA'!AK285*UPD</f>
        <v>1.3058108723610663E-5</v>
      </c>
      <c r="AX287" s="12">
        <f t="shared" si="132"/>
        <v>8.0972823971744167E-6</v>
      </c>
      <c r="AY287" s="12">
        <f>'Surv-rate CEA'!AO285*UPFS+'Surv-rate CEA'!AN285*UPD</f>
        <v>1.8224746483122066E-3</v>
      </c>
      <c r="AZ287" s="12">
        <f t="shared" si="133"/>
        <v>1.1301094363223086E-3</v>
      </c>
      <c r="BA287" s="12">
        <f>AY287-'Surv-rate CEA'!AN285*UPD</f>
        <v>7.5436882104699954E-8</v>
      </c>
      <c r="BB287" s="12">
        <f t="shared" si="134"/>
        <v>4.677811699175443E-8</v>
      </c>
    </row>
    <row r="288" spans="1:54">
      <c r="A288" s="12">
        <v>283</v>
      </c>
      <c r="B288" s="12">
        <f t="shared" si="135"/>
        <v>16.224657534246575</v>
      </c>
      <c r="C288" s="12">
        <f>'Surv-rate CEA'!D286*Parameter!$D$57+'Surv-rate CEA'!E286*Parameter!$D$58</f>
        <v>5.7507870057449569E-3</v>
      </c>
      <c r="D288" s="12">
        <f t="shared" si="109"/>
        <v>3.5599812304911724E-3</v>
      </c>
      <c r="E288" s="12">
        <f>C288-'Surv-rate CEA'!E286*Parameter!$D$58</f>
        <v>4.7773379549465485E-3</v>
      </c>
      <c r="F288" s="12">
        <f t="shared" si="110"/>
        <v>2.9573749530860389E-3</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9.1309296726463651E-3</v>
      </c>
      <c r="L288" s="12">
        <f t="shared" si="113"/>
        <v>5.6524330007498074E-3</v>
      </c>
      <c r="M288" s="12">
        <f>K288-'Surv-rate CEA'!J286*Parameter!$D$58</f>
        <v>3.4244427129142795E-3</v>
      </c>
      <c r="N288" s="12">
        <f t="shared" si="114"/>
        <v>2.1198753789157055E-3</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9.1309296726463651E-3</v>
      </c>
      <c r="T288" s="12">
        <f t="shared" si="117"/>
        <v>5.6524330007498074E-3</v>
      </c>
      <c r="U288" s="12">
        <f>S288-'Surv-rate CEA'!P286*Parameter!$D$58</f>
        <v>3.4244427129142795E-3</v>
      </c>
      <c r="V288" s="12">
        <f t="shared" si="118"/>
        <v>2.1198753789157055E-3</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7.5793518490827258E-3</v>
      </c>
      <c r="AB288" s="12">
        <f t="shared" si="121"/>
        <v>4.6919404761588401E-3</v>
      </c>
      <c r="AC288" s="12">
        <f>AA288-'Surv-rate CEA'!V286*UPD</f>
        <v>5.6341512847129915E-3</v>
      </c>
      <c r="AD288" s="12">
        <f t="shared" si="122"/>
        <v>3.4877787689387273E-3</v>
      </c>
      <c r="AE288" s="12">
        <f>'Surv-rate CEA'!Z286*UPFS+'Surv-rate CEA'!Y286*UPD</f>
        <v>9.1309296726463651E-3</v>
      </c>
      <c r="AF288" s="12">
        <f t="shared" si="123"/>
        <v>5.6524330007498074E-3</v>
      </c>
      <c r="AG288" s="12">
        <f>AE288-'Surv-rate CEA'!Y286*UPD</f>
        <v>3.4244427129142795E-3</v>
      </c>
      <c r="AH288" s="12">
        <f t="shared" si="124"/>
        <v>2.1198753789157055E-3</v>
      </c>
      <c r="AI288" s="12">
        <f>'Surv-rate CEA'!AC286*UPFS+'Surv-rate CEA'!AB286*UPD</f>
        <v>1.8000760134935638E-3</v>
      </c>
      <c r="AJ288" s="12">
        <f t="shared" si="125"/>
        <v>1.1143234508759795E-3</v>
      </c>
      <c r="AK288" s="12">
        <f>AI288-'Surv-rate CEA'!AB286*UPD</f>
        <v>7.239238453962335E-8</v>
      </c>
      <c r="AL288" s="12">
        <f t="shared" si="126"/>
        <v>4.4813958495437962E-8</v>
      </c>
      <c r="AM288" s="12">
        <f>'Surv-rate CEA'!AF286*UPFS+'Surv-rate CEA'!AE286*UPD</f>
        <v>1.0169618656402774E-2</v>
      </c>
      <c r="AN288" s="12">
        <f t="shared" si="127"/>
        <v>6.2954255655582065E-3</v>
      </c>
      <c r="AO288" s="12">
        <f>AM288-'Surv-rate CEA'!AE286*UPD</f>
        <v>4.9225532956118237E-3</v>
      </c>
      <c r="AP288" s="12">
        <f t="shared" si="128"/>
        <v>3.0472694121629136E-3</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2.7503947901511292E-3</v>
      </c>
      <c r="AV288" s="12">
        <f t="shared" si="131"/>
        <v>1.7026111068967256E-3</v>
      </c>
      <c r="AW288" s="12">
        <f>AU288-'Surv-rate CEA'!AK286*UPD</f>
        <v>1.2664165338814592E-5</v>
      </c>
      <c r="AX288" s="12">
        <f t="shared" si="132"/>
        <v>7.8396558351019333E-6</v>
      </c>
      <c r="AY288" s="12">
        <f>'Surv-rate CEA'!AO286*UPFS+'Surv-rate CEA'!AN286*UPD</f>
        <v>1.8000760134935638E-3</v>
      </c>
      <c r="AZ288" s="12">
        <f t="shared" si="133"/>
        <v>1.1143234508759795E-3</v>
      </c>
      <c r="BA288" s="12">
        <f>AY288-'Surv-rate CEA'!AN286*UPD</f>
        <v>7.239238453962335E-8</v>
      </c>
      <c r="BB288" s="12">
        <f t="shared" si="134"/>
        <v>4.4813958495437962E-8</v>
      </c>
    </row>
    <row r="289" spans="1:54">
      <c r="A289" s="12">
        <v>284</v>
      </c>
      <c r="B289" s="12">
        <f t="shared" si="135"/>
        <v>16.282191780821918</v>
      </c>
      <c r="C289" s="12">
        <f>'Surv-rate CEA'!D287*Parameter!$D$57+'Surv-rate CEA'!E287*Parameter!$D$58</f>
        <v>5.6930689609071368E-3</v>
      </c>
      <c r="D289" s="12">
        <f t="shared" si="109"/>
        <v>3.5182629097971567E-3</v>
      </c>
      <c r="E289" s="12">
        <f>C289-'Surv-rate CEA'!E287*Parameter!$D$58</f>
        <v>4.7517676772925472E-3</v>
      </c>
      <c r="F289" s="12">
        <f t="shared" si="110"/>
        <v>2.9365475966986183E-3</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9.0576563526437899E-3</v>
      </c>
      <c r="L289" s="12">
        <f t="shared" si="113"/>
        <v>5.5975461765911056E-3</v>
      </c>
      <c r="M289" s="12">
        <f>K289-'Surv-rate CEA'!J287*Parameter!$D$58</f>
        <v>3.3991505553250066E-3</v>
      </c>
      <c r="N289" s="12">
        <f t="shared" si="114"/>
        <v>2.1006429758249068E-3</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9.0576563526437899E-3</v>
      </c>
      <c r="T289" s="12">
        <f t="shared" si="117"/>
        <v>5.5975461765911056E-3</v>
      </c>
      <c r="U289" s="12">
        <f>S289-'Surv-rate CEA'!P287*Parameter!$D$58</f>
        <v>3.3991505553250066E-3</v>
      </c>
      <c r="V289" s="12">
        <f t="shared" si="118"/>
        <v>2.1006429758249068E-3</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7.5112758849361213E-3</v>
      </c>
      <c r="AB289" s="12">
        <f t="shared" si="121"/>
        <v>4.6418976360008352E-3</v>
      </c>
      <c r="AC289" s="12">
        <f>AA289-'Surv-rate CEA'!V287*UPD</f>
        <v>5.5882504264927278E-3</v>
      </c>
      <c r="AD289" s="12">
        <f t="shared" si="122"/>
        <v>3.4534860443803093E-3</v>
      </c>
      <c r="AE289" s="12">
        <f>'Surv-rate CEA'!Z287*UPFS+'Surv-rate CEA'!Y287*UPD</f>
        <v>9.0576563526437899E-3</v>
      </c>
      <c r="AF289" s="12">
        <f t="shared" si="123"/>
        <v>5.5975461765911056E-3</v>
      </c>
      <c r="AG289" s="12">
        <f>AE289-'Surv-rate CEA'!Y287*UPD</f>
        <v>3.3991505553250066E-3</v>
      </c>
      <c r="AH289" s="12">
        <f t="shared" si="124"/>
        <v>2.1006429758249068E-3</v>
      </c>
      <c r="AI289" s="12">
        <f>'Surv-rate CEA'!AC287*UPFS+'Surv-rate CEA'!AB287*UPD</f>
        <v>1.7779971747690722E-3</v>
      </c>
      <c r="AJ289" s="12">
        <f t="shared" si="125"/>
        <v>1.0987854804972205E-3</v>
      </c>
      <c r="AK289" s="12">
        <f>AI289-'Surv-rate CEA'!AB287*UPD</f>
        <v>6.9474808041952718E-8</v>
      </c>
      <c r="AL289" s="12">
        <f t="shared" si="126"/>
        <v>4.2934775949092276E-8</v>
      </c>
      <c r="AM289" s="12">
        <f>'Surv-rate CEA'!AF287*UPFS+'Surv-rate CEA'!AE287*UPD</f>
        <v>1.0069582600619732E-2</v>
      </c>
      <c r="AN289" s="12">
        <f t="shared" si="127"/>
        <v>6.2229070513936243E-3</v>
      </c>
      <c r="AO289" s="12">
        <f>AM289-'Surv-rate CEA'!AE287*UPD</f>
        <v>4.8848282016280059E-3</v>
      </c>
      <c r="AP289" s="12">
        <f t="shared" si="128"/>
        <v>3.0187777454535728E-3</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2.7170279011317941E-3</v>
      </c>
      <c r="AV289" s="12">
        <f t="shared" si="131"/>
        <v>1.6790976106343942E-3</v>
      </c>
      <c r="AW289" s="12">
        <f>AU289-'Surv-rate CEA'!AK287*UPD</f>
        <v>1.2282533542888434E-5</v>
      </c>
      <c r="AX289" s="12">
        <f t="shared" si="132"/>
        <v>7.590489856879975E-6</v>
      </c>
      <c r="AY289" s="12">
        <f>'Surv-rate CEA'!AO287*UPFS+'Surv-rate CEA'!AN287*UPD</f>
        <v>1.7779971747690722E-3</v>
      </c>
      <c r="AZ289" s="12">
        <f t="shared" si="133"/>
        <v>1.0987854804972205E-3</v>
      </c>
      <c r="BA289" s="12">
        <f>AY289-'Surv-rate CEA'!AN287*UPD</f>
        <v>6.9474808041952718E-8</v>
      </c>
      <c r="BB289" s="12">
        <f t="shared" si="134"/>
        <v>4.2934775949092276E-8</v>
      </c>
    </row>
    <row r="290" spans="1:54">
      <c r="A290" s="12">
        <v>285</v>
      </c>
      <c r="B290" s="12">
        <f t="shared" si="135"/>
        <v>16.339726027397262</v>
      </c>
      <c r="C290" s="12">
        <f>'Surv-rate CEA'!D288*Parameter!$D$57+'Surv-rate CEA'!E288*Parameter!$D$58</f>
        <v>5.6360488420495953E-3</v>
      </c>
      <c r="D290" s="12">
        <f t="shared" si="109"/>
        <v>3.4771066646343903E-3</v>
      </c>
      <c r="E290" s="12">
        <f>C290-'Surv-rate CEA'!E288*Parameter!$D$58</f>
        <v>4.7264227215425931E-3</v>
      </c>
      <c r="F290" s="12">
        <f t="shared" si="110"/>
        <v>2.9159214913720842E-3</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8.9851383904777857E-3</v>
      </c>
      <c r="L290" s="12">
        <f t="shared" si="113"/>
        <v>5.5432955703114727E-3</v>
      </c>
      <c r="M290" s="12">
        <f>K290-'Surv-rate CEA'!J288*Parameter!$D$58</f>
        <v>3.3741186365780851E-3</v>
      </c>
      <c r="N290" s="12">
        <f t="shared" si="114"/>
        <v>2.081630363275252E-3</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8.9851383904777857E-3</v>
      </c>
      <c r="T290" s="12">
        <f t="shared" si="117"/>
        <v>5.5432955703114727E-3</v>
      </c>
      <c r="U290" s="12">
        <f>S290-'Surv-rate CEA'!P288*Parameter!$D$58</f>
        <v>3.3741186365780851E-3</v>
      </c>
      <c r="V290" s="12">
        <f t="shared" si="118"/>
        <v>2.081630363275252E-3</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7.4439551835344571E-3</v>
      </c>
      <c r="AB290" s="12">
        <f t="shared" si="121"/>
        <v>4.5924772664842021E-3</v>
      </c>
      <c r="AC290" s="12">
        <f>AA290-'Surv-rate CEA'!V288*UPD</f>
        <v>5.5428365535976857E-3</v>
      </c>
      <c r="AD290" s="12">
        <f t="shared" si="122"/>
        <v>3.419600230874655E-3</v>
      </c>
      <c r="AE290" s="12">
        <f>'Surv-rate CEA'!Z288*UPFS+'Surv-rate CEA'!Y288*UPD</f>
        <v>8.9851383904777857E-3</v>
      </c>
      <c r="AF290" s="12">
        <f t="shared" si="123"/>
        <v>5.5432955703114727E-3</v>
      </c>
      <c r="AG290" s="12">
        <f>AE290-'Surv-rate CEA'!Y288*UPD</f>
        <v>3.3741186365780851E-3</v>
      </c>
      <c r="AH290" s="12">
        <f t="shared" si="124"/>
        <v>2.081630363275252E-3</v>
      </c>
      <c r="AI290" s="12">
        <f>'Surv-rate CEA'!AC288*UPFS+'Surv-rate CEA'!AB288*UPD</f>
        <v>1.7562328850502093E-3</v>
      </c>
      <c r="AJ290" s="12">
        <f t="shared" si="125"/>
        <v>1.0834911549555428E-3</v>
      </c>
      <c r="AK290" s="12">
        <f>AI290-'Surv-rate CEA'!AB288*UPD</f>
        <v>6.6678686867945036E-8</v>
      </c>
      <c r="AL290" s="12">
        <f t="shared" si="126"/>
        <v>4.1136780924930302E-8</v>
      </c>
      <c r="AM290" s="12">
        <f>'Surv-rate CEA'!AF288*UPFS+'Surv-rate CEA'!AE288*UPD</f>
        <v>9.9706994307475552E-3</v>
      </c>
      <c r="AN290" s="12">
        <f t="shared" si="127"/>
        <v>6.1513280692420177E-3</v>
      </c>
      <c r="AO290" s="12">
        <f>AM290-'Surv-rate CEA'!AE288*UPD</f>
        <v>4.8474928133435966E-3</v>
      </c>
      <c r="AP290" s="12">
        <f t="shared" si="128"/>
        <v>2.9906145316360992E-3</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2.6841265838807673E-3</v>
      </c>
      <c r="AV290" s="12">
        <f t="shared" si="131"/>
        <v>1.655946336714168E-3</v>
      </c>
      <c r="AW290" s="12">
        <f>AU290-'Surv-rate CEA'!AK288*UPD</f>
        <v>1.1912814544926507E-5</v>
      </c>
      <c r="AX290" s="12">
        <f t="shared" si="132"/>
        <v>7.3494974954216272E-6</v>
      </c>
      <c r="AY290" s="12">
        <f>'Surv-rate CEA'!AO288*UPFS+'Surv-rate CEA'!AN288*UPD</f>
        <v>1.7562328850502093E-3</v>
      </c>
      <c r="AZ290" s="12">
        <f t="shared" si="133"/>
        <v>1.0834911549555428E-3</v>
      </c>
      <c r="BA290" s="12">
        <f>AY290-'Surv-rate CEA'!AN288*UPD</f>
        <v>6.6678686867945036E-8</v>
      </c>
      <c r="BB290" s="12">
        <f t="shared" si="134"/>
        <v>4.1136780924930302E-8</v>
      </c>
    </row>
    <row r="291" spans="1:54">
      <c r="A291" s="12">
        <v>286</v>
      </c>
      <c r="B291" s="12">
        <f t="shared" si="135"/>
        <v>16.397260273972602</v>
      </c>
      <c r="C291" s="12">
        <f>'Surv-rate CEA'!D289*Parameter!$D$57+'Surv-rate CEA'!E289*Parameter!$D$58</f>
        <v>5.5797167253757753E-3</v>
      </c>
      <c r="D291" s="12">
        <f t="shared" si="109"/>
        <v>3.4365038616724062E-3</v>
      </c>
      <c r="E291" s="12">
        <f>C291-'Surv-rate CEA'!E289*Parameter!$D$58</f>
        <v>4.7013003461186496E-3</v>
      </c>
      <c r="F291" s="12">
        <f t="shared" si="110"/>
        <v>2.8954940885875355E-3</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8.9133661419737754E-3</v>
      </c>
      <c r="L291" s="12">
        <f t="shared" si="113"/>
        <v>5.4896724466473833E-3</v>
      </c>
      <c r="M291" s="12">
        <f>K291-'Surv-rate CEA'!J289*Parameter!$D$58</f>
        <v>3.3493435029824156E-3</v>
      </c>
      <c r="N291" s="12">
        <f t="shared" si="114"/>
        <v>2.062834449949839E-3</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8.9133661419737754E-3</v>
      </c>
      <c r="T291" s="12">
        <f t="shared" si="117"/>
        <v>5.4896724466473833E-3</v>
      </c>
      <c r="U291" s="12">
        <f>S291-'Surv-rate CEA'!P289*Parameter!$D$58</f>
        <v>3.3493435029824156E-3</v>
      </c>
      <c r="V291" s="12">
        <f t="shared" si="118"/>
        <v>2.062834449949839E-3</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7.3773796376171569E-3</v>
      </c>
      <c r="AB291" s="12">
        <f t="shared" si="121"/>
        <v>4.5436703799667062E-3</v>
      </c>
      <c r="AC291" s="12">
        <f>AA291-'Surv-rate CEA'!V289*UPD</f>
        <v>5.4979032222945926E-3</v>
      </c>
      <c r="AD291" s="12">
        <f t="shared" si="122"/>
        <v>3.3861155654356474E-3</v>
      </c>
      <c r="AE291" s="12">
        <f>'Surv-rate CEA'!Z289*UPFS+'Surv-rate CEA'!Y289*UPD</f>
        <v>8.9133661419737754E-3</v>
      </c>
      <c r="AF291" s="12">
        <f t="shared" si="123"/>
        <v>5.4896724466473833E-3</v>
      </c>
      <c r="AG291" s="12">
        <f>AE291-'Surv-rate CEA'!Y289*UPD</f>
        <v>3.3493435029824156E-3</v>
      </c>
      <c r="AH291" s="12">
        <f t="shared" si="124"/>
        <v>2.062834449949839E-3</v>
      </c>
      <c r="AI291" s="12">
        <f>'Surv-rate CEA'!AC289*UPFS+'Surv-rate CEA'!AB289*UPD</f>
        <v>1.7347779951704947E-3</v>
      </c>
      <c r="AJ291" s="12">
        <f t="shared" si="125"/>
        <v>1.068436190037269E-3</v>
      </c>
      <c r="AK291" s="12">
        <f>AI291-'Surv-rate CEA'!AB289*UPD</f>
        <v>6.3998798414434399E-8</v>
      </c>
      <c r="AL291" s="12">
        <f t="shared" si="126"/>
        <v>3.9416359058763148E-8</v>
      </c>
      <c r="AM291" s="12">
        <f>'Surv-rate CEA'!AF289*UPFS+'Surv-rate CEA'!AE289*UPD</f>
        <v>9.8729537171520273E-3</v>
      </c>
      <c r="AN291" s="12">
        <f t="shared" si="127"/>
        <v>6.0806749240161313E-3</v>
      </c>
      <c r="AO291" s="12">
        <f>AM291-'Surv-rate CEA'!AE289*UPD</f>
        <v>4.8105420153168182E-3</v>
      </c>
      <c r="AP291" s="12">
        <f t="shared" si="128"/>
        <v>2.9627751776700219E-3</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2.6516834213215512E-3</v>
      </c>
      <c r="AV291" s="12">
        <f t="shared" si="131"/>
        <v>1.633151065870734E-3</v>
      </c>
      <c r="AW291" s="12">
        <f>AU291-'Surv-rate CEA'!AK289*UPD</f>
        <v>1.1554622948734255E-5</v>
      </c>
      <c r="AX291" s="12">
        <f t="shared" si="132"/>
        <v>7.1164018422135403E-6</v>
      </c>
      <c r="AY291" s="12">
        <f>'Surv-rate CEA'!AO289*UPFS+'Surv-rate CEA'!AN289*UPD</f>
        <v>1.7347779951704947E-3</v>
      </c>
      <c r="AZ291" s="12">
        <f t="shared" si="133"/>
        <v>1.068436190037269E-3</v>
      </c>
      <c r="BA291" s="12">
        <f>AY291-'Surv-rate CEA'!AN289*UPD</f>
        <v>6.3998798414434399E-8</v>
      </c>
      <c r="BB291" s="12">
        <f t="shared" si="134"/>
        <v>3.9416359058763148E-8</v>
      </c>
    </row>
    <row r="292" spans="1:54">
      <c r="A292" s="12">
        <v>287</v>
      </c>
      <c r="B292" s="12">
        <f t="shared" si="135"/>
        <v>16.454794520547946</v>
      </c>
      <c r="C292" s="12">
        <f>'Surv-rate CEA'!D290*Parameter!$D$57+'Surv-rate CEA'!E290*Parameter!$D$58</f>
        <v>5.5240628505446301E-3</v>
      </c>
      <c r="D292" s="12">
        <f t="shared" si="109"/>
        <v>3.396446017811416E-3</v>
      </c>
      <c r="E292" s="12">
        <f>C292-'Surv-rate CEA'!E290*Parameter!$D$58</f>
        <v>4.6763978518861802E-3</v>
      </c>
      <c r="F292" s="12">
        <f t="shared" si="110"/>
        <v>2.8752628801416917E-3</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8.8423301110787562E-3</v>
      </c>
      <c r="L292" s="12">
        <f t="shared" si="113"/>
        <v>5.4366682107873637E-3</v>
      </c>
      <c r="M292" s="12">
        <f>K292-'Surv-rate CEA'!J290*Parameter!$D$58</f>
        <v>3.3248217571384287E-3</v>
      </c>
      <c r="N292" s="12">
        <f t="shared" si="114"/>
        <v>2.044252196705584E-3</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8.8423301110787562E-3</v>
      </c>
      <c r="T292" s="12">
        <f t="shared" si="117"/>
        <v>5.4366682107873637E-3</v>
      </c>
      <c r="U292" s="12">
        <f>S292-'Surv-rate CEA'!P290*Parameter!$D$58</f>
        <v>3.3248217571384287E-3</v>
      </c>
      <c r="V292" s="12">
        <f t="shared" si="118"/>
        <v>2.044252196705584E-3</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7.3115392997496476E-3</v>
      </c>
      <c r="AB292" s="12">
        <f t="shared" si="121"/>
        <v>4.4954681383210533E-3</v>
      </c>
      <c r="AC292" s="12">
        <f>AA292-'Surv-rate CEA'!V290*UPD</f>
        <v>5.4534440917359582E-3</v>
      </c>
      <c r="AD292" s="12">
        <f t="shared" si="122"/>
        <v>3.3530263811005754E-3</v>
      </c>
      <c r="AE292" s="12">
        <f>'Surv-rate CEA'!Z290*UPFS+'Surv-rate CEA'!Y290*UPD</f>
        <v>8.8423301110787562E-3</v>
      </c>
      <c r="AF292" s="12">
        <f t="shared" si="123"/>
        <v>5.4366682107873637E-3</v>
      </c>
      <c r="AG292" s="12">
        <f>AE292-'Surv-rate CEA'!Y290*UPD</f>
        <v>3.3248217571384287E-3</v>
      </c>
      <c r="AH292" s="12">
        <f t="shared" si="124"/>
        <v>2.044252196705584E-3</v>
      </c>
      <c r="AI292" s="12">
        <f>'Surv-rate CEA'!AC290*UPFS+'Surv-rate CEA'!AB290*UPD</f>
        <v>1.7136274518268564E-3</v>
      </c>
      <c r="AJ292" s="12">
        <f t="shared" si="125"/>
        <v>1.053616385663646E-3</v>
      </c>
      <c r="AK292" s="12">
        <f>AI292-'Surv-rate CEA'!AB290*UPD</f>
        <v>6.1430152048513875E-8</v>
      </c>
      <c r="AL292" s="12">
        <f t="shared" si="126"/>
        <v>3.777006180843037E-8</v>
      </c>
      <c r="AM292" s="12">
        <f>'Surv-rate CEA'!AF290*UPFS+'Surv-rate CEA'!AE290*UPD</f>
        <v>9.7763302679494089E-3</v>
      </c>
      <c r="AN292" s="12">
        <f t="shared" si="127"/>
        <v>6.0109341449857412E-3</v>
      </c>
      <c r="AO292" s="12">
        <f>AM292-'Surv-rate CEA'!AE290*UPD</f>
        <v>4.7739707739867182E-3</v>
      </c>
      <c r="AP292" s="12">
        <f t="shared" si="128"/>
        <v>2.9352551669206014E-3</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2.6196911302870402E-3</v>
      </c>
      <c r="AV292" s="12">
        <f t="shared" si="131"/>
        <v>1.6107056976156719E-3</v>
      </c>
      <c r="AW292" s="12">
        <f>AU292-'Surv-rate CEA'!AK290*UPD</f>
        <v>1.1207586286100888E-5</v>
      </c>
      <c r="AX292" s="12">
        <f t="shared" si="132"/>
        <v>6.890935682774172E-6</v>
      </c>
      <c r="AY292" s="12">
        <f>'Surv-rate CEA'!AO290*UPFS+'Surv-rate CEA'!AN290*UPD</f>
        <v>1.7136274518268564E-3</v>
      </c>
      <c r="AZ292" s="12">
        <f t="shared" si="133"/>
        <v>1.053616385663646E-3</v>
      </c>
      <c r="BA292" s="12">
        <f>AY292-'Surv-rate CEA'!AN290*UPD</f>
        <v>6.1430152048513875E-8</v>
      </c>
      <c r="BB292" s="12">
        <f t="shared" si="134"/>
        <v>3.777006180843037E-8</v>
      </c>
    </row>
    <row r="293" spans="1:54">
      <c r="A293" s="12">
        <v>288</v>
      </c>
      <c r="B293" s="12">
        <f t="shared" si="135"/>
        <v>16.512328767123286</v>
      </c>
      <c r="C293" s="12">
        <f>'Surv-rate CEA'!D291*Parameter!$D$57+'Surv-rate CEA'!E291*Parameter!$D$58</f>
        <v>5.4690776175909924E-3</v>
      </c>
      <c r="D293" s="12">
        <f t="shared" si="109"/>
        <v>3.3569247972390546E-3</v>
      </c>
      <c r="E293" s="12">
        <f>C293-'Surv-rate CEA'!E291*Parameter!$D$58</f>
        <v>4.6517125813575616E-3</v>
      </c>
      <c r="F293" s="12">
        <f t="shared" si="110"/>
        <v>2.8552253973799613E-3</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8.7720209471880174E-3</v>
      </c>
      <c r="L293" s="12">
        <f t="shared" si="113"/>
        <v>5.3842744057610642E-3</v>
      </c>
      <c r="M293" s="12">
        <f>K293-'Surv-rate CEA'!J291*Parameter!$D$58</f>
        <v>3.3005500568486753E-3</v>
      </c>
      <c r="N293" s="12">
        <f t="shared" si="114"/>
        <v>2.0258806155405143E-3</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8.7720209471880174E-3</v>
      </c>
      <c r="T293" s="12">
        <f t="shared" si="117"/>
        <v>5.3842744057610642E-3</v>
      </c>
      <c r="U293" s="12">
        <f>S293-'Surv-rate CEA'!P291*Parameter!$D$58</f>
        <v>3.3005500568486753E-3</v>
      </c>
      <c r="V293" s="12">
        <f t="shared" si="118"/>
        <v>2.0258806155405143E-3</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7.2464243793894795E-3</v>
      </c>
      <c r="AB293" s="12">
        <f t="shared" si="121"/>
        <v>4.4478618500947706E-3</v>
      </c>
      <c r="AC293" s="12">
        <f>AA293-'Surv-rate CEA'!V291*UPD</f>
        <v>5.4094529220277566E-3</v>
      </c>
      <c r="AD293" s="12">
        <f t="shared" si="122"/>
        <v>3.3203271050760716E-3</v>
      </c>
      <c r="AE293" s="12">
        <f>'Surv-rate CEA'!Z291*UPFS+'Surv-rate CEA'!Y291*UPD</f>
        <v>8.7720209471880174E-3</v>
      </c>
      <c r="AF293" s="12">
        <f t="shared" si="123"/>
        <v>5.3842744057610642E-3</v>
      </c>
      <c r="AG293" s="12">
        <f>AE293-'Surv-rate CEA'!Y291*UPD</f>
        <v>3.3005500568486753E-3</v>
      </c>
      <c r="AH293" s="12">
        <f t="shared" si="124"/>
        <v>2.0258806155405143E-3</v>
      </c>
      <c r="AI293" s="12">
        <f>'Surv-rate CEA'!AC291*UPFS+'Surv-rate CEA'!AB291*UPD</f>
        <v>1.6927762955692878E-3</v>
      </c>
      <c r="AJ293" s="12">
        <f t="shared" si="125"/>
        <v>1.0390276240544625E-3</v>
      </c>
      <c r="AK293" s="12">
        <f>AI293-'Surv-rate CEA'!AB291*UPD</f>
        <v>5.896797846435646E-8</v>
      </c>
      <c r="AL293" s="12">
        <f t="shared" si="126"/>
        <v>3.6194598612635861E-8</v>
      </c>
      <c r="AM293" s="12">
        <f>'Surv-rate CEA'!AF291*UPFS+'Surv-rate CEA'!AE291*UPD</f>
        <v>9.6808141248254376E-3</v>
      </c>
      <c r="AN293" s="12">
        <f t="shared" si="127"/>
        <v>5.9420924816574747E-3</v>
      </c>
      <c r="AO293" s="12">
        <f>AM293-'Surv-rate CEA'!AE291*UPD</f>
        <v>4.7377741361221788E-3</v>
      </c>
      <c r="AP293" s="12">
        <f t="shared" si="128"/>
        <v>2.9080500576753373E-3</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2.5881425587999372E-3</v>
      </c>
      <c r="AV293" s="12">
        <f t="shared" si="131"/>
        <v>1.5886042477217953E-3</v>
      </c>
      <c r="AW293" s="12">
        <f>AU293-'Surv-rate CEA'!AK291*UPD</f>
        <v>1.0871344566946561E-5</v>
      </c>
      <c r="AX293" s="12">
        <f t="shared" si="132"/>
        <v>6.6728411457776876E-6</v>
      </c>
      <c r="AY293" s="12">
        <f>'Surv-rate CEA'!AO291*UPFS+'Surv-rate CEA'!AN291*UPD</f>
        <v>1.6927762955692878E-3</v>
      </c>
      <c r="AZ293" s="12">
        <f t="shared" si="133"/>
        <v>1.0390276240544625E-3</v>
      </c>
      <c r="BA293" s="12">
        <f>AY293-'Surv-rate CEA'!AN291*UPD</f>
        <v>5.896797846435646E-8</v>
      </c>
      <c r="BB293" s="12">
        <f t="shared" si="134"/>
        <v>3.6194598612635861E-8</v>
      </c>
    </row>
    <row r="294" spans="1:54">
      <c r="A294" s="12">
        <v>289</v>
      </c>
      <c r="B294" s="12">
        <f t="shared" si="135"/>
        <v>16.56986301369863</v>
      </c>
      <c r="C294" s="12">
        <f>'Surv-rate CEA'!D292*Parameter!$D$57+'Surv-rate CEA'!E292*Parameter!$D$58</f>
        <v>5.4147515839115352E-3</v>
      </c>
      <c r="D294" s="12">
        <f t="shared" si="109"/>
        <v>3.3179320085515939E-3</v>
      </c>
      <c r="E294" s="12">
        <f>C294-'Surv-rate CEA'!E292*Parameter!$D$58</f>
        <v>4.6272419179130848E-3</v>
      </c>
      <c r="F294" s="12">
        <f t="shared" si="110"/>
        <v>2.8353792104465862E-3</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8.7024294425275053E-3</v>
      </c>
      <c r="L294" s="12">
        <f t="shared" si="113"/>
        <v>5.332482709883732E-3</v>
      </c>
      <c r="M294" s="12">
        <f>K294-'Surv-rate CEA'!J292*Parameter!$D$58</f>
        <v>3.2765251140527939E-3</v>
      </c>
      <c r="N294" s="12">
        <f t="shared" si="114"/>
        <v>2.0077167685845472E-3</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8.7024294425275053E-3</v>
      </c>
      <c r="T294" s="12">
        <f t="shared" si="117"/>
        <v>5.332482709883732E-3</v>
      </c>
      <c r="U294" s="12">
        <f>S294-'Surv-rate CEA'!P292*Parameter!$D$58</f>
        <v>3.2765251140527939E-3</v>
      </c>
      <c r="V294" s="12">
        <f t="shared" si="118"/>
        <v>2.0077167685845472E-3</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7.1820252400140189E-3</v>
      </c>
      <c r="AB294" s="12">
        <f t="shared" si="121"/>
        <v>4.4008429677311073E-3</v>
      </c>
      <c r="AC294" s="12">
        <f>AA294-'Surv-rate CEA'!V292*UPD</f>
        <v>5.3659235723390163E-3</v>
      </c>
      <c r="AD294" s="12">
        <f t="shared" si="122"/>
        <v>3.2880122569249907E-3</v>
      </c>
      <c r="AE294" s="12">
        <f>'Surv-rate CEA'!Z292*UPFS+'Surv-rate CEA'!Y292*UPD</f>
        <v>8.7024294425275053E-3</v>
      </c>
      <c r="AF294" s="12">
        <f t="shared" si="123"/>
        <v>5.332482709883732E-3</v>
      </c>
      <c r="AG294" s="12">
        <f>AE294-'Surv-rate CEA'!Y292*UPD</f>
        <v>3.2765251140527939E-3</v>
      </c>
      <c r="AH294" s="12">
        <f t="shared" si="124"/>
        <v>2.0077167685845472E-3</v>
      </c>
      <c r="AI294" s="12">
        <f>'Surv-rate CEA'!AC292*UPFS+'Surv-rate CEA'!AB292*UPD</f>
        <v>1.6722196588375888E-3</v>
      </c>
      <c r="AJ294" s="12">
        <f t="shared" si="125"/>
        <v>1.0246658679359849E-3</v>
      </c>
      <c r="AK294" s="12">
        <f>AI294-'Surv-rate CEA'!AB292*UPD</f>
        <v>5.6607719545274243E-8</v>
      </c>
      <c r="AL294" s="12">
        <f t="shared" si="126"/>
        <v>3.4686829432477553E-8</v>
      </c>
      <c r="AM294" s="12">
        <f>'Surv-rate CEA'!AF292*UPFS+'Surv-rate CEA'!AE292*UPD</f>
        <v>9.5863905589375319E-3</v>
      </c>
      <c r="AN294" s="12">
        <f t="shared" si="127"/>
        <v>5.8741368997391281E-3</v>
      </c>
      <c r="AO294" s="12">
        <f>AM294-'Surv-rate CEA'!AE292*UPD</f>
        <v>4.701947227304974E-3</v>
      </c>
      <c r="AP294" s="12">
        <f t="shared" si="128"/>
        <v>2.8811554816935568E-3</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2.5570306834148604E-3</v>
      </c>
      <c r="AV294" s="12">
        <f t="shared" si="131"/>
        <v>1.5668408457663663E-3</v>
      </c>
      <c r="AW294" s="12">
        <f>AU294-'Surv-rate CEA'!AK292*UPD</f>
        <v>1.0545549845718261E-5</v>
      </c>
      <c r="AX294" s="12">
        <f t="shared" si="132"/>
        <v>6.4618693653179758E-6</v>
      </c>
      <c r="AY294" s="12">
        <f>'Surv-rate CEA'!AO292*UPFS+'Surv-rate CEA'!AN292*UPD</f>
        <v>1.6722196588375888E-3</v>
      </c>
      <c r="AZ294" s="12">
        <f t="shared" si="133"/>
        <v>1.0246658679359849E-3</v>
      </c>
      <c r="BA294" s="12">
        <f>AY294-'Surv-rate CEA'!AN292*UPD</f>
        <v>5.6607719545274243E-8</v>
      </c>
      <c r="BB294" s="12">
        <f t="shared" si="134"/>
        <v>3.4686829432477553E-8</v>
      </c>
    </row>
    <row r="295" spans="1:54">
      <c r="A295" s="12">
        <v>290</v>
      </c>
      <c r="B295" s="12">
        <f t="shared" si="135"/>
        <v>16.627397260273973</v>
      </c>
      <c r="C295" s="12">
        <f>'Surv-rate CEA'!D293*Parameter!$D$57+'Surv-rate CEA'!E293*Parameter!$D$58</f>
        <v>5.3610754613148959E-3</v>
      </c>
      <c r="D295" s="12">
        <f t="shared" si="109"/>
        <v>3.2794596019381428E-3</v>
      </c>
      <c r="E295" s="12">
        <f>C295-'Surv-rate CEA'!E293*Parameter!$D$58</f>
        <v>4.6029832850390589E-3</v>
      </c>
      <c r="F295" s="12">
        <f t="shared" si="110"/>
        <v>2.8157219275514052E-3</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8.633546529590537E-3</v>
      </c>
      <c r="L295" s="12">
        <f t="shared" si="113"/>
        <v>5.2812849342547923E-3</v>
      </c>
      <c r="M295" s="12">
        <f>K295-'Surv-rate CEA'!J293*Parameter!$D$58</f>
        <v>3.2527436937863268E-3</v>
      </c>
      <c r="N295" s="12">
        <f t="shared" si="114"/>
        <v>1.9897577671132028E-3</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8.633546529590537E-3</v>
      </c>
      <c r="T295" s="12">
        <f t="shared" si="117"/>
        <v>5.2812849342547923E-3</v>
      </c>
      <c r="U295" s="12">
        <f>S295-'Surv-rate CEA'!P293*Parameter!$D$58</f>
        <v>3.2527436937863268E-3</v>
      </c>
      <c r="V295" s="12">
        <f t="shared" si="118"/>
        <v>1.9897577671132028E-3</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7.1183323963083679E-3</v>
      </c>
      <c r="AB295" s="12">
        <f t="shared" si="121"/>
        <v>4.3544030848495533E-3</v>
      </c>
      <c r="AC295" s="12">
        <f>AA295-'Surv-rate CEA'!V293*UPD</f>
        <v>5.3228499990521198E-3</v>
      </c>
      <c r="AD295" s="12">
        <f t="shared" si="122"/>
        <v>3.2560764467931044E-3</v>
      </c>
      <c r="AE295" s="12">
        <f>'Surv-rate CEA'!Z293*UPFS+'Surv-rate CEA'!Y293*UPD</f>
        <v>8.633546529590537E-3</v>
      </c>
      <c r="AF295" s="12">
        <f t="shared" si="123"/>
        <v>5.2812849342547923E-3</v>
      </c>
      <c r="AG295" s="12">
        <f>AE295-'Surv-rate CEA'!Y293*UPD</f>
        <v>3.2527436937863268E-3</v>
      </c>
      <c r="AH295" s="12">
        <f t="shared" si="124"/>
        <v>1.9897577671132028E-3</v>
      </c>
      <c r="AI295" s="12">
        <f>'Surv-rate CEA'!AC293*UPFS+'Surv-rate CEA'!AB293*UPD</f>
        <v>1.6519527640439661E-3</v>
      </c>
      <c r="AJ295" s="12">
        <f t="shared" si="125"/>
        <v>1.0105271587920349E-3</v>
      </c>
      <c r="AK295" s="12">
        <f>AI295-'Surv-rate CEA'!AB293*UPD</f>
        <v>5.4345018705645454E-8</v>
      </c>
      <c r="AL295" s="12">
        <f t="shared" si="126"/>
        <v>3.3243757656047785E-8</v>
      </c>
      <c r="AM295" s="12">
        <f>'Surv-rate CEA'!AF293*UPFS+'Surv-rate CEA'!AE293*UPD</f>
        <v>9.4930450668984367E-3</v>
      </c>
      <c r="AN295" s="12">
        <f t="shared" si="127"/>
        <v>5.8070545771866317E-3</v>
      </c>
      <c r="AO295" s="12">
        <f>AM295-'Surv-rate CEA'!AE293*UPD</f>
        <v>4.6664852504459172E-3</v>
      </c>
      <c r="AP295" s="12">
        <f t="shared" si="128"/>
        <v>2.8545671427881981E-3</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2.526348606620567E-3</v>
      </c>
      <c r="AV295" s="12">
        <f t="shared" si="131"/>
        <v>1.5454097327316512E-3</v>
      </c>
      <c r="AW295" s="12">
        <f>AU295-'Surv-rate CEA'!AK293*UPD</f>
        <v>1.0229865803415995E-5</v>
      </c>
      <c r="AX295" s="12">
        <f t="shared" si="132"/>
        <v>6.257780155797865E-6</v>
      </c>
      <c r="AY295" s="12">
        <f>'Surv-rate CEA'!AO293*UPFS+'Surv-rate CEA'!AN293*UPD</f>
        <v>1.6519527640439661E-3</v>
      </c>
      <c r="AZ295" s="12">
        <f t="shared" si="133"/>
        <v>1.0105271587920349E-3</v>
      </c>
      <c r="BA295" s="12">
        <f>AY295-'Surv-rate CEA'!AN293*UPD</f>
        <v>5.4345018705645454E-8</v>
      </c>
      <c r="BB295" s="12">
        <f t="shared" si="134"/>
        <v>3.3243757656047785E-8</v>
      </c>
    </row>
    <row r="296" spans="1:54">
      <c r="A296" s="12">
        <v>291</v>
      </c>
      <c r="B296" s="12">
        <f t="shared" si="135"/>
        <v>16.684931506849313</v>
      </c>
      <c r="C296" s="12">
        <f>'Surv-rate CEA'!D294*Parameter!$D$57+'Surv-rate CEA'!E294*Parameter!$D$58</f>
        <v>5.3080401131342233E-3</v>
      </c>
      <c r="D296" s="12">
        <f t="shared" si="109"/>
        <v>3.2414996664261813E-3</v>
      </c>
      <c r="E296" s="12">
        <f>C296-'Surv-rate CEA'!E294*Parameter!$D$58</f>
        <v>4.5789341455825302E-3</v>
      </c>
      <c r="F296" s="12">
        <f t="shared" si="110"/>
        <v>2.796251194252778E-3</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8.5653632786274591E-3</v>
      </c>
      <c r="L296" s="12">
        <f t="shared" si="113"/>
        <v>5.2306730203091614E-3</v>
      </c>
      <c r="M296" s="12">
        <f>K296-'Surv-rate CEA'!J294*Parameter!$D$58</f>
        <v>3.2292026131626808E-3</v>
      </c>
      <c r="N296" s="12">
        <f t="shared" si="114"/>
        <v>1.9720007705836067E-3</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8.5653632786274591E-3</v>
      </c>
      <c r="T296" s="12">
        <f t="shared" si="117"/>
        <v>5.2306730203091614E-3</v>
      </c>
      <c r="U296" s="12">
        <f>S296-'Surv-rate CEA'!P294*Parameter!$D$58</f>
        <v>3.2292026131626808E-3</v>
      </c>
      <c r="V296" s="12">
        <f t="shared" si="118"/>
        <v>1.9720007705836067E-3</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7.055336511411851E-3</v>
      </c>
      <c r="AB296" s="12">
        <f t="shared" si="121"/>
        <v>4.3085339335843988E-3</v>
      </c>
      <c r="AC296" s="12">
        <f>AA296-'Surv-rate CEA'!V294*UPD</f>
        <v>5.2802262539530208E-3</v>
      </c>
      <c r="AD296" s="12">
        <f t="shared" si="122"/>
        <v>3.224514373674756E-3</v>
      </c>
      <c r="AE296" s="12">
        <f>'Surv-rate CEA'!Z294*UPFS+'Surv-rate CEA'!Y294*UPD</f>
        <v>8.5653632786274591E-3</v>
      </c>
      <c r="AF296" s="12">
        <f t="shared" si="123"/>
        <v>5.2306730203091614E-3</v>
      </c>
      <c r="AG296" s="12">
        <f>AE296-'Surv-rate CEA'!Y294*UPD</f>
        <v>3.2292026131626808E-3</v>
      </c>
      <c r="AH296" s="12">
        <f t="shared" si="124"/>
        <v>1.9720007705836067E-3</v>
      </c>
      <c r="AI296" s="12">
        <f>'Surv-rate CEA'!AC294*UPFS+'Surv-rate CEA'!AB294*UPD</f>
        <v>1.6319709217002666E-3</v>
      </c>
      <c r="AJ296" s="12">
        <f t="shared" si="125"/>
        <v>9.9660761515704731E-4</v>
      </c>
      <c r="AK296" s="12">
        <f>AI296-'Surv-rate CEA'!AB294*UPD</f>
        <v>5.2175711688640103E-8</v>
      </c>
      <c r="AL296" s="12">
        <f t="shared" si="126"/>
        <v>3.1862523347513143E-8</v>
      </c>
      <c r="AM296" s="12">
        <f>'Surv-rate CEA'!AF294*UPFS+'Surv-rate CEA'!AE294*UPD</f>
        <v>9.4007633668391922E-3</v>
      </c>
      <c r="AN296" s="12">
        <f t="shared" si="127"/>
        <v>5.7408329003315788E-3</v>
      </c>
      <c r="AO296" s="12">
        <f>AM296-'Surv-rate CEA'!AE294*UPD</f>
        <v>4.6313834843333158E-3</v>
      </c>
      <c r="AP296" s="12">
        <f t="shared" si="128"/>
        <v>2.828280815438997E-3</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2.4960895543008109E-3</v>
      </c>
      <c r="AV296" s="12">
        <f t="shared" si="131"/>
        <v>1.5243052586613633E-3</v>
      </c>
      <c r="AW296" s="12">
        <f>AU296-'Surv-rate CEA'!AK294*UPD</f>
        <v>9.9239673446703015E-6</v>
      </c>
      <c r="AX296" s="12">
        <f t="shared" si="132"/>
        <v>6.060341698958758E-6</v>
      </c>
      <c r="AY296" s="12">
        <f>'Surv-rate CEA'!AO294*UPFS+'Surv-rate CEA'!AN294*UPD</f>
        <v>1.6319709217002666E-3</v>
      </c>
      <c r="AZ296" s="12">
        <f t="shared" si="133"/>
        <v>9.9660761515704731E-4</v>
      </c>
      <c r="BA296" s="12">
        <f>AY296-'Surv-rate CEA'!AN294*UPD</f>
        <v>5.2175711688640103E-8</v>
      </c>
      <c r="BB296" s="12">
        <f t="shared" si="134"/>
        <v>3.1862523347513143E-8</v>
      </c>
    </row>
    <row r="297" spans="1:54">
      <c r="A297" s="12">
        <v>292</v>
      </c>
      <c r="B297" s="12">
        <f t="shared" si="135"/>
        <v>16.742465753424657</v>
      </c>
      <c r="C297" s="12">
        <f>'Surv-rate CEA'!D295*Parameter!$D$57+'Surv-rate CEA'!E295*Parameter!$D$58</f>
        <v>5.2556365514008722E-3</v>
      </c>
      <c r="D297" s="12">
        <f t="shared" si="109"/>
        <v>3.2040444271870501E-3</v>
      </c>
      <c r="E297" s="12">
        <f>C297-'Surv-rate CEA'!E295*Parameter!$D$58</f>
        <v>4.555092001022336E-3</v>
      </c>
      <c r="F297" s="12">
        <f t="shared" si="110"/>
        <v>2.7769646927563421E-3</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8.4978708951871894E-3</v>
      </c>
      <c r="L297" s="12">
        <f t="shared" si="113"/>
        <v>5.180639037420145E-3</v>
      </c>
      <c r="M297" s="12">
        <f>K297-'Surv-rate CEA'!J295*Parameter!$D$58</f>
        <v>3.2058987403777786E-3</v>
      </c>
      <c r="N297" s="12">
        <f t="shared" si="114"/>
        <v>1.9544429856922815E-3</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8.4978708951871894E-3</v>
      </c>
      <c r="T297" s="12">
        <f t="shared" si="117"/>
        <v>5.180639037420145E-3</v>
      </c>
      <c r="U297" s="12">
        <f>S297-'Surv-rate CEA'!P295*Parameter!$D$58</f>
        <v>3.2058987403777786E-3</v>
      </c>
      <c r="V297" s="12">
        <f t="shared" si="118"/>
        <v>1.9544429856922815E-3</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6.9930283942219078E-3</v>
      </c>
      <c r="AB297" s="12">
        <f t="shared" si="121"/>
        <v>4.2632273819800713E-3</v>
      </c>
      <c r="AC297" s="12">
        <f>AA297-'Surv-rate CEA'!V295*UPD</f>
        <v>5.2380464824601982E-3</v>
      </c>
      <c r="AD297" s="12">
        <f t="shared" si="122"/>
        <v>3.1933208237163763E-3</v>
      </c>
      <c r="AE297" s="12">
        <f>'Surv-rate CEA'!Z295*UPFS+'Surv-rate CEA'!Y295*UPD</f>
        <v>8.4978708951871894E-3</v>
      </c>
      <c r="AF297" s="12">
        <f t="shared" si="123"/>
        <v>5.180639037420145E-3</v>
      </c>
      <c r="AG297" s="12">
        <f>AE297-'Surv-rate CEA'!Y295*UPD</f>
        <v>3.2058987403777786E-3</v>
      </c>
      <c r="AH297" s="12">
        <f t="shared" si="124"/>
        <v>1.9544429856922815E-3</v>
      </c>
      <c r="AI297" s="12">
        <f>'Surv-rate CEA'!AC295*UPFS+'Surv-rate CEA'!AB295*UPD</f>
        <v>1.6122695285887812E-3</v>
      </c>
      <c r="AJ297" s="12">
        <f t="shared" si="125"/>
        <v>9.8290343095004456E-4</v>
      </c>
      <c r="AK297" s="12">
        <f>AI297-'Surv-rate CEA'!AB295*UPD</f>
        <v>5.0095817798060174E-8</v>
      </c>
      <c r="AL297" s="12">
        <f t="shared" si="126"/>
        <v>3.0540396823762359E-8</v>
      </c>
      <c r="AM297" s="12">
        <f>'Surv-rate CEA'!AF295*UPFS+'Surv-rate CEA'!AE295*UPD</f>
        <v>9.3095313945500517E-3</v>
      </c>
      <c r="AN297" s="12">
        <f t="shared" si="127"/>
        <v>5.6754594600877395E-3</v>
      </c>
      <c r="AO297" s="12">
        <f>AM297-'Surv-rate CEA'!AE295*UPD</f>
        <v>4.5966372822130097E-3</v>
      </c>
      <c r="AP297" s="12">
        <f t="shared" si="128"/>
        <v>2.8022923434363376E-3</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2.4662468732523546E-3</v>
      </c>
      <c r="AV297" s="12">
        <f t="shared" si="131"/>
        <v>1.5035218803715513E-3</v>
      </c>
      <c r="AW297" s="12">
        <f>AU297-'Surv-rate CEA'!AK295*UPD</f>
        <v>9.6275402093068743E-6</v>
      </c>
      <c r="AX297" s="12">
        <f t="shared" si="132"/>
        <v>5.8693302425805599E-6</v>
      </c>
      <c r="AY297" s="12">
        <f>'Surv-rate CEA'!AO295*UPFS+'Surv-rate CEA'!AN295*UPD</f>
        <v>1.6122695285887812E-3</v>
      </c>
      <c r="AZ297" s="12">
        <f t="shared" si="133"/>
        <v>9.8290343095004456E-4</v>
      </c>
      <c r="BA297" s="12">
        <f>AY297-'Surv-rate CEA'!AN295*UPD</f>
        <v>5.0095817798060174E-8</v>
      </c>
      <c r="BB297" s="12">
        <f t="shared" si="134"/>
        <v>3.0540396823762359E-8</v>
      </c>
    </row>
    <row r="298" spans="1:54">
      <c r="A298" s="12">
        <v>293</v>
      </c>
      <c r="B298" s="12">
        <f t="shared" si="135"/>
        <v>16.8</v>
      </c>
      <c r="C298" s="12">
        <f>'Surv-rate CEA'!D296*Parameter!$D$57+'Surv-rate CEA'!E296*Parameter!$D$58</f>
        <v>5.2038559340776315E-3</v>
      </c>
      <c r="D298" s="12">
        <f t="shared" si="109"/>
        <v>3.167086242899872E-3</v>
      </c>
      <c r="E298" s="12">
        <f>C298-'Surv-rate CEA'!E296*Parameter!$D$58</f>
        <v>4.531454390755957E-3</v>
      </c>
      <c r="F298" s="12">
        <f t="shared" si="110"/>
        <v>2.7578601412291356E-3</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8.4310607177092763E-3</v>
      </c>
      <c r="L298" s="12">
        <f t="shared" si="113"/>
        <v>5.1311751805526119E-3</v>
      </c>
      <c r="M298" s="12">
        <f>K298-'Surv-rate CEA'!J296*Parameter!$D$58</f>
        <v>3.182828993736668E-3</v>
      </c>
      <c r="N298" s="12">
        <f t="shared" si="114"/>
        <v>1.9370816654540894E-3</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8.4310607177092763E-3</v>
      </c>
      <c r="T298" s="12">
        <f t="shared" si="117"/>
        <v>5.1311751805526119E-3</v>
      </c>
      <c r="U298" s="12">
        <f>S298-'Surv-rate CEA'!P296*Parameter!$D$58</f>
        <v>3.182828993736668E-3</v>
      </c>
      <c r="V298" s="12">
        <f t="shared" si="118"/>
        <v>1.9370816654540894E-3</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6.9313989967538757E-3</v>
      </c>
      <c r="AB298" s="12">
        <f t="shared" si="121"/>
        <v>4.218475431441813E-3</v>
      </c>
      <c r="AC298" s="12">
        <f>AA298-'Surv-rate CEA'!V296*UPD</f>
        <v>5.1963049218915515E-3</v>
      </c>
      <c r="AD298" s="12">
        <f t="shared" si="122"/>
        <v>3.1624906685570283E-3</v>
      </c>
      <c r="AE298" s="12">
        <f>'Surv-rate CEA'!Z296*UPFS+'Surv-rate CEA'!Y296*UPD</f>
        <v>8.4310607177092763E-3</v>
      </c>
      <c r="AF298" s="12">
        <f t="shared" si="123"/>
        <v>5.1311751805526119E-3</v>
      </c>
      <c r="AG298" s="12">
        <f>AE298-'Surv-rate CEA'!Y296*UPD</f>
        <v>3.182828993736668E-3</v>
      </c>
      <c r="AH298" s="12">
        <f t="shared" si="124"/>
        <v>1.9370816654540894E-3</v>
      </c>
      <c r="AI298" s="12">
        <f>'Surv-rate CEA'!AC296*UPFS+'Surv-rate CEA'!AB296*UPD</f>
        <v>1.5928440659753586E-3</v>
      </c>
      <c r="AJ298" s="12">
        <f t="shared" si="125"/>
        <v>9.6941087384837612E-4</v>
      </c>
      <c r="AK298" s="12">
        <f>AI298-'Surv-rate CEA'!AB296*UPD</f>
        <v>4.8101531542610321E-8</v>
      </c>
      <c r="AL298" s="12">
        <f t="shared" si="126"/>
        <v>2.9274772541914639E-8</v>
      </c>
      <c r="AM298" s="12">
        <f>'Surv-rate CEA'!AF296*UPFS+'Surv-rate CEA'!AE296*UPD</f>
        <v>9.2193352996971963E-3</v>
      </c>
      <c r="AN298" s="12">
        <f t="shared" si="127"/>
        <v>5.6109220482345075E-3</v>
      </c>
      <c r="AO298" s="12">
        <f>AM298-'Surv-rate CEA'!AE296*UPD</f>
        <v>4.5622420703990522E-3</v>
      </c>
      <c r="AP298" s="12">
        <f t="shared" si="128"/>
        <v>2.7765976385549025E-3</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2.4368140287586975E-3</v>
      </c>
      <c r="AV298" s="12">
        <f t="shared" si="131"/>
        <v>1.4830541592145377E-3</v>
      </c>
      <c r="AW298" s="12">
        <f>AU298-'Surv-rate CEA'!AK296*UPD</f>
        <v>9.3402805978574921E-6</v>
      </c>
      <c r="AX298" s="12">
        <f t="shared" si="132"/>
        <v>5.6845298104015028E-6</v>
      </c>
      <c r="AY298" s="12">
        <f>'Surv-rate CEA'!AO296*UPFS+'Surv-rate CEA'!AN296*UPD</f>
        <v>1.5928440659753586E-3</v>
      </c>
      <c r="AZ298" s="12">
        <f t="shared" si="133"/>
        <v>9.6941087384837612E-4</v>
      </c>
      <c r="BA298" s="12">
        <f>AY298-'Surv-rate CEA'!AN296*UPD</f>
        <v>4.8101531542610321E-8</v>
      </c>
      <c r="BB298" s="12">
        <f t="shared" si="134"/>
        <v>2.9274772541914639E-8</v>
      </c>
    </row>
    <row r="299" spans="1:54">
      <c r="A299" s="12">
        <v>294</v>
      </c>
      <c r="B299" s="12">
        <f t="shared" si="135"/>
        <v>16.857534246575341</v>
      </c>
      <c r="C299" s="12">
        <f>'Surv-rate CEA'!D297*Parameter!$D$57+'Surv-rate CEA'!E297*Parameter!$D$58</f>
        <v>5.152689562350223E-3</v>
      </c>
      <c r="D299" s="12">
        <f t="shared" si="109"/>
        <v>3.1306176031725597E-3</v>
      </c>
      <c r="E299" s="12">
        <f>C299-'Surv-rate CEA'!E297*Parameter!$D$58</f>
        <v>4.5080188914018568E-3</v>
      </c>
      <c r="F299" s="12">
        <f t="shared" si="110"/>
        <v>2.7389352931287388E-3</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8.3649242151653674E-3</v>
      </c>
      <c r="L299" s="12">
        <f t="shared" si="113"/>
        <v>5.0822737679652938E-3</v>
      </c>
      <c r="M299" s="12">
        <f>K299-'Surv-rate CEA'!J297*Parameter!$D$58</f>
        <v>3.159990340701681E-3</v>
      </c>
      <c r="N299" s="12">
        <f t="shared" si="114"/>
        <v>1.9199141083018614E-3</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8.3649242151653674E-3</v>
      </c>
      <c r="T299" s="12">
        <f t="shared" si="117"/>
        <v>5.0822737679652938E-3</v>
      </c>
      <c r="U299" s="12">
        <f>S299-'Surv-rate CEA'!P297*Parameter!$D$58</f>
        <v>3.159990340701681E-3</v>
      </c>
      <c r="V299" s="12">
        <f t="shared" si="118"/>
        <v>1.9199141083018614E-3</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6.8704394115555057E-3</v>
      </c>
      <c r="AB299" s="12">
        <f t="shared" si="121"/>
        <v>4.1742702142404482E-3</v>
      </c>
      <c r="AC299" s="12">
        <f>AA299-'Surv-rate CEA'!V297*UPD</f>
        <v>5.15499589976833E-3</v>
      </c>
      <c r="AD299" s="12">
        <f t="shared" si="122"/>
        <v>3.1320188637050665E-3</v>
      </c>
      <c r="AE299" s="12">
        <f>'Surv-rate CEA'!Z297*UPFS+'Surv-rate CEA'!Y297*UPD</f>
        <v>8.3649242151653674E-3</v>
      </c>
      <c r="AF299" s="12">
        <f t="shared" si="123"/>
        <v>5.0822737679652938E-3</v>
      </c>
      <c r="AG299" s="12">
        <f>AE299-'Surv-rate CEA'!Y297*UPD</f>
        <v>3.159990340701681E-3</v>
      </c>
      <c r="AH299" s="12">
        <f t="shared" si="124"/>
        <v>1.9199141083018614E-3</v>
      </c>
      <c r="AI299" s="12">
        <f>'Surv-rate CEA'!AC297*UPFS+'Surv-rate CEA'!AB297*UPD</f>
        <v>1.5736900978639127E-3</v>
      </c>
      <c r="AJ299" s="12">
        <f t="shared" si="125"/>
        <v>9.561262837002746E-4</v>
      </c>
      <c r="AK299" s="12">
        <f>AI299-'Surv-rate CEA'!AB297*UPD</f>
        <v>4.6189214673300269E-8</v>
      </c>
      <c r="AL299" s="12">
        <f t="shared" si="126"/>
        <v>2.8063163282632422E-8</v>
      </c>
      <c r="AM299" s="12">
        <f>'Surv-rate CEA'!AF297*UPFS+'Surv-rate CEA'!AE297*UPD</f>
        <v>9.1301614421140445E-3</v>
      </c>
      <c r="AN299" s="12">
        <f t="shared" si="127"/>
        <v>5.5472086537758378E-3</v>
      </c>
      <c r="AO299" s="12">
        <f>AM299-'Surv-rate CEA'!AE297*UPD</f>
        <v>4.5281933469144666E-3</v>
      </c>
      <c r="AP299" s="12">
        <f t="shared" si="128"/>
        <v>2.7511926792564974E-3</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2.4077846022181699E-3</v>
      </c>
      <c r="AV299" s="12">
        <f t="shared" si="131"/>
        <v>1.4628967588945739E-3</v>
      </c>
      <c r="AW299" s="12">
        <f>AU299-'Surv-rate CEA'!AK297*UPD</f>
        <v>9.0618948104977115E-6</v>
      </c>
      <c r="AX299" s="12">
        <f t="shared" si="132"/>
        <v>5.5057319228256598E-6</v>
      </c>
      <c r="AY299" s="12">
        <f>'Surv-rate CEA'!AO297*UPFS+'Surv-rate CEA'!AN297*UPD</f>
        <v>1.5736900978639127E-3</v>
      </c>
      <c r="AZ299" s="12">
        <f t="shared" si="133"/>
        <v>9.561262837002746E-4</v>
      </c>
      <c r="BA299" s="12">
        <f>AY299-'Surv-rate CEA'!AN297*UPD</f>
        <v>4.6189214673300269E-8</v>
      </c>
      <c r="BB299" s="12">
        <f t="shared" si="134"/>
        <v>2.8063163282632422E-8</v>
      </c>
    </row>
    <row r="300" spans="1:54">
      <c r="A300" s="12">
        <v>295</v>
      </c>
      <c r="B300" s="12">
        <f t="shared" si="135"/>
        <v>16.915068493150685</v>
      </c>
      <c r="C300" s="12">
        <f>'Surv-rate CEA'!D298*Parameter!$D$57+'Surv-rate CEA'!E298*Parameter!$D$58</f>
        <v>5.1021288779756202E-3</v>
      </c>
      <c r="D300" s="12">
        <f t="shared" si="109"/>
        <v>3.0946311260185012E-3</v>
      </c>
      <c r="E300" s="12">
        <f>C300-'Surv-rate CEA'!E298*Parameter!$D$58</f>
        <v>4.4847831161168262E-3</v>
      </c>
      <c r="F300" s="12">
        <f t="shared" si="110"/>
        <v>2.7201879365470025E-3</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8.2994529847489739E-3</v>
      </c>
      <c r="L300" s="12">
        <f t="shared" si="113"/>
        <v>5.0339272389610642E-3</v>
      </c>
      <c r="M300" s="12">
        <f>K300-'Surv-rate CEA'!J298*Parameter!$D$58</f>
        <v>3.1373797969614986E-3</v>
      </c>
      <c r="N300" s="12">
        <f t="shared" si="114"/>
        <v>1.9029376572061282E-3</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8.2994529847489739E-3</v>
      </c>
      <c r="T300" s="12">
        <f t="shared" si="117"/>
        <v>5.0339272389610642E-3</v>
      </c>
      <c r="U300" s="12">
        <f>S300-'Surv-rate CEA'!P298*Parameter!$D$58</f>
        <v>3.1373797969614986E-3</v>
      </c>
      <c r="V300" s="12">
        <f t="shared" si="118"/>
        <v>1.9029376572061282E-3</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6.810140869174819E-3</v>
      </c>
      <c r="AB300" s="12">
        <f t="shared" si="121"/>
        <v>4.1306039910698989E-3</v>
      </c>
      <c r="AC300" s="12">
        <f>AA300-'Surv-rate CEA'!V298*UPD</f>
        <v>5.1141138321549526E-3</v>
      </c>
      <c r="AD300" s="12">
        <f t="shared" si="122"/>
        <v>3.1019004469498811E-3</v>
      </c>
      <c r="AE300" s="12">
        <f>'Surv-rate CEA'!Z298*UPFS+'Surv-rate CEA'!Y298*UPD</f>
        <v>8.2994529847489739E-3</v>
      </c>
      <c r="AF300" s="12">
        <f t="shared" si="123"/>
        <v>5.0339272389610642E-3</v>
      </c>
      <c r="AG300" s="12">
        <f>AE300-'Surv-rate CEA'!Y298*UPD</f>
        <v>3.1373797969614986E-3</v>
      </c>
      <c r="AH300" s="12">
        <f t="shared" si="124"/>
        <v>1.9029376572061282E-3</v>
      </c>
      <c r="AI300" s="12">
        <f>'Surv-rate CEA'!AC298*UPFS+'Surv-rate CEA'!AB298*UPD</f>
        <v>1.5548032692911037E-3</v>
      </c>
      <c r="AJ300" s="12">
        <f t="shared" si="125"/>
        <v>9.4304607097511393E-4</v>
      </c>
      <c r="AK300" s="12">
        <f>AI300-'Surv-rate CEA'!AB298*UPD</f>
        <v>4.4355388594246453E-8</v>
      </c>
      <c r="AL300" s="12">
        <f t="shared" si="126"/>
        <v>2.6903194614100645E-8</v>
      </c>
      <c r="AM300" s="12">
        <f>'Surv-rate CEA'!AF298*UPFS+'Surv-rate CEA'!AE298*UPD</f>
        <v>9.0419963881650488E-3</v>
      </c>
      <c r="AN300" s="12">
        <f t="shared" si="127"/>
        <v>5.4843074593726735E-3</v>
      </c>
      <c r="AO300" s="12">
        <f>AM300-'Surv-rate CEA'!AE298*UPD</f>
        <v>4.4944866801611911E-3</v>
      </c>
      <c r="AP300" s="12">
        <f t="shared" si="128"/>
        <v>2.726073509421226E-3</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2.3791522888250037E-3</v>
      </c>
      <c r="AV300" s="12">
        <f t="shared" si="131"/>
        <v>1.4430444433338747E-3</v>
      </c>
      <c r="AW300" s="12">
        <f>AU300-'Surv-rate CEA'!AK298*UPD</f>
        <v>8.7920988989130186E-6</v>
      </c>
      <c r="AX300" s="12">
        <f t="shared" si="132"/>
        <v>5.3327353280038464E-6</v>
      </c>
      <c r="AY300" s="12">
        <f>'Surv-rate CEA'!AO298*UPFS+'Surv-rate CEA'!AN298*UPD</f>
        <v>1.5548032692911037E-3</v>
      </c>
      <c r="AZ300" s="12">
        <f t="shared" si="133"/>
        <v>9.4304607097511393E-4</v>
      </c>
      <c r="BA300" s="12">
        <f>AY300-'Surv-rate CEA'!AN298*UPD</f>
        <v>4.4355388594246453E-8</v>
      </c>
      <c r="BB300" s="12">
        <f t="shared" si="134"/>
        <v>2.6903194614100645E-8</v>
      </c>
    </row>
    <row r="301" spans="1:54">
      <c r="A301" s="12">
        <v>296</v>
      </c>
      <c r="B301" s="12">
        <f t="shared" si="135"/>
        <v>16.972602739726028</v>
      </c>
      <c r="C301" s="12">
        <f>'Surv-rate CEA'!D299*Parameter!$D$57+'Surv-rate CEA'!E299*Parameter!$D$58</f>
        <v>5.0521654606857751E-3</v>
      </c>
      <c r="D301" s="12">
        <f t="shared" si="109"/>
        <v>3.0591195553875471E-3</v>
      </c>
      <c r="E301" s="12">
        <f>C301-'Surv-rate CEA'!E299*Parameter!$D$58</f>
        <v>4.4617447139281511E-3</v>
      </c>
      <c r="F301" s="12">
        <f t="shared" si="110"/>
        <v>2.7016158935681263E-3</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8.2346387496122376E-3</v>
      </c>
      <c r="L301" s="12">
        <f t="shared" si="113"/>
        <v>4.9861281516839894E-3</v>
      </c>
      <c r="M301" s="12">
        <f>K301-'Surv-rate CEA'!J299*Parameter!$D$58</f>
        <v>3.1149944255206867E-3</v>
      </c>
      <c r="N301" s="12">
        <f t="shared" si="114"/>
        <v>1.8861496988145073E-3</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8.2346387496122376E-3</v>
      </c>
      <c r="T301" s="12">
        <f t="shared" si="117"/>
        <v>4.9861281516839894E-3</v>
      </c>
      <c r="U301" s="12">
        <f>S301-'Surv-rate CEA'!P299*Parameter!$D$58</f>
        <v>3.1149944255206867E-3</v>
      </c>
      <c r="V301" s="12">
        <f t="shared" si="118"/>
        <v>1.8861496988145073E-3</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6.7504947356801012E-3</v>
      </c>
      <c r="AB301" s="12">
        <f t="shared" si="121"/>
        <v>4.0874691486562286E-3</v>
      </c>
      <c r="AC301" s="12">
        <f>AA301-'Surv-rate CEA'!V299*UPD</f>
        <v>5.0736532220342825E-3</v>
      </c>
      <c r="AD301" s="12">
        <f t="shared" si="122"/>
        <v>3.0721305368081354E-3</v>
      </c>
      <c r="AE301" s="12">
        <f>'Surv-rate CEA'!Z299*UPFS+'Surv-rate CEA'!Y299*UPD</f>
        <v>8.2346387496122376E-3</v>
      </c>
      <c r="AF301" s="12">
        <f t="shared" si="123"/>
        <v>4.9861281516839894E-3</v>
      </c>
      <c r="AG301" s="12">
        <f>AE301-'Surv-rate CEA'!Y299*UPD</f>
        <v>3.1149944255206867E-3</v>
      </c>
      <c r="AH301" s="12">
        <f t="shared" si="124"/>
        <v>1.8861496988145073E-3</v>
      </c>
      <c r="AI301" s="12">
        <f>'Surv-rate CEA'!AC299*UPFS+'Surv-rate CEA'!AB299*UPD</f>
        <v>1.5361793046602809E-3</v>
      </c>
      <c r="AJ301" s="12">
        <f t="shared" si="125"/>
        <v>9.3016671525045908E-4</v>
      </c>
      <c r="AK301" s="12">
        <f>AI301-'Surv-rate CEA'!AB299*UPD</f>
        <v>4.2596727129525641E-8</v>
      </c>
      <c r="AL301" s="12">
        <f t="shared" si="126"/>
        <v>2.5792599623162625E-8</v>
      </c>
      <c r="AM301" s="12">
        <f>'Surv-rate CEA'!AF299*UPFS+'Surv-rate CEA'!AE299*UPD</f>
        <v>8.9548269071807254E-3</v>
      </c>
      <c r="AN301" s="12">
        <f t="shared" si="127"/>
        <v>5.4222068378474543E-3</v>
      </c>
      <c r="AO301" s="12">
        <f>AM301-'Surv-rate CEA'!AE299*UPD</f>
        <v>4.4611177076185771E-3</v>
      </c>
      <c r="AP301" s="12">
        <f t="shared" si="128"/>
        <v>2.7012362371063785E-3</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2.3509108953020737E-3</v>
      </c>
      <c r="AV301" s="12">
        <f t="shared" si="131"/>
        <v>1.42349207458776E-3</v>
      </c>
      <c r="AW301" s="12">
        <f>AU301-'Surv-rate CEA'!AK299*UPD</f>
        <v>8.5306183306085859E-6</v>
      </c>
      <c r="AX301" s="12">
        <f t="shared" si="132"/>
        <v>5.1653457428866415E-6</v>
      </c>
      <c r="AY301" s="12">
        <f>'Surv-rate CEA'!AO299*UPFS+'Surv-rate CEA'!AN299*UPD</f>
        <v>1.5361793046602809E-3</v>
      </c>
      <c r="AZ301" s="12">
        <f t="shared" si="133"/>
        <v>9.3016671525045908E-4</v>
      </c>
      <c r="BA301" s="12">
        <f>AY301-'Surv-rate CEA'!AN299*UPD</f>
        <v>4.2596727129525641E-8</v>
      </c>
      <c r="BB301" s="12">
        <f t="shared" si="134"/>
        <v>2.5792599623162625E-8</v>
      </c>
    </row>
    <row r="302" spans="1:54">
      <c r="A302" s="12">
        <v>297</v>
      </c>
      <c r="B302" s="12">
        <f t="shared" si="135"/>
        <v>17.030136986301368</v>
      </c>
      <c r="C302" s="12">
        <f>'Surv-rate CEA'!D300*Parameter!$D$57+'Surv-rate CEA'!E300*Parameter!$D$58</f>
        <v>5.0027910256457168E-3</v>
      </c>
      <c r="D302" s="12">
        <f t="shared" si="109"/>
        <v>3.0240757587501493E-3</v>
      </c>
      <c r="E302" s="12">
        <f>C302-'Surv-rate CEA'!E300*Parameter!$D$58</f>
        <v>4.4389013690799136E-3</v>
      </c>
      <c r="F302" s="12">
        <f t="shared" si="110"/>
        <v>2.6832170196405148E-3</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8.1704733566489302E-3</v>
      </c>
      <c r="L302" s="12">
        <f t="shared" si="113"/>
        <v>4.9388691809622168E-3</v>
      </c>
      <c r="M302" s="12">
        <f>K302-'Surv-rate CEA'!J300*Parameter!$D$58</f>
        <v>3.0928313358090549E-3</v>
      </c>
      <c r="N302" s="12">
        <f t="shared" si="114"/>
        <v>1.8695476626101541E-3</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8.1704733566489302E-3</v>
      </c>
      <c r="T302" s="12">
        <f t="shared" si="117"/>
        <v>4.9388691809622168E-3</v>
      </c>
      <c r="U302" s="12">
        <f>S302-'Surv-rate CEA'!P300*Parameter!$D$58</f>
        <v>3.0928313358090549E-3</v>
      </c>
      <c r="V302" s="12">
        <f t="shared" si="118"/>
        <v>1.8695476626101541E-3</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6.691492510230863E-3</v>
      </c>
      <c r="AB302" s="12">
        <f t="shared" si="121"/>
        <v>4.0448581974170117E-3</v>
      </c>
      <c r="AC302" s="12">
        <f>AA302-'Surv-rate CEA'!V300*UPD</f>
        <v>5.0336086577170286E-3</v>
      </c>
      <c r="AD302" s="12">
        <f t="shared" si="122"/>
        <v>3.0427043310033556E-3</v>
      </c>
      <c r="AE302" s="12">
        <f>'Surv-rate CEA'!Z300*UPFS+'Surv-rate CEA'!Y300*UPD</f>
        <v>8.1704733566489302E-3</v>
      </c>
      <c r="AF302" s="12">
        <f t="shared" si="123"/>
        <v>4.9388691809622168E-3</v>
      </c>
      <c r="AG302" s="12">
        <f>AE302-'Surv-rate CEA'!Y300*UPD</f>
        <v>3.0928313358090549E-3</v>
      </c>
      <c r="AH302" s="12">
        <f t="shared" si="124"/>
        <v>1.8695476626101541E-3</v>
      </c>
      <c r="AI302" s="12">
        <f>'Surv-rate CEA'!AC300*UPFS+'Surv-rate CEA'!AB300*UPD</f>
        <v>1.517814006113644E-3</v>
      </c>
      <c r="AJ302" s="12">
        <f t="shared" si="125"/>
        <v>9.1748476373491655E-4</v>
      </c>
      <c r="AK302" s="12">
        <f>AI302-'Surv-rate CEA'!AB300*UPD</f>
        <v>4.0910049626998596E-8</v>
      </c>
      <c r="AL302" s="12">
        <f t="shared" si="126"/>
        <v>2.472921389921618E-8</v>
      </c>
      <c r="AM302" s="12">
        <f>'Surv-rate CEA'!AF300*UPFS+'Surv-rate CEA'!AE300*UPD</f>
        <v>8.8686399679622791E-3</v>
      </c>
      <c r="AN302" s="12">
        <f t="shared" si="127"/>
        <v>5.360895348759007E-3</v>
      </c>
      <c r="AO302" s="12">
        <f>AM302-'Surv-rate CEA'!AE300*UPD</f>
        <v>4.4280821345696834E-3</v>
      </c>
      <c r="AP302" s="12">
        <f t="shared" si="128"/>
        <v>2.6766770333322928E-3</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2.3230543376840961E-3</v>
      </c>
      <c r="AV302" s="12">
        <f t="shared" si="131"/>
        <v>1.4042346108076981E-3</v>
      </c>
      <c r="AW302" s="12">
        <f>AU302-'Surv-rate CEA'!AK300*UPD</f>
        <v>8.2771876652098716E-6</v>
      </c>
      <c r="AX302" s="12">
        <f t="shared" si="132"/>
        <v>5.0033756038722711E-6</v>
      </c>
      <c r="AY302" s="12">
        <f>'Surv-rate CEA'!AO300*UPFS+'Surv-rate CEA'!AN300*UPD</f>
        <v>1.517814006113644E-3</v>
      </c>
      <c r="AZ302" s="12">
        <f t="shared" si="133"/>
        <v>9.1748476373491655E-4</v>
      </c>
      <c r="BA302" s="12">
        <f>AY302-'Surv-rate CEA'!AN300*UPD</f>
        <v>4.0910049626998596E-8</v>
      </c>
      <c r="BB302" s="12">
        <f t="shared" si="134"/>
        <v>2.472921389921618E-8</v>
      </c>
    </row>
    <row r="303" spans="1:54">
      <c r="A303" s="12">
        <v>298</v>
      </c>
      <c r="B303" s="12">
        <f t="shared" si="135"/>
        <v>17.087671232876712</v>
      </c>
      <c r="C303" s="12">
        <f>'Surv-rate CEA'!D301*Parameter!$D$57+'Surv-rate CEA'!E301*Parameter!$D$58</f>
        <v>4.9539974209643657E-3</v>
      </c>
      <c r="D303" s="12">
        <f t="shared" si="109"/>
        <v>2.9894927247331449E-3</v>
      </c>
      <c r="E303" s="12">
        <f>C303-'Surv-rate CEA'!E301*Parameter!$D$58</f>
        <v>4.4162508003935622E-3</v>
      </c>
      <c r="F303" s="12">
        <f t="shared" si="110"/>
        <v>2.6649892029623743E-3</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8.10694877432213E-3</v>
      </c>
      <c r="L303" s="12">
        <f t="shared" si="113"/>
        <v>4.8921431161953414E-3</v>
      </c>
      <c r="M303" s="12">
        <f>K303-'Surv-rate CEA'!J301*Parameter!$D$58</f>
        <v>3.0708876828105768E-3</v>
      </c>
      <c r="N303" s="12">
        <f t="shared" si="114"/>
        <v>1.8531290200889429E-3</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8.10694877432213E-3</v>
      </c>
      <c r="T303" s="12">
        <f t="shared" si="117"/>
        <v>4.8921431161953414E-3</v>
      </c>
      <c r="U303" s="12">
        <f>S303-'Surv-rate CEA'!P301*Parameter!$D$58</f>
        <v>3.0708876828105768E-3</v>
      </c>
      <c r="V303" s="12">
        <f t="shared" si="118"/>
        <v>1.8531290200889429E-3</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6.6331258226984251E-3</v>
      </c>
      <c r="AB303" s="12">
        <f t="shared" si="121"/>
        <v>4.0027637691697404E-3</v>
      </c>
      <c r="AC303" s="12">
        <f>AA303-'Surv-rate CEA'!V301*UPD</f>
        <v>4.9939748112848891E-3</v>
      </c>
      <c r="AD303" s="12">
        <f t="shared" si="122"/>
        <v>3.0136171049783326E-3</v>
      </c>
      <c r="AE303" s="12">
        <f>'Surv-rate CEA'!Z301*UPFS+'Surv-rate CEA'!Y301*UPD</f>
        <v>8.10694877432213E-3</v>
      </c>
      <c r="AF303" s="12">
        <f t="shared" si="123"/>
        <v>4.8921431161953414E-3</v>
      </c>
      <c r="AG303" s="12">
        <f>AE303-'Surv-rate CEA'!Y301*UPD</f>
        <v>3.0708876828105768E-3</v>
      </c>
      <c r="AH303" s="12">
        <f t="shared" si="124"/>
        <v>1.8531290200889429E-3</v>
      </c>
      <c r="AI303" s="12">
        <f>'Surv-rate CEA'!AC301*UPFS+'Surv-rate CEA'!AB301*UPD</f>
        <v>1.4997032519416214E-3</v>
      </c>
      <c r="AJ303" s="12">
        <f t="shared" si="125"/>
        <v>9.0499682982583558E-4</v>
      </c>
      <c r="AK303" s="12">
        <f>AI303-'Surv-rate CEA'!AB301*UPD</f>
        <v>3.9292314386743868E-8</v>
      </c>
      <c r="AL303" s="12">
        <f t="shared" si="126"/>
        <v>2.3710970760705854E-8</v>
      </c>
      <c r="AM303" s="12">
        <f>'Surv-rate CEA'!AF301*UPFS+'Surv-rate CEA'!AE301*UPD</f>
        <v>8.7834227353540042E-3</v>
      </c>
      <c r="AN303" s="12">
        <f t="shared" si="127"/>
        <v>5.3003617350460813E-3</v>
      </c>
      <c r="AO303" s="12">
        <f>AM303-'Surv-rate CEA'!AE301*UPD</f>
        <v>4.3953757328548714E-3</v>
      </c>
      <c r="AP303" s="12">
        <f t="shared" si="128"/>
        <v>2.6523921308946458E-3</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2.295576639149892E-3</v>
      </c>
      <c r="AV303" s="12">
        <f t="shared" si="131"/>
        <v>1.385267104250947E-3</v>
      </c>
      <c r="AW303" s="12">
        <f>AU303-'Surv-rate CEA'!AK301*UPD</f>
        <v>8.0315502422999979E-6</v>
      </c>
      <c r="AX303" s="12">
        <f t="shared" si="132"/>
        <v>4.8466438266757585E-6</v>
      </c>
      <c r="AY303" s="12">
        <f>'Surv-rate CEA'!AO301*UPFS+'Surv-rate CEA'!AN301*UPD</f>
        <v>1.4997032519416214E-3</v>
      </c>
      <c r="AZ303" s="12">
        <f t="shared" si="133"/>
        <v>9.0499682982583558E-4</v>
      </c>
      <c r="BA303" s="12">
        <f>AY303-'Surv-rate CEA'!AN301*UPD</f>
        <v>3.9292314386743868E-8</v>
      </c>
      <c r="BB303" s="12">
        <f t="shared" si="134"/>
        <v>2.3710970760705854E-8</v>
      </c>
    </row>
    <row r="304" spans="1:54">
      <c r="A304" s="12">
        <v>299</v>
      </c>
      <c r="B304" s="12">
        <f t="shared" si="135"/>
        <v>17.145205479452056</v>
      </c>
      <c r="C304" s="12">
        <f>'Surv-rate CEA'!D302*Parameter!$D$57+'Surv-rate CEA'!E302*Parameter!$D$58</f>
        <v>4.9057766252572632E-3</v>
      </c>
      <c r="D304" s="12">
        <f t="shared" si="109"/>
        <v>2.9553635608062425E-3</v>
      </c>
      <c r="E304" s="12">
        <f>C304-'Surv-rate CEA'!E302*Parameter!$D$58</f>
        <v>4.3937907606417768E-3</v>
      </c>
      <c r="F304" s="12">
        <f t="shared" si="110"/>
        <v>2.6469303638803352E-3</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8.0440570905362212E-3</v>
      </c>
      <c r="L304" s="12">
        <f t="shared" si="113"/>
        <v>4.8459428592856381E-3</v>
      </c>
      <c r="M304" s="12">
        <f>K304-'Surv-rate CEA'!J302*Parameter!$D$58</f>
        <v>3.0491606662110997E-3</v>
      </c>
      <c r="N304" s="12">
        <f t="shared" si="114"/>
        <v>1.8368912839547408E-3</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8.0440570905362212E-3</v>
      </c>
      <c r="T304" s="12">
        <f t="shared" si="117"/>
        <v>4.8459428592856381E-3</v>
      </c>
      <c r="U304" s="12">
        <f>S304-'Surv-rate CEA'!P302*Parameter!$D$58</f>
        <v>3.0491606662110997E-3</v>
      </c>
      <c r="V304" s="12">
        <f t="shared" si="118"/>
        <v>1.8368912839547408E-3</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6.5753864313353094E-3</v>
      </c>
      <c r="AB304" s="12">
        <f t="shared" si="121"/>
        <v>3.9611786148883417E-3</v>
      </c>
      <c r="AC304" s="12">
        <f>AA304-'Surv-rate CEA'!V302*UPD</f>
        <v>4.9547464370662516E-3</v>
      </c>
      <c r="AD304" s="12">
        <f t="shared" si="122"/>
        <v>2.9848642104393134E-3</v>
      </c>
      <c r="AE304" s="12">
        <f>'Surv-rate CEA'!Z302*UPFS+'Surv-rate CEA'!Y302*UPD</f>
        <v>8.0440570905362212E-3</v>
      </c>
      <c r="AF304" s="12">
        <f t="shared" si="123"/>
        <v>4.8459428592856381E-3</v>
      </c>
      <c r="AG304" s="12">
        <f>AE304-'Surv-rate CEA'!Y302*UPD</f>
        <v>3.0491606662110997E-3</v>
      </c>
      <c r="AH304" s="12">
        <f t="shared" si="124"/>
        <v>1.8368912839547408E-3</v>
      </c>
      <c r="AI304" s="12">
        <f>'Surv-rate CEA'!AC302*UPFS+'Surv-rate CEA'!AB302*UPD</f>
        <v>1.4818429950286089E-3</v>
      </c>
      <c r="AJ304" s="12">
        <f t="shared" si="125"/>
        <v>8.9269959170101387E-4</v>
      </c>
      <c r="AK304" s="12">
        <f>AI304-'Surv-rate CEA'!AB302*UPD</f>
        <v>3.7740612392634515E-8</v>
      </c>
      <c r="AL304" s="12">
        <f t="shared" si="126"/>
        <v>2.2735896708679726E-8</v>
      </c>
      <c r="AM304" s="12">
        <f>'Surv-rate CEA'!AF302*UPFS+'Surv-rate CEA'!AE302*UPD</f>
        <v>8.6991625668826032E-3</v>
      </c>
      <c r="AN304" s="12">
        <f t="shared" si="127"/>
        <v>5.2405949197383873E-3</v>
      </c>
      <c r="AO304" s="12">
        <f>AM304-'Surv-rate CEA'!AE302*UPD</f>
        <v>4.3629943396516708E-3</v>
      </c>
      <c r="AP304" s="12">
        <f t="shared" si="128"/>
        <v>2.6283778232023061E-3</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2.2684719279027149E-3</v>
      </c>
      <c r="AV304" s="12">
        <f t="shared" si="131"/>
        <v>1.3665846993357544E-3</v>
      </c>
      <c r="AW304" s="12">
        <f>AU304-'Surv-rate CEA'!AK302*UPD</f>
        <v>7.7934578803741036E-6</v>
      </c>
      <c r="AX304" s="12">
        <f t="shared" si="132"/>
        <v>4.6949755750707535E-6</v>
      </c>
      <c r="AY304" s="12">
        <f>'Surv-rate CEA'!AO302*UPFS+'Surv-rate CEA'!AN302*UPD</f>
        <v>1.4818429950286089E-3</v>
      </c>
      <c r="AZ304" s="12">
        <f t="shared" si="133"/>
        <v>8.9269959170101387E-4</v>
      </c>
      <c r="BA304" s="12">
        <f>AY304-'Surv-rate CEA'!AN302*UPD</f>
        <v>3.7740612392634515E-8</v>
      </c>
      <c r="BB304" s="12">
        <f t="shared" si="134"/>
        <v>2.2735896708679726E-8</v>
      </c>
    </row>
    <row r="305" spans="1:54">
      <c r="A305" s="12">
        <v>300</v>
      </c>
      <c r="B305" s="12">
        <f t="shared" si="135"/>
        <v>17.202739726027396</v>
      </c>
      <c r="C305" s="12">
        <f>'Surv-rate CEA'!D303*Parameter!$D$57+'Surv-rate CEA'!E303*Parameter!$D$58</f>
        <v>4.8581207452596323E-3</v>
      </c>
      <c r="D305" s="12">
        <f t="shared" si="109"/>
        <v>2.9216814910177414E-3</v>
      </c>
      <c r="E305" s="12">
        <f>C305-'Surv-rate CEA'!E303*Parameter!$D$58</f>
        <v>4.3715190359359122E-3</v>
      </c>
      <c r="F305" s="12">
        <f t="shared" si="110"/>
        <v>2.6290384543011381E-3</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7.9817905105514439E-3</v>
      </c>
      <c r="L305" s="12">
        <f t="shared" si="113"/>
        <v>4.8002614226116567E-3</v>
      </c>
      <c r="M305" s="12">
        <f>K305-'Surv-rate CEA'!J303*Parameter!$D$58</f>
        <v>3.0276475295645906E-3</v>
      </c>
      <c r="N305" s="12">
        <f t="shared" si="114"/>
        <v>1.8208320073324377E-3</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7.9817905105514439E-3</v>
      </c>
      <c r="T305" s="12">
        <f t="shared" si="117"/>
        <v>4.8002614226116567E-3</v>
      </c>
      <c r="U305" s="12">
        <f>S305-'Surv-rate CEA'!P303*Parameter!$D$58</f>
        <v>3.0276475295645906E-3</v>
      </c>
      <c r="V305" s="12">
        <f t="shared" si="118"/>
        <v>1.8208320073324377E-3</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6.5182662204919129E-3</v>
      </c>
      <c r="AB305" s="12">
        <f t="shared" si="121"/>
        <v>3.9200956025063982E-3</v>
      </c>
      <c r="AC305" s="12">
        <f>AA305-'Surv-rate CEA'!V303*UPD</f>
        <v>4.9159183701439572E-3</v>
      </c>
      <c r="AD305" s="12">
        <f t="shared" si="122"/>
        <v>2.9564410739313799E-3</v>
      </c>
      <c r="AE305" s="12">
        <f>'Surv-rate CEA'!Z303*UPFS+'Surv-rate CEA'!Y303*UPD</f>
        <v>7.9817905105514439E-3</v>
      </c>
      <c r="AF305" s="12">
        <f t="shared" si="123"/>
        <v>4.8002614226116567E-3</v>
      </c>
      <c r="AG305" s="12">
        <f>AE305-'Surv-rate CEA'!Y303*UPD</f>
        <v>3.0276475295645906E-3</v>
      </c>
      <c r="AH305" s="12">
        <f t="shared" si="124"/>
        <v>1.8208320073324377E-3</v>
      </c>
      <c r="AI305" s="12">
        <f>'Surv-rate CEA'!AC303*UPFS+'Surv-rate CEA'!AB303*UPD</f>
        <v>1.4642292613340543E-3</v>
      </c>
      <c r="AJ305" s="12">
        <f t="shared" si="125"/>
        <v>8.8058979094346424E-4</v>
      </c>
      <c r="AK305" s="12">
        <f>AI305-'Surv-rate CEA'!AB303*UPD</f>
        <v>3.6252161338817812E-8</v>
      </c>
      <c r="AL305" s="12">
        <f t="shared" si="126"/>
        <v>2.1802107100026888E-8</v>
      </c>
      <c r="AM305" s="12">
        <f>'Surv-rate CEA'!AF303*UPFS+'Surv-rate CEA'!AE303*UPD</f>
        <v>8.6158470094613304E-3</v>
      </c>
      <c r="AN305" s="12">
        <f t="shared" si="127"/>
        <v>5.1815840027332263E-3</v>
      </c>
      <c r="AO305" s="12">
        <f>AM305-'Surv-rate CEA'!AE303*UPD</f>
        <v>4.3309338562807194E-3</v>
      </c>
      <c r="AP305" s="12">
        <f t="shared" si="128"/>
        <v>2.6046304631403769E-3</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2.2417344350972816E-3</v>
      </c>
      <c r="AV305" s="12">
        <f t="shared" si="131"/>
        <v>1.3481826307408522E-3</v>
      </c>
      <c r="AW305" s="12">
        <f>AU305-'Surv-rate CEA'!AK303*UPD</f>
        <v>7.5626705864947734E-6</v>
      </c>
      <c r="AX305" s="12">
        <f t="shared" si="132"/>
        <v>4.5482020381618179E-6</v>
      </c>
      <c r="AY305" s="12">
        <f>'Surv-rate CEA'!AO303*UPFS+'Surv-rate CEA'!AN303*UPD</f>
        <v>1.4642292613340543E-3</v>
      </c>
      <c r="AZ305" s="12">
        <f t="shared" si="133"/>
        <v>8.8058979094346424E-4</v>
      </c>
      <c r="BA305" s="12">
        <f>AY305-'Surv-rate CEA'!AN303*UPD</f>
        <v>3.6252161338817812E-8</v>
      </c>
      <c r="BB305" s="12">
        <f t="shared" si="134"/>
        <v>2.1802107100026888E-8</v>
      </c>
    </row>
    <row r="306" spans="1:54">
      <c r="A306" s="12">
        <v>301</v>
      </c>
      <c r="B306" s="12">
        <f t="shared" si="135"/>
        <v>17.260273972602739</v>
      </c>
      <c r="C306" s="12">
        <f>'Surv-rate CEA'!D304*Parameter!$D$57+'Surv-rate CEA'!E304*Parameter!$D$58</f>
        <v>4.8110220134888297E-3</v>
      </c>
      <c r="D306" s="12">
        <f t="shared" si="109"/>
        <v>2.8884398537784876E-3</v>
      </c>
      <c r="E306" s="12">
        <f>C306-'Surv-rate CEA'!E304*Parameter!$D$58</f>
        <v>4.3494334451263245E-3</v>
      </c>
      <c r="F306" s="12">
        <f t="shared" si="110"/>
        <v>2.6113114571158494E-3</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7.9201413549406536E-3</v>
      </c>
      <c r="L306" s="12">
        <f t="shared" si="113"/>
        <v>4.7550919270435907E-3</v>
      </c>
      <c r="M306" s="12">
        <f>K306-'Surv-rate CEA'!J304*Parameter!$D$58</f>
        <v>3.006345559477438E-3</v>
      </c>
      <c r="N306" s="12">
        <f t="shared" si="114"/>
        <v>1.8049487829982838E-3</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7.9201413549406536E-3</v>
      </c>
      <c r="T306" s="12">
        <f t="shared" si="117"/>
        <v>4.7550919270435907E-3</v>
      </c>
      <c r="U306" s="12">
        <f>S306-'Surv-rate CEA'!P304*Parameter!$D$58</f>
        <v>3.006345559477438E-3</v>
      </c>
      <c r="V306" s="12">
        <f t="shared" si="118"/>
        <v>1.8049487829982838E-3</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6.4617571983796715E-3</v>
      </c>
      <c r="AB306" s="12">
        <f t="shared" si="121"/>
        <v>3.8795077147661867E-3</v>
      </c>
      <c r="AC306" s="12">
        <f>AA306-'Surv-rate CEA'!V304*UPD</f>
        <v>4.8774855248942704E-3</v>
      </c>
      <c r="AD306" s="12">
        <f t="shared" si="122"/>
        <v>2.9283431954442054E-3</v>
      </c>
      <c r="AE306" s="12">
        <f>'Surv-rate CEA'!Z304*UPFS+'Surv-rate CEA'!Y304*UPD</f>
        <v>7.9201413549406536E-3</v>
      </c>
      <c r="AF306" s="12">
        <f t="shared" si="123"/>
        <v>4.7550919270435907E-3</v>
      </c>
      <c r="AG306" s="12">
        <f>AE306-'Surv-rate CEA'!Y304*UPD</f>
        <v>3.006345559477438E-3</v>
      </c>
      <c r="AH306" s="12">
        <f t="shared" si="124"/>
        <v>1.8049487829982838E-3</v>
      </c>
      <c r="AI306" s="12">
        <f>'Surv-rate CEA'!AC304*UPFS+'Surv-rate CEA'!AB304*UPD</f>
        <v>1.44685814840806E-3</v>
      </c>
      <c r="AJ306" s="12">
        <f t="shared" si="125"/>
        <v>8.6866423119842857E-4</v>
      </c>
      <c r="AK306" s="12">
        <f>AI306-'Surv-rate CEA'!AB304*UPD</f>
        <v>3.4824299932015995E-8</v>
      </c>
      <c r="AL306" s="12">
        <f t="shared" si="126"/>
        <v>2.0907802026585764E-8</v>
      </c>
      <c r="AM306" s="12">
        <f>'Surv-rate CEA'!AF304*UPFS+'Surv-rate CEA'!AE304*UPD</f>
        <v>8.5334637961578877E-3</v>
      </c>
      <c r="AN306" s="12">
        <f t="shared" si="127"/>
        <v>5.1233182576364729E-3</v>
      </c>
      <c r="AO306" s="12">
        <f>AM306-'Surv-rate CEA'!AE304*UPD</f>
        <v>4.2991902470368307E-3</v>
      </c>
      <c r="AP306" s="12">
        <f t="shared" si="128"/>
        <v>2.5811464619576291E-3</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2.2153584928124781E-3</v>
      </c>
      <c r="AV306" s="12">
        <f t="shared" si="131"/>
        <v>1.330056221548208E-3</v>
      </c>
      <c r="AW306" s="12">
        <f>AU306-'Surv-rate CEA'!AK304*UPD</f>
        <v>7.3389562762621319E-6</v>
      </c>
      <c r="AX306" s="12">
        <f t="shared" si="132"/>
        <v>4.4061602158666829E-6</v>
      </c>
      <c r="AY306" s="12">
        <f>'Surv-rate CEA'!AO304*UPFS+'Surv-rate CEA'!AN304*UPD</f>
        <v>1.44685814840806E-3</v>
      </c>
      <c r="AZ306" s="12">
        <f t="shared" si="133"/>
        <v>8.6866423119842857E-4</v>
      </c>
      <c r="BA306" s="12">
        <f>AY306-'Surv-rate CEA'!AN304*UPD</f>
        <v>3.4824299932015995E-8</v>
      </c>
      <c r="BB306" s="12">
        <f t="shared" si="134"/>
        <v>2.0907802026585764E-8</v>
      </c>
    </row>
    <row r="307" spans="1:54">
      <c r="A307" s="12">
        <v>302</v>
      </c>
      <c r="B307" s="12">
        <f t="shared" si="135"/>
        <v>17.317808219178083</v>
      </c>
      <c r="C307" s="12">
        <f>'Surv-rate CEA'!D305*Parameter!$D$57+'Surv-rate CEA'!E305*Parameter!$D$58</f>
        <v>4.7644727859550082E-3</v>
      </c>
      <c r="D307" s="12">
        <f t="shared" si="109"/>
        <v>2.8556320996928832E-3</v>
      </c>
      <c r="E307" s="12">
        <f>C307-'Surv-rate CEA'!E305*Parameter!$D$58</f>
        <v>4.3275318392152944E-3</v>
      </c>
      <c r="F307" s="12">
        <f t="shared" si="110"/>
        <v>2.5937473856363154E-3</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7.8591020575869402E-3</v>
      </c>
      <c r="L307" s="12">
        <f t="shared" si="113"/>
        <v>4.710427599999221E-3</v>
      </c>
      <c r="M307" s="12">
        <f>K307-'Surv-rate CEA'!J305*Parameter!$D$58</f>
        <v>2.9852520848102308E-3</v>
      </c>
      <c r="N307" s="12">
        <f t="shared" si="114"/>
        <v>1.7892392426270217E-3</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7.8591020575869402E-3</v>
      </c>
      <c r="T307" s="12">
        <f t="shared" si="117"/>
        <v>4.710427599999221E-3</v>
      </c>
      <c r="U307" s="12">
        <f>S307-'Surv-rate CEA'!P305*Parameter!$D$58</f>
        <v>2.9852520848102308E-3</v>
      </c>
      <c r="V307" s="12">
        <f t="shared" si="118"/>
        <v>1.7892392426270217E-3</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6.4058514948795225E-3</v>
      </c>
      <c r="AB307" s="12">
        <f t="shared" si="121"/>
        <v>3.8394080471123812E-3</v>
      </c>
      <c r="AC307" s="12">
        <f>AA307-'Surv-rate CEA'!V305*UPD</f>
        <v>4.8394428935561893E-3</v>
      </c>
      <c r="AD307" s="12">
        <f t="shared" si="122"/>
        <v>2.9005661470473901E-3</v>
      </c>
      <c r="AE307" s="12">
        <f>'Surv-rate CEA'!Z305*UPFS+'Surv-rate CEA'!Y305*UPD</f>
        <v>7.8591020575869402E-3</v>
      </c>
      <c r="AF307" s="12">
        <f t="shared" si="123"/>
        <v>4.710427599999221E-3</v>
      </c>
      <c r="AG307" s="12">
        <f>AE307-'Surv-rate CEA'!Y305*UPD</f>
        <v>2.9852520848102308E-3</v>
      </c>
      <c r="AH307" s="12">
        <f t="shared" si="124"/>
        <v>1.7892392426270217E-3</v>
      </c>
      <c r="AI307" s="12">
        <f>'Surv-rate CEA'!AC305*UPFS+'Surv-rate CEA'!AB305*UPD</f>
        <v>1.4297258239406147E-3</v>
      </c>
      <c r="AJ307" s="12">
        <f t="shared" si="125"/>
        <v>8.5691977686179802E-4</v>
      </c>
      <c r="AK307" s="12">
        <f>AI307-'Surv-rate CEA'!AB305*UPD</f>
        <v>3.3454482458155493E-8</v>
      </c>
      <c r="AL307" s="12">
        <f t="shared" si="126"/>
        <v>2.0051262391033296E-8</v>
      </c>
      <c r="AM307" s="12">
        <f>'Surv-rate CEA'!AF305*UPFS+'Surv-rate CEA'!AE305*UPD</f>
        <v>8.4520008430246912E-3</v>
      </c>
      <c r="AN307" s="12">
        <f t="shared" si="127"/>
        <v>5.0657871286664824E-3</v>
      </c>
      <c r="AO307" s="12">
        <f>AM307-'Surv-rate CEA'!AE305*UPD</f>
        <v>4.2677595380447245E-3</v>
      </c>
      <c r="AP307" s="12">
        <f t="shared" si="128"/>
        <v>2.5579222881778195E-3</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2.1893385320685571E-3</v>
      </c>
      <c r="AV307" s="12">
        <f t="shared" si="131"/>
        <v>1.3122008814279134E-3</v>
      </c>
      <c r="AW307" s="12">
        <f>AU307-'Surv-rate CEA'!AK305*UPD</f>
        <v>7.122090503706123E-6</v>
      </c>
      <c r="AX307" s="12">
        <f t="shared" si="132"/>
        <v>4.2686927122880862E-6</v>
      </c>
      <c r="AY307" s="12">
        <f>'Surv-rate CEA'!AO305*UPFS+'Surv-rate CEA'!AN305*UPD</f>
        <v>1.4297258239406147E-3</v>
      </c>
      <c r="AZ307" s="12">
        <f t="shared" si="133"/>
        <v>8.5691977686179802E-4</v>
      </c>
      <c r="BA307" s="12">
        <f>AY307-'Surv-rate CEA'!AN305*UPD</f>
        <v>3.3454482458155493E-8</v>
      </c>
      <c r="BB307" s="12">
        <f t="shared" si="134"/>
        <v>2.0051262391033296E-8</v>
      </c>
    </row>
    <row r="308" spans="1:54">
      <c r="A308" s="12">
        <v>303</v>
      </c>
      <c r="B308" s="12">
        <f t="shared" si="135"/>
        <v>17.375342465753423</v>
      </c>
      <c r="C308" s="12">
        <f>'Surv-rate CEA'!D306*Parameter!$D$57+'Surv-rate CEA'!E306*Parameter!$D$58</f>
        <v>4.7184655399187632E-3</v>
      </c>
      <c r="D308" s="12">
        <f t="shared" si="109"/>
        <v>2.8232517894357869E-3</v>
      </c>
      <c r="E308" s="12">
        <f>C308-'Surv-rate CEA'!E306*Parameter!$D$58</f>
        <v>4.305812100782431E-3</v>
      </c>
      <c r="F308" s="12">
        <f t="shared" si="110"/>
        <v>2.5763442830436687E-3</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7.7986651637213175E-3</v>
      </c>
      <c r="L308" s="12">
        <f t="shared" si="113"/>
        <v>4.6662617735395845E-3</v>
      </c>
      <c r="M308" s="12">
        <f>K308-'Surv-rate CEA'!J306*Parameter!$D$58</f>
        <v>2.9643644758967384E-3</v>
      </c>
      <c r="N308" s="12">
        <f t="shared" si="114"/>
        <v>1.7737010560554894E-3</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7.7986651637213175E-3</v>
      </c>
      <c r="T308" s="12">
        <f t="shared" si="117"/>
        <v>4.6662617735395845E-3</v>
      </c>
      <c r="U308" s="12">
        <f>S308-'Surv-rate CEA'!P306*Parameter!$D$58</f>
        <v>2.9643644758967384E-3</v>
      </c>
      <c r="V308" s="12">
        <f t="shared" si="118"/>
        <v>1.7737010560554894E-3</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6.3505413593946194E-3</v>
      </c>
      <c r="AB308" s="12">
        <f t="shared" si="121"/>
        <v>3.7997898056293775E-3</v>
      </c>
      <c r="AC308" s="12">
        <f>AA308-'Surv-rate CEA'!V306*UPD</f>
        <v>4.8017855448306028E-3</v>
      </c>
      <c r="AD308" s="12">
        <f t="shared" si="122"/>
        <v>2.873105571554793E-3</v>
      </c>
      <c r="AE308" s="12">
        <f>'Surv-rate CEA'!Z306*UPFS+'Surv-rate CEA'!Y306*UPD</f>
        <v>7.7986651637213175E-3</v>
      </c>
      <c r="AF308" s="12">
        <f t="shared" si="123"/>
        <v>4.6662617735395845E-3</v>
      </c>
      <c r="AG308" s="12">
        <f>AE308-'Surv-rate CEA'!Y306*UPD</f>
        <v>2.9643644758967384E-3</v>
      </c>
      <c r="AH308" s="12">
        <f t="shared" si="124"/>
        <v>1.7737010560554894E-3</v>
      </c>
      <c r="AI308" s="12">
        <f>'Surv-rate CEA'!AC306*UPFS+'Surv-rate CEA'!AB306*UPD</f>
        <v>1.4128285243435975E-3</v>
      </c>
      <c r="AJ308" s="12">
        <f t="shared" si="125"/>
        <v>8.4535335179912268E-4</v>
      </c>
      <c r="AK308" s="12">
        <f>AI308-'Surv-rate CEA'!AB306*UPD</f>
        <v>3.214027360248263E-8</v>
      </c>
      <c r="AL308" s="12">
        <f t="shared" si="126"/>
        <v>1.9230846170962419E-8</v>
      </c>
      <c r="AM308" s="12">
        <f>'Surv-rate CEA'!AF306*UPFS+'Surv-rate CEA'!AE306*UPD</f>
        <v>8.3714462459899587E-3</v>
      </c>
      <c r="AN308" s="12">
        <f t="shared" si="127"/>
        <v>5.0089802276194143E-3</v>
      </c>
      <c r="AO308" s="12">
        <f>AM308-'Surv-rate CEA'!AE306*UPD</f>
        <v>4.2366378161387587E-3</v>
      </c>
      <c r="AP308" s="12">
        <f t="shared" si="128"/>
        <v>2.5349544665342638E-3</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2.1636690808877843E-3</v>
      </c>
      <c r="AV308" s="12">
        <f t="shared" si="131"/>
        <v>1.2946121048641782E-3</v>
      </c>
      <c r="AW308" s="12">
        <f>AU308-'Surv-rate CEA'!AK306*UPD</f>
        <v>6.9118562007514268E-6</v>
      </c>
      <c r="AX308" s="12">
        <f t="shared" si="132"/>
        <v>4.1356475366841971E-6</v>
      </c>
      <c r="AY308" s="12">
        <f>'Surv-rate CEA'!AO306*UPFS+'Surv-rate CEA'!AN306*UPD</f>
        <v>1.4128285243435975E-3</v>
      </c>
      <c r="AZ308" s="12">
        <f t="shared" si="133"/>
        <v>8.4535335179912268E-4</v>
      </c>
      <c r="BA308" s="12">
        <f>AY308-'Surv-rate CEA'!AN306*UPD</f>
        <v>3.214027360248263E-8</v>
      </c>
      <c r="BB308" s="12">
        <f t="shared" si="134"/>
        <v>1.9230846170962419E-8</v>
      </c>
    </row>
    <row r="309" spans="1:54">
      <c r="A309" s="12">
        <v>304</v>
      </c>
      <c r="B309" s="12">
        <f t="shared" si="135"/>
        <v>17.432876712328767</v>
      </c>
      <c r="C309" s="12">
        <f>'Surv-rate CEA'!D307*Parameter!$D$57+'Surv-rate CEA'!E307*Parameter!$D$58</f>
        <v>4.6729928716949002E-3</v>
      </c>
      <c r="D309" s="12">
        <f t="shared" si="109"/>
        <v>2.7912925916743409E-3</v>
      </c>
      <c r="E309" s="12">
        <f>C309-'Surv-rate CEA'!E307*Parameter!$D$58</f>
        <v>4.2842721434220507E-3</v>
      </c>
      <c r="F309" s="12">
        <f t="shared" si="110"/>
        <v>2.5591002218484662E-3</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7.738823327999635E-3</v>
      </c>
      <c r="L309" s="12">
        <f t="shared" si="113"/>
        <v>4.6225878825034723E-3</v>
      </c>
      <c r="M309" s="12">
        <f>K309-'Surv-rate CEA'!J307*Parameter!$D$58</f>
        <v>2.9436801437796381E-3</v>
      </c>
      <c r="N309" s="12">
        <f t="shared" si="114"/>
        <v>1.7583319305622578E-3</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7.738823327999635E-3</v>
      </c>
      <c r="T309" s="12">
        <f t="shared" si="117"/>
        <v>4.6225878825034723E-3</v>
      </c>
      <c r="U309" s="12">
        <f>S309-'Surv-rate CEA'!P307*Parameter!$D$58</f>
        <v>2.9436801437796381E-3</v>
      </c>
      <c r="V309" s="12">
        <f t="shared" si="118"/>
        <v>1.7583319305622578E-3</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6.2958191587464147E-3</v>
      </c>
      <c r="AB309" s="12">
        <f t="shared" si="121"/>
        <v>3.7606463050212889E-3</v>
      </c>
      <c r="AC309" s="12">
        <f>AA309-'Surv-rate CEA'!V307*UPD</f>
        <v>4.7645086225085002E-3</v>
      </c>
      <c r="AD309" s="12">
        <f t="shared" si="122"/>
        <v>2.8459571812171165E-3</v>
      </c>
      <c r="AE309" s="12">
        <f>'Surv-rate CEA'!Z307*UPFS+'Surv-rate CEA'!Y307*UPD</f>
        <v>7.738823327999635E-3</v>
      </c>
      <c r="AF309" s="12">
        <f t="shared" si="123"/>
        <v>4.6225878825034723E-3</v>
      </c>
      <c r="AG309" s="12">
        <f>AE309-'Surv-rate CEA'!Y307*UPD</f>
        <v>2.9436801437796381E-3</v>
      </c>
      <c r="AH309" s="12">
        <f t="shared" si="124"/>
        <v>1.7583319305622578E-3</v>
      </c>
      <c r="AI309" s="12">
        <f>'Surv-rate CEA'!AC307*UPFS+'Surv-rate CEA'!AB307*UPD</f>
        <v>1.3961625533647809E-3</v>
      </c>
      <c r="AJ309" s="12">
        <f t="shared" si="125"/>
        <v>8.339619380944535E-4</v>
      </c>
      <c r="AK309" s="12">
        <f>AI309-'Surv-rate CEA'!AB307*UPD</f>
        <v>3.087934350733644E-8</v>
      </c>
      <c r="AL309" s="12">
        <f t="shared" si="126"/>
        <v>1.844498485967794E-8</v>
      </c>
      <c r="AM309" s="12">
        <f>'Surv-rate CEA'!AF307*UPFS+'Surv-rate CEA'!AE307*UPD</f>
        <v>8.2917882778086732E-3</v>
      </c>
      <c r="AN309" s="12">
        <f t="shared" si="127"/>
        <v>4.9528873308948241E-3</v>
      </c>
      <c r="AO309" s="12">
        <f>AM309-'Surv-rate CEA'!AE307*UPD</f>
        <v>4.2058212277662514E-3</v>
      </c>
      <c r="AP309" s="12">
        <f t="shared" si="128"/>
        <v>2.5122395769272003E-3</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2.1383447623975096E-3</v>
      </c>
      <c r="AV309" s="12">
        <f t="shared" si="131"/>
        <v>1.277285469421426E-3</v>
      </c>
      <c r="AW309" s="12">
        <f>AU309-'Surv-rate CEA'!AK307*UPD</f>
        <v>6.7080434258863855E-6</v>
      </c>
      <c r="AX309" s="12">
        <f t="shared" si="132"/>
        <v>4.0068779117386446E-6</v>
      </c>
      <c r="AY309" s="12">
        <f>'Surv-rate CEA'!AO307*UPFS+'Surv-rate CEA'!AN307*UPD</f>
        <v>1.3961625533647809E-3</v>
      </c>
      <c r="AZ309" s="12">
        <f t="shared" si="133"/>
        <v>8.339619380944535E-4</v>
      </c>
      <c r="BA309" s="12">
        <f>AY309-'Surv-rate CEA'!AN307*UPD</f>
        <v>3.087934350733644E-8</v>
      </c>
      <c r="BB309" s="12">
        <f t="shared" si="134"/>
        <v>1.844498485967794E-8</v>
      </c>
    </row>
    <row r="310" spans="1:54">
      <c r="A310" s="12">
        <v>305</v>
      </c>
      <c r="B310" s="12">
        <f t="shared" si="135"/>
        <v>17.490410958904111</v>
      </c>
      <c r="C310" s="12">
        <f>'Surv-rate CEA'!D308*Parameter!$D$57+'Surv-rate CEA'!E308*Parameter!$D$58</f>
        <v>4.6280474945010388E-3</v>
      </c>
      <c r="D310" s="12">
        <f t="shared" si="109"/>
        <v>2.759748281033556E-3</v>
      </c>
      <c r="E310" s="12">
        <f>C310-'Surv-rate CEA'!E308*Parameter!$D$58</f>
        <v>4.2629099111923278E-3</v>
      </c>
      <c r="F310" s="12">
        <f t="shared" si="110"/>
        <v>2.5420133033622425E-3</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7.6795693126176668E-3</v>
      </c>
      <c r="L310" s="12">
        <f t="shared" si="113"/>
        <v>4.5793994626798003E-3</v>
      </c>
      <c r="M310" s="12">
        <f>K310-'Surv-rate CEA'!J308*Parameter!$D$58</f>
        <v>2.9231965394624524E-3</v>
      </c>
      <c r="N310" s="12">
        <f t="shared" si="114"/>
        <v>1.7431296101628484E-3</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7.6795693126176668E-3</v>
      </c>
      <c r="T310" s="12">
        <f t="shared" si="117"/>
        <v>4.5793994626798003E-3</v>
      </c>
      <c r="U310" s="12">
        <f>S310-'Surv-rate CEA'!P308*Parameter!$D$58</f>
        <v>2.9231965394624524E-3</v>
      </c>
      <c r="V310" s="12">
        <f t="shared" si="118"/>
        <v>1.7431296101628484E-3</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6.2416773751129825E-3</v>
      </c>
      <c r="AB310" s="12">
        <f t="shared" si="121"/>
        <v>3.7219709666335677E-3</v>
      </c>
      <c r="AC310" s="12">
        <f>AA310-'Surv-rate CEA'!V308*UPD</f>
        <v>4.7276073441273551E-3</v>
      </c>
      <c r="AD310" s="12">
        <f t="shared" si="122"/>
        <v>2.8191167564419546E-3</v>
      </c>
      <c r="AE310" s="12">
        <f>'Surv-rate CEA'!Z308*UPFS+'Surv-rate CEA'!Y308*UPD</f>
        <v>7.6795693126176668E-3</v>
      </c>
      <c r="AF310" s="12">
        <f t="shared" si="123"/>
        <v>4.5793994626798003E-3</v>
      </c>
      <c r="AG310" s="12">
        <f>AE310-'Surv-rate CEA'!Y308*UPD</f>
        <v>2.9231965394624524E-3</v>
      </c>
      <c r="AH310" s="12">
        <f t="shared" si="124"/>
        <v>1.7431296101628484E-3</v>
      </c>
      <c r="AI310" s="12">
        <f>'Surv-rate CEA'!AC308*UPFS+'Surv-rate CEA'!AB308*UPD</f>
        <v>1.3797242807329886E-3</v>
      </c>
      <c r="AJ310" s="12">
        <f t="shared" si="125"/>
        <v>8.2274257482823038E-4</v>
      </c>
      <c r="AK310" s="12">
        <f>AI310-'Surv-rate CEA'!AB308*UPD</f>
        <v>2.9669463059772347E-8</v>
      </c>
      <c r="AL310" s="12">
        <f t="shared" si="126"/>
        <v>1.7692180077167301E-8</v>
      </c>
      <c r="AM310" s="12">
        <f>'Surv-rate CEA'!AF308*UPFS+'Surv-rate CEA'!AE308*UPD</f>
        <v>8.2130153850716835E-3</v>
      </c>
      <c r="AN310" s="12">
        <f t="shared" si="127"/>
        <v>4.897498376579947E-3</v>
      </c>
      <c r="AO310" s="12">
        <f>AM310-'Surv-rate CEA'!AE308*UPD</f>
        <v>4.1753059779135312E-3</v>
      </c>
      <c r="AP310" s="12">
        <f t="shared" si="128"/>
        <v>2.4897742534032269E-3</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2.1133602929745321E-3</v>
      </c>
      <c r="AV310" s="12">
        <f t="shared" si="131"/>
        <v>1.2602166340494388E-3</v>
      </c>
      <c r="AW310" s="12">
        <f>AU310-'Surv-rate CEA'!AK308*UPD</f>
        <v>6.5104491217154482E-6</v>
      </c>
      <c r="AX310" s="12">
        <f t="shared" si="132"/>
        <v>3.8822420888633774E-6</v>
      </c>
      <c r="AY310" s="12">
        <f>'Surv-rate CEA'!AO308*UPFS+'Surv-rate CEA'!AN308*UPD</f>
        <v>1.3797242807329886E-3</v>
      </c>
      <c r="AZ310" s="12">
        <f t="shared" si="133"/>
        <v>8.2274257482823038E-4</v>
      </c>
      <c r="BA310" s="12">
        <f>AY310-'Surv-rate CEA'!AN308*UPD</f>
        <v>2.9669463059772347E-8</v>
      </c>
      <c r="BB310" s="12">
        <f t="shared" si="134"/>
        <v>1.7692180077167301E-8</v>
      </c>
    </row>
    <row r="311" spans="1:54">
      <c r="A311" s="12">
        <v>306</v>
      </c>
      <c r="B311" s="12">
        <f t="shared" si="135"/>
        <v>17.547945205479451</v>
      </c>
      <c r="C311" s="12">
        <f>'Surv-rate CEA'!D309*Parameter!$D$57+'Surv-rate CEA'!E309*Parameter!$D$58</f>
        <v>4.5836222363501208E-3</v>
      </c>
      <c r="D311" s="12">
        <f t="shared" si="109"/>
        <v>2.7286127361046673E-3</v>
      </c>
      <c r="E311" s="12">
        <f>C311-'Surv-rate CEA'!E309*Parameter!$D$58</f>
        <v>4.2417233780759952E-3</v>
      </c>
      <c r="F311" s="12">
        <f t="shared" si="110"/>
        <v>2.5250816571802206E-3</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7.6208959854635883E-3</v>
      </c>
      <c r="L311" s="12">
        <f t="shared" si="113"/>
        <v>4.5366901490170022E-3</v>
      </c>
      <c r="M311" s="12">
        <f>K311-'Surv-rate CEA'!J309*Parameter!$D$58</f>
        <v>2.9029111531775282E-3</v>
      </c>
      <c r="N311" s="12">
        <f t="shared" si="114"/>
        <v>1.7280918749202632E-3</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7.6208959854635883E-3</v>
      </c>
      <c r="T311" s="12">
        <f t="shared" si="117"/>
        <v>4.5366901490170022E-3</v>
      </c>
      <c r="U311" s="12">
        <f>S311-'Surv-rate CEA'!P309*Parameter!$D$58</f>
        <v>2.9029111531775282E-3</v>
      </c>
      <c r="V311" s="12">
        <f t="shared" si="118"/>
        <v>1.7280918749202632E-3</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6.1881086040086065E-3</v>
      </c>
      <c r="AB311" s="12">
        <f t="shared" si="121"/>
        <v>3.6837573165152513E-3</v>
      </c>
      <c r="AC311" s="12">
        <f>AA311-'Surv-rate CEA'!V309*UPD</f>
        <v>4.6910769996554372E-3</v>
      </c>
      <c r="AD311" s="12">
        <f t="shared" si="122"/>
        <v>2.7925801445408981E-3</v>
      </c>
      <c r="AE311" s="12">
        <f>'Surv-rate CEA'!Z309*UPFS+'Surv-rate CEA'!Y309*UPD</f>
        <v>7.6208959854635883E-3</v>
      </c>
      <c r="AF311" s="12">
        <f t="shared" si="123"/>
        <v>4.5366901490170022E-3</v>
      </c>
      <c r="AG311" s="12">
        <f>AE311-'Surv-rate CEA'!Y309*UPD</f>
        <v>2.9029111531775282E-3</v>
      </c>
      <c r="AH311" s="12">
        <f t="shared" si="124"/>
        <v>1.7280918749202632E-3</v>
      </c>
      <c r="AI311" s="12">
        <f>'Surv-rate CEA'!AC309*UPFS+'Surv-rate CEA'!AB309*UPD</f>
        <v>1.3635101408336178E-3</v>
      </c>
      <c r="AJ311" s="12">
        <f t="shared" si="125"/>
        <v>8.1169235688346281E-4</v>
      </c>
      <c r="AK311" s="12">
        <f>AI311-'Surv-rate CEA'!AB309*UPD</f>
        <v>2.8508499394508391E-8</v>
      </c>
      <c r="AL311" s="12">
        <f t="shared" si="126"/>
        <v>1.6971000340776314E-8</v>
      </c>
      <c r="AM311" s="12">
        <f>'Surv-rate CEA'!AF309*UPFS+'Surv-rate CEA'!AE309*UPD</f>
        <v>8.1351161852720299E-3</v>
      </c>
      <c r="AN311" s="12">
        <f t="shared" si="127"/>
        <v>4.8428034615915737E-3</v>
      </c>
      <c r="AO311" s="12">
        <f>AM311-'Surv-rate CEA'!AE309*UPD</f>
        <v>4.1450883290545127E-3</v>
      </c>
      <c r="AP311" s="12">
        <f t="shared" si="128"/>
        <v>2.4675551831564624E-3</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2.0887104804298653E-3</v>
      </c>
      <c r="AV311" s="12">
        <f t="shared" si="131"/>
        <v>1.2434013374266403E-3</v>
      </c>
      <c r="AW311" s="12">
        <f>AU311-'Surv-rate CEA'!AK309*UPD</f>
        <v>6.3188768810568639E-6</v>
      </c>
      <c r="AX311" s="12">
        <f t="shared" si="132"/>
        <v>3.7616031702600543E-6</v>
      </c>
      <c r="AY311" s="12">
        <f>'Surv-rate CEA'!AO309*UPFS+'Surv-rate CEA'!AN309*UPD</f>
        <v>1.3635101408336178E-3</v>
      </c>
      <c r="AZ311" s="12">
        <f t="shared" si="133"/>
        <v>8.1169235688346281E-4</v>
      </c>
      <c r="BA311" s="12">
        <f>AY311-'Surv-rate CEA'!AN309*UPD</f>
        <v>2.8508499394508391E-8</v>
      </c>
      <c r="BB311" s="12">
        <f t="shared" si="134"/>
        <v>1.6971000340776314E-8</v>
      </c>
    </row>
    <row r="312" spans="1:54">
      <c r="A312" s="12">
        <v>307</v>
      </c>
      <c r="B312" s="12">
        <f t="shared" si="135"/>
        <v>17.605479452054794</v>
      </c>
      <c r="C312" s="12">
        <f>'Surv-rate CEA'!D310*Parameter!$D$57+'Surv-rate CEA'!E310*Parameter!$D$58</f>
        <v>4.5397100379858842E-3</v>
      </c>
      <c r="D312" s="12">
        <f t="shared" si="109"/>
        <v>2.6978799374953169E-3</v>
      </c>
      <c r="E312" s="12">
        <f>C312-'Surv-rate CEA'!E310*Parameter!$D$58</f>
        <v>4.2207105474521764E-3</v>
      </c>
      <c r="F312" s="12">
        <f t="shared" si="110"/>
        <v>2.5083034406748399E-3</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7.5627963183070857E-3</v>
      </c>
      <c r="L312" s="12">
        <f t="shared" si="113"/>
        <v>4.494453673868669E-3</v>
      </c>
      <c r="M312" s="12">
        <f>K312-'Surv-rate CEA'!J310*Parameter!$D$58</f>
        <v>2.8828215136694818E-3</v>
      </c>
      <c r="N312" s="12">
        <f t="shared" si="114"/>
        <v>1.7132165402703545E-3</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7.5627963183070857E-3</v>
      </c>
      <c r="T312" s="12">
        <f t="shared" si="117"/>
        <v>4.494453673868669E-3</v>
      </c>
      <c r="U312" s="12">
        <f>S312-'Surv-rate CEA'!P310*Parameter!$D$58</f>
        <v>2.8828215136694818E-3</v>
      </c>
      <c r="V312" s="12">
        <f t="shared" si="118"/>
        <v>1.7132165402703545E-3</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6.1351055523039318E-3</v>
      </c>
      <c r="AB312" s="12">
        <f t="shared" si="121"/>
        <v>3.6459989835210638E-3</v>
      </c>
      <c r="AC312" s="12">
        <f>AA312-'Surv-rate CEA'!V310*UPD</f>
        <v>4.6549129502029976E-3</v>
      </c>
      <c r="AD312" s="12">
        <f t="shared" si="122"/>
        <v>2.7663432585028139E-3</v>
      </c>
      <c r="AE312" s="12">
        <f>'Surv-rate CEA'!Z310*UPFS+'Surv-rate CEA'!Y310*UPD</f>
        <v>7.5627963183070857E-3</v>
      </c>
      <c r="AF312" s="12">
        <f t="shared" si="123"/>
        <v>4.494453673868669E-3</v>
      </c>
      <c r="AG312" s="12">
        <f>AE312-'Surv-rate CEA'!Y310*UPD</f>
        <v>2.8828215136694818E-3</v>
      </c>
      <c r="AH312" s="12">
        <f t="shared" si="124"/>
        <v>1.7132165402703545E-3</v>
      </c>
      <c r="AI312" s="12">
        <f>'Surv-rate CEA'!AC310*UPFS+'Surv-rate CEA'!AB310*UPD</f>
        <v>1.3475166314138526E-3</v>
      </c>
      <c r="AJ312" s="12">
        <f t="shared" si="125"/>
        <v>8.0080843377953396E-4</v>
      </c>
      <c r="AK312" s="12">
        <f>AI312-'Surv-rate CEA'!AB310*UPD</f>
        <v>2.7394411607206681E-8</v>
      </c>
      <c r="AL312" s="12">
        <f t="shared" si="126"/>
        <v>1.6280077990919813E-8</v>
      </c>
      <c r="AM312" s="12">
        <f>'Surv-rate CEA'!AF310*UPFS+'Surv-rate CEA'!AE310*UPD</f>
        <v>8.0580794639271078E-3</v>
      </c>
      <c r="AN312" s="12">
        <f t="shared" si="127"/>
        <v>4.7887928388741638E-3</v>
      </c>
      <c r="AO312" s="12">
        <f>AM312-'Surv-rate CEA'!AE310*UPD</f>
        <v>4.1151646001210363E-3</v>
      </c>
      <c r="AP312" s="12">
        <f t="shared" si="128"/>
        <v>2.4455791055507945E-3</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2.0643902222328785E-3</v>
      </c>
      <c r="AV312" s="12">
        <f t="shared" si="131"/>
        <v>1.226835396340549E-3</v>
      </c>
      <c r="AW312" s="12">
        <f>AU312-'Surv-rate CEA'!AK310*UPD</f>
        <v>6.1331367212803106E-6</v>
      </c>
      <c r="AX312" s="12">
        <f t="shared" si="132"/>
        <v>3.6448289374884975E-6</v>
      </c>
      <c r="AY312" s="12">
        <f>'Surv-rate CEA'!AO310*UPFS+'Surv-rate CEA'!AN310*UPD</f>
        <v>1.3475166314138526E-3</v>
      </c>
      <c r="AZ312" s="12">
        <f t="shared" si="133"/>
        <v>8.0080843377953396E-4</v>
      </c>
      <c r="BA312" s="12">
        <f>AY312-'Surv-rate CEA'!AN310*UPD</f>
        <v>2.7394411607206681E-8</v>
      </c>
      <c r="BB312" s="12">
        <f t="shared" si="134"/>
        <v>1.6280077990919813E-8</v>
      </c>
    </row>
    <row r="313" spans="1:54">
      <c r="A313" s="12">
        <v>308</v>
      </c>
      <c r="B313" s="12">
        <f t="shared" si="135"/>
        <v>17.663013698630138</v>
      </c>
      <c r="C313" s="12">
        <f>'Surv-rate CEA'!D311*Parameter!$D$57+'Surv-rate CEA'!E311*Parameter!$D$58</f>
        <v>4.4963039508602795E-3</v>
      </c>
      <c r="D313" s="12">
        <f t="shared" si="109"/>
        <v>2.6675439659205541E-3</v>
      </c>
      <c r="E313" s="12">
        <f>C313-'Surv-rate CEA'!E311*Parameter!$D$58</f>
        <v>4.1998694515792056E-3</v>
      </c>
      <c r="F313" s="12">
        <f t="shared" si="110"/>
        <v>2.4916768384999058E-3</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7.5052633850241973E-3</v>
      </c>
      <c r="L313" s="12">
        <f t="shared" si="113"/>
        <v>4.452683865274548E-3</v>
      </c>
      <c r="M313" s="12">
        <f>K313-'Surv-rate CEA'!J311*Parameter!$D$58</f>
        <v>2.8629251874937901E-3</v>
      </c>
      <c r="N313" s="12">
        <f t="shared" si="114"/>
        <v>1.6985014563616959E-3</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7.5052633850241973E-3</v>
      </c>
      <c r="T313" s="12">
        <f t="shared" si="117"/>
        <v>4.452683865274548E-3</v>
      </c>
      <c r="U313" s="12">
        <f>S313-'Surv-rate CEA'!P311*Parameter!$D$58</f>
        <v>2.8629251874937901E-3</v>
      </c>
      <c r="V313" s="12">
        <f t="shared" si="118"/>
        <v>1.6985014563616959E-3</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6.0826610362855011E-3</v>
      </c>
      <c r="AB313" s="12">
        <f t="shared" si="121"/>
        <v>3.6086896974522756E-3</v>
      </c>
      <c r="AC313" s="12">
        <f>AA313-'Surv-rate CEA'!V311*UPD</f>
        <v>4.6191106267599227E-3</v>
      </c>
      <c r="AD313" s="12">
        <f t="shared" si="122"/>
        <v>2.7404020757928142E-3</v>
      </c>
      <c r="AE313" s="12">
        <f>'Surv-rate CEA'!Z311*UPFS+'Surv-rate CEA'!Y311*UPD</f>
        <v>7.5052633850241973E-3</v>
      </c>
      <c r="AF313" s="12">
        <f t="shared" si="123"/>
        <v>4.452683865274548E-3</v>
      </c>
      <c r="AG313" s="12">
        <f>AE313-'Surv-rate CEA'!Y311*UPD</f>
        <v>2.8629251874937901E-3</v>
      </c>
      <c r="AH313" s="12">
        <f t="shared" si="124"/>
        <v>1.6985014563616959E-3</v>
      </c>
      <c r="AI313" s="12">
        <f>'Surv-rate CEA'!AC311*UPFS+'Surv-rate CEA'!AB311*UPD</f>
        <v>1.3317403123167665E-3</v>
      </c>
      <c r="AJ313" s="12">
        <f t="shared" si="125"/>
        <v>7.9008800853288587E-4</v>
      </c>
      <c r="AK313" s="12">
        <f>AI313-'Surv-rate CEA'!AB311*UPD</f>
        <v>2.6325246661610194E-8</v>
      </c>
      <c r="AL313" s="12">
        <f t="shared" si="126"/>
        <v>1.5618106260390281E-8</v>
      </c>
      <c r="AM313" s="12">
        <f>'Surv-rate CEA'!AF311*UPFS+'Surv-rate CEA'!AE311*UPD</f>
        <v>7.9818941717556997E-3</v>
      </c>
      <c r="AN313" s="12">
        <f t="shared" si="127"/>
        <v>4.7354569146530988E-3</v>
      </c>
      <c r="AO313" s="12">
        <f>AM313-'Surv-rate CEA'!AE311*UPD</f>
        <v>4.0855311654945138E-3</v>
      </c>
      <c r="AP313" s="12">
        <f t="shared" si="128"/>
        <v>2.423842811162728E-3</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2.0403945037739137E-3</v>
      </c>
      <c r="AV313" s="12">
        <f t="shared" si="131"/>
        <v>1.2105147041045093E-3</v>
      </c>
      <c r="AW313" s="12">
        <f>AU313-'Surv-rate CEA'!AK311*UPD</f>
        <v>5.9530448665782824E-6</v>
      </c>
      <c r="AX313" s="12">
        <f t="shared" si="132"/>
        <v>3.5317916862931165E-6</v>
      </c>
      <c r="AY313" s="12">
        <f>'Surv-rate CEA'!AO311*UPFS+'Surv-rate CEA'!AN311*UPD</f>
        <v>1.3317403123167665E-3</v>
      </c>
      <c r="AZ313" s="12">
        <f t="shared" si="133"/>
        <v>7.9008800853288587E-4</v>
      </c>
      <c r="BA313" s="12">
        <f>AY313-'Surv-rate CEA'!AN311*UPD</f>
        <v>2.6325246661610194E-8</v>
      </c>
      <c r="BB313" s="12">
        <f t="shared" si="134"/>
        <v>1.5618106260390281E-8</v>
      </c>
    </row>
    <row r="314" spans="1:54">
      <c r="A314" s="12">
        <v>309</v>
      </c>
      <c r="B314" s="12">
        <f t="shared" si="135"/>
        <v>17.720547945205478</v>
      </c>
      <c r="C314" s="12">
        <f>'Surv-rate CEA'!D312*Parameter!$D$57+'Surv-rate CEA'!E312*Parameter!$D$58</f>
        <v>4.4533971351517236E-3</v>
      </c>
      <c r="D314" s="12">
        <f t="shared" si="109"/>
        <v>2.6375990003336212E-3</v>
      </c>
      <c r="E314" s="12">
        <f>C314-'Surv-rate CEA'!E312*Parameter!$D$58</f>
        <v>4.1791981510881319E-3</v>
      </c>
      <c r="F314" s="12">
        <f t="shared" si="110"/>
        <v>2.4752000621050901E-3</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7.4482903598569487E-3</v>
      </c>
      <c r="L314" s="12">
        <f t="shared" si="113"/>
        <v>4.4113746452760332E-3</v>
      </c>
      <c r="M314" s="12">
        <f>K314-'Surv-rate CEA'!J312*Parameter!$D$58</f>
        <v>2.8432197783302528E-3</v>
      </c>
      <c r="N314" s="12">
        <f t="shared" si="114"/>
        <v>1.6839445074096589E-3</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7.4482903598569487E-3</v>
      </c>
      <c r="T314" s="12">
        <f t="shared" si="117"/>
        <v>4.4113746452760332E-3</v>
      </c>
      <c r="U314" s="12">
        <f>S314-'Surv-rate CEA'!P312*Parameter!$D$58</f>
        <v>2.8432197783302528E-3</v>
      </c>
      <c r="V314" s="12">
        <f t="shared" si="118"/>
        <v>1.6839445074096589E-3</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6.030767979753866E-3</v>
      </c>
      <c r="AB314" s="12">
        <f t="shared" si="121"/>
        <v>3.5718232872355049E-3</v>
      </c>
      <c r="AC314" s="12">
        <f>AA314-'Surv-rate CEA'!V312*UPD</f>
        <v>4.5836655289591879E-3</v>
      </c>
      <c r="AD314" s="12">
        <f t="shared" si="122"/>
        <v>2.7147526371762805E-3</v>
      </c>
      <c r="AE314" s="12">
        <f>'Surv-rate CEA'!Z312*UPFS+'Surv-rate CEA'!Y312*UPD</f>
        <v>7.4482903598569487E-3</v>
      </c>
      <c r="AF314" s="12">
        <f t="shared" si="123"/>
        <v>4.4113746452760332E-3</v>
      </c>
      <c r="AG314" s="12">
        <f>AE314-'Surv-rate CEA'!Y312*UPD</f>
        <v>2.8432197783302528E-3</v>
      </c>
      <c r="AH314" s="12">
        <f t="shared" si="124"/>
        <v>1.6839445074096589E-3</v>
      </c>
      <c r="AI314" s="12">
        <f>'Surv-rate CEA'!AC312*UPFS+'Surv-rate CEA'!AB312*UPD</f>
        <v>1.3161778042435901E-3</v>
      </c>
      <c r="AJ314" s="12">
        <f t="shared" si="125"/>
        <v>7.7952833654390031E-4</v>
      </c>
      <c r="AK314" s="12">
        <f>AI314-'Surv-rate CEA'!AB312*UPD</f>
        <v>2.5299135485764429E-8</v>
      </c>
      <c r="AL314" s="12">
        <f t="shared" si="126"/>
        <v>1.4983836482906368E-8</v>
      </c>
      <c r="AM314" s="12">
        <f>'Surv-rate CEA'!AF312*UPFS+'Surv-rate CEA'!AE312*UPD</f>
        <v>7.9065494219082589E-3</v>
      </c>
      <c r="AN314" s="12">
        <f t="shared" si="127"/>
        <v>4.6827862457416132E-3</v>
      </c>
      <c r="AO314" s="12">
        <f>AM314-'Surv-rate CEA'!AE312*UPD</f>
        <v>4.0561844540184643E-3</v>
      </c>
      <c r="AP314" s="12">
        <f t="shared" si="128"/>
        <v>2.4023431408444072E-3</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2.0167183966643392E-3</v>
      </c>
      <c r="AV314" s="12">
        <f t="shared" si="131"/>
        <v>1.1944352290097434E-3</v>
      </c>
      <c r="AW314" s="12">
        <f>AU314-'Surv-rate CEA'!AK312*UPD</f>
        <v>5.778423537890643E-6</v>
      </c>
      <c r="AX314" s="12">
        <f t="shared" si="132"/>
        <v>3.4223680674563E-6</v>
      </c>
      <c r="AY314" s="12">
        <f>'Surv-rate CEA'!AO312*UPFS+'Surv-rate CEA'!AN312*UPD</f>
        <v>1.3161778042435901E-3</v>
      </c>
      <c r="AZ314" s="12">
        <f t="shared" si="133"/>
        <v>7.7952833654390031E-4</v>
      </c>
      <c r="BA314" s="12">
        <f>AY314-'Surv-rate CEA'!AN312*UPD</f>
        <v>2.5299135485764429E-8</v>
      </c>
      <c r="BB314" s="12">
        <f t="shared" si="134"/>
        <v>1.4983836482906368E-8</v>
      </c>
    </row>
    <row r="315" spans="1:54">
      <c r="A315" s="12">
        <v>310</v>
      </c>
      <c r="B315" s="12">
        <f t="shared" si="135"/>
        <v>17.778082191780822</v>
      </c>
      <c r="C315" s="12">
        <f>'Surv-rate CEA'!D313*Parameter!$D$57+'Surv-rate CEA'!E313*Parameter!$D$58</f>
        <v>4.4109828578235916E-3</v>
      </c>
      <c r="D315" s="12">
        <f t="shared" si="109"/>
        <v>2.6080393160957871E-3</v>
      </c>
      <c r="E315" s="12">
        <f>C315-'Surv-rate CEA'!E313*Parameter!$D$58</f>
        <v>4.1586947344866296E-3</v>
      </c>
      <c r="F315" s="12">
        <f t="shared" si="110"/>
        <v>2.4588713492605069E-3</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7.3918705157073675E-3</v>
      </c>
      <c r="L315" s="12">
        <f t="shared" si="113"/>
        <v>4.3705200282655584E-3</v>
      </c>
      <c r="M315" s="12">
        <f>K315-'Surv-rate CEA'!J313*Parameter!$D$58</f>
        <v>2.8237029263107945E-3</v>
      </c>
      <c r="N315" s="12">
        <f t="shared" si="114"/>
        <v>1.6695436110642438E-3</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7.3918705157073675E-3</v>
      </c>
      <c r="T315" s="12">
        <f t="shared" si="117"/>
        <v>4.3705200282655584E-3</v>
      </c>
      <c r="U315" s="12">
        <f>S315-'Surv-rate CEA'!P313*Parameter!$D$58</f>
        <v>2.8237029263107945E-3</v>
      </c>
      <c r="V315" s="12">
        <f t="shared" si="118"/>
        <v>1.6695436110642438E-3</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5.9794194121595414E-3</v>
      </c>
      <c r="AB315" s="12">
        <f t="shared" si="121"/>
        <v>3.5353936791386455E-3</v>
      </c>
      <c r="AC315" s="12">
        <f>AA315-'Surv-rate CEA'!V313*UPD</f>
        <v>4.5485732238654862E-3</v>
      </c>
      <c r="AD315" s="12">
        <f t="shared" si="122"/>
        <v>2.6893910455673287E-3</v>
      </c>
      <c r="AE315" s="12">
        <f>'Surv-rate CEA'!Z313*UPFS+'Surv-rate CEA'!Y313*UPD</f>
        <v>7.3918705157073675E-3</v>
      </c>
      <c r="AF315" s="12">
        <f t="shared" si="123"/>
        <v>4.3705200282655584E-3</v>
      </c>
      <c r="AG315" s="12">
        <f>AE315-'Surv-rate CEA'!Y313*UPD</f>
        <v>2.8237029263107945E-3</v>
      </c>
      <c r="AH315" s="12">
        <f t="shared" si="124"/>
        <v>1.6695436110642438E-3</v>
      </c>
      <c r="AI315" s="12">
        <f>'Surv-rate CEA'!AC313*UPFS+'Surv-rate CEA'!AB313*UPD</f>
        <v>1.3008257875435204E-3</v>
      </c>
      <c r="AJ315" s="12">
        <f t="shared" si="125"/>
        <v>7.6912672450935363E-4</v>
      </c>
      <c r="AK315" s="12">
        <f>AI315-'Surv-rate CEA'!AB313*UPD</f>
        <v>2.4314289248216631E-8</v>
      </c>
      <c r="AL315" s="12">
        <f t="shared" si="126"/>
        <v>1.4376075434027477E-8</v>
      </c>
      <c r="AM315" s="12">
        <f>'Surv-rate CEA'!AF313*UPFS+'Surv-rate CEA'!AE313*UPD</f>
        <v>7.8320344872498462E-3</v>
      </c>
      <c r="AN315" s="12">
        <f t="shared" si="127"/>
        <v>4.6307715369005445E-3</v>
      </c>
      <c r="AO315" s="12">
        <f>AM315-'Surv-rate CEA'!AE313*UPD</f>
        <v>4.027120948031284E-3</v>
      </c>
      <c r="AP315" s="12">
        <f t="shared" si="128"/>
        <v>2.3810769848062216E-3</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1.9933570570733398E-3</v>
      </c>
      <c r="AV315" s="12">
        <f t="shared" si="131"/>
        <v>1.1785930128119708E-3</v>
      </c>
      <c r="AW315" s="12">
        <f>AU315-'Surv-rate CEA'!AK313*UPD</f>
        <v>5.6091007501900443E-6</v>
      </c>
      <c r="AX315" s="12">
        <f t="shared" si="132"/>
        <v>3.3164389334434944E-6</v>
      </c>
      <c r="AY315" s="12">
        <f>'Surv-rate CEA'!AO313*UPFS+'Surv-rate CEA'!AN313*UPD</f>
        <v>1.3008257875435204E-3</v>
      </c>
      <c r="AZ315" s="12">
        <f t="shared" si="133"/>
        <v>7.6912672450935363E-4</v>
      </c>
      <c r="BA315" s="12">
        <f>AY315-'Surv-rate CEA'!AN313*UPD</f>
        <v>2.4314289248216631E-8</v>
      </c>
      <c r="BB315" s="12">
        <f t="shared" si="134"/>
        <v>1.4376075434027477E-8</v>
      </c>
    </row>
    <row r="316" spans="1:54">
      <c r="A316" s="12">
        <v>311</v>
      </c>
      <c r="B316" s="12">
        <f t="shared" si="135"/>
        <v>17.835616438356166</v>
      </c>
      <c r="C316" s="12">
        <f>'Surv-rate CEA'!D314*Parameter!$D$57+'Surv-rate CEA'!E314*Parameter!$D$58</f>
        <v>4.3690544907217087E-3</v>
      </c>
      <c r="D316" s="12">
        <f t="shared" si="109"/>
        <v>2.5788592831841478E-3</v>
      </c>
      <c r="E316" s="12">
        <f>C316-'Surv-rate CEA'!E314*Parameter!$D$58</f>
        <v>4.1383573176731287E-3</v>
      </c>
      <c r="F316" s="12">
        <f t="shared" si="110"/>
        <v>2.4426889635911792E-3</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7.3359972224646842E-3</v>
      </c>
      <c r="L316" s="12">
        <f t="shared" si="113"/>
        <v>4.3301141193689014E-3</v>
      </c>
      <c r="M316" s="12">
        <f>K316-'Surv-rate CEA'!J314*Parameter!$D$58</f>
        <v>2.804372307361443E-3</v>
      </c>
      <c r="N316" s="12">
        <f t="shared" si="114"/>
        <v>1.6552967177914423E-3</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7.3359972224646842E-3</v>
      </c>
      <c r="T316" s="12">
        <f t="shared" si="117"/>
        <v>4.3301141193689014E-3</v>
      </c>
      <c r="U316" s="12">
        <f>S316-'Surv-rate CEA'!P314*Parameter!$D$58</f>
        <v>2.804372307361443E-3</v>
      </c>
      <c r="V316" s="12">
        <f t="shared" si="118"/>
        <v>1.6552967177914423E-3</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5.9286084667757944E-3</v>
      </c>
      <c r="AB316" s="12">
        <f t="shared" si="121"/>
        <v>3.4993948950230078E-3</v>
      </c>
      <c r="AC316" s="12">
        <f>AA316-'Surv-rate CEA'!V314*UPD</f>
        <v>4.5138293447885411E-3</v>
      </c>
      <c r="AD316" s="12">
        <f t="shared" si="122"/>
        <v>2.6643134649012102E-3</v>
      </c>
      <c r="AE316" s="12">
        <f>'Surv-rate CEA'!Z314*UPFS+'Surv-rate CEA'!Y314*UPD</f>
        <v>7.3359972224646842E-3</v>
      </c>
      <c r="AF316" s="12">
        <f t="shared" si="123"/>
        <v>4.3301141193689014E-3</v>
      </c>
      <c r="AG316" s="12">
        <f>AE316-'Surv-rate CEA'!Y314*UPD</f>
        <v>2.804372307361443E-3</v>
      </c>
      <c r="AH316" s="12">
        <f t="shared" si="124"/>
        <v>1.6552967177914423E-3</v>
      </c>
      <c r="AI316" s="12">
        <f>'Surv-rate CEA'!AC314*UPFS+'Surv-rate CEA'!AB314*UPD</f>
        <v>1.2856810010303235E-3</v>
      </c>
      <c r="AJ316" s="12">
        <f t="shared" si="125"/>
        <v>7.5888052935976248E-4</v>
      </c>
      <c r="AK316" s="12">
        <f>AI316-'Surv-rate CEA'!AB314*UPD</f>
        <v>2.3368995803350542E-8</v>
      </c>
      <c r="AL316" s="12">
        <f t="shared" si="126"/>
        <v>1.3793682796619668E-8</v>
      </c>
      <c r="AM316" s="12">
        <f>'Surv-rate CEA'!AF314*UPFS+'Surv-rate CEA'!AE314*UPD</f>
        <v>7.7583387976942501E-3</v>
      </c>
      <c r="AN316" s="12">
        <f t="shared" si="127"/>
        <v>4.5794036382495566E-3</v>
      </c>
      <c r="AO316" s="12">
        <f>AM316-'Surv-rate CEA'!AE314*UPD</f>
        <v>3.9983371824189777E-3</v>
      </c>
      <c r="AP316" s="12">
        <f t="shared" si="128"/>
        <v>2.3600412817186603E-3</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1.9703057241003685E-3</v>
      </c>
      <c r="AV316" s="12">
        <f t="shared" si="131"/>
        <v>1.1629841692516322E-3</v>
      </c>
      <c r="AW316" s="12">
        <f>AU316-'Surv-rate CEA'!AK314*UPD</f>
        <v>5.4449101168771094E-6</v>
      </c>
      <c r="AX316" s="12">
        <f t="shared" si="132"/>
        <v>3.2138891906317987E-6</v>
      </c>
      <c r="AY316" s="12">
        <f>'Surv-rate CEA'!AO314*UPFS+'Surv-rate CEA'!AN314*UPD</f>
        <v>1.2856810010303235E-3</v>
      </c>
      <c r="AZ316" s="12">
        <f t="shared" si="133"/>
        <v>7.5888052935976248E-4</v>
      </c>
      <c r="BA316" s="12">
        <f>AY316-'Surv-rate CEA'!AN314*UPD</f>
        <v>2.3368995803350542E-8</v>
      </c>
      <c r="BB316" s="12">
        <f t="shared" si="134"/>
        <v>1.3793682796619668E-8</v>
      </c>
    </row>
    <row r="317" spans="1:54">
      <c r="A317" s="12">
        <v>312</v>
      </c>
      <c r="B317" s="12">
        <f t="shared" si="135"/>
        <v>17.893150684931506</v>
      </c>
      <c r="C317" s="12">
        <f>'Surv-rate CEA'!D315*Parameter!$D$57+'Surv-rate CEA'!E315*Parameter!$D$58</f>
        <v>4.3276055087101452E-3</v>
      </c>
      <c r="D317" s="12">
        <f t="shared" si="109"/>
        <v>2.5500533644366085E-3</v>
      </c>
      <c r="E317" s="12">
        <f>C317-'Surv-rate CEA'!E315*Parameter!$D$58</f>
        <v>4.1181840434608413E-3</v>
      </c>
      <c r="F317" s="12">
        <f t="shared" si="110"/>
        <v>2.4266511941210887E-3</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7.2806639453653153E-3</v>
      </c>
      <c r="L317" s="12">
        <f t="shared" si="113"/>
        <v>4.2901511128598238E-3</v>
      </c>
      <c r="M317" s="12">
        <f>K317-'Surv-rate CEA'!J315*Parameter!$D$58</f>
        <v>2.7852256325580143E-3</v>
      </c>
      <c r="N317" s="12">
        <f t="shared" si="114"/>
        <v>1.6412018102677196E-3</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7.2806639453653153E-3</v>
      </c>
      <c r="T317" s="12">
        <f t="shared" si="117"/>
        <v>4.2901511128598238E-3</v>
      </c>
      <c r="U317" s="12">
        <f>S317-'Surv-rate CEA'!P315*Parameter!$D$58</f>
        <v>2.7852256325580143E-3</v>
      </c>
      <c r="V317" s="12">
        <f t="shared" si="118"/>
        <v>1.6412018102677196E-3</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5.878328378907444E-3</v>
      </c>
      <c r="AB317" s="12">
        <f t="shared" si="121"/>
        <v>3.4638210506308257E-3</v>
      </c>
      <c r="AC317" s="12">
        <f>AA317-'Surv-rate CEA'!V315*UPD</f>
        <v>4.4794295901203519E-3</v>
      </c>
      <c r="AD317" s="12">
        <f t="shared" si="122"/>
        <v>2.6395161190299657E-3</v>
      </c>
      <c r="AE317" s="12">
        <f>'Surv-rate CEA'!Z315*UPFS+'Surv-rate CEA'!Y315*UPD</f>
        <v>7.2806639453653153E-3</v>
      </c>
      <c r="AF317" s="12">
        <f t="shared" si="123"/>
        <v>4.2901511128598238E-3</v>
      </c>
      <c r="AG317" s="12">
        <f>AE317-'Surv-rate CEA'!Y315*UPD</f>
        <v>2.7852256325580143E-3</v>
      </c>
      <c r="AH317" s="12">
        <f t="shared" si="124"/>
        <v>1.6412018102677196E-3</v>
      </c>
      <c r="AI317" s="12">
        <f>'Surv-rate CEA'!AC315*UPFS+'Surv-rate CEA'!AB315*UPD</f>
        <v>1.2707402408251049E-3</v>
      </c>
      <c r="AJ317" s="12">
        <f t="shared" si="125"/>
        <v>7.4878715722100824E-4</v>
      </c>
      <c r="AK317" s="12">
        <f>AI317-'Surv-rate CEA'!AB315*UPD</f>
        <v>2.2461616299568332E-8</v>
      </c>
      <c r="AL317" s="12">
        <f t="shared" si="126"/>
        <v>1.3235568745837547E-8</v>
      </c>
      <c r="AM317" s="12">
        <f>'Surv-rate CEA'!AF315*UPFS+'Surv-rate CEA'!AE315*UPD</f>
        <v>7.6854519375882694E-3</v>
      </c>
      <c r="AN317" s="12">
        <f t="shared" si="127"/>
        <v>4.5286735427287478E-3</v>
      </c>
      <c r="AO317" s="12">
        <f>AM317-'Surv-rate CEA'!AE315*UPD</f>
        <v>3.9698297436871963E-3</v>
      </c>
      <c r="AP317" s="12">
        <f t="shared" si="128"/>
        <v>2.3392330178328398E-3</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1.9475597181825234E-3</v>
      </c>
      <c r="AV317" s="12">
        <f t="shared" si="131"/>
        <v>1.1476048826069641E-3</v>
      </c>
      <c r="AW317" s="12">
        <f>AU317-'Surv-rate CEA'!AK315*UPD</f>
        <v>5.2856906610112935E-6</v>
      </c>
      <c r="AX317" s="12">
        <f t="shared" si="132"/>
        <v>3.1146076569027203E-6</v>
      </c>
      <c r="AY317" s="12">
        <f>'Surv-rate CEA'!AO315*UPFS+'Surv-rate CEA'!AN315*UPD</f>
        <v>1.2707402408251049E-3</v>
      </c>
      <c r="AZ317" s="12">
        <f t="shared" si="133"/>
        <v>7.4878715722100824E-4</v>
      </c>
      <c r="BA317" s="12">
        <f>AY317-'Surv-rate CEA'!AN315*UPD</f>
        <v>2.2461616299568332E-8</v>
      </c>
      <c r="BB317" s="12">
        <f t="shared" si="134"/>
        <v>1.3235568745837547E-8</v>
      </c>
    </row>
    <row r="318" spans="1:54">
      <c r="A318" s="12">
        <v>313</v>
      </c>
      <c r="B318" s="12">
        <f t="shared" si="135"/>
        <v>17.950684931506849</v>
      </c>
      <c r="C318" s="12">
        <f>'Surv-rate CEA'!D316*Parameter!$D$57+'Surv-rate CEA'!E316*Parameter!$D$58</f>
        <v>4.2866294878444724E-3</v>
      </c>
      <c r="D318" s="12">
        <f t="shared" si="109"/>
        <v>2.5216161138332193E-3</v>
      </c>
      <c r="E318" s="12">
        <f>C318-'Surv-rate CEA'!E316*Parameter!$D$58</f>
        <v>4.0981730811115481E-3</v>
      </c>
      <c r="F318" s="12">
        <f t="shared" si="110"/>
        <v>2.4107563548266598E-3</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7.2258642433847414E-3</v>
      </c>
      <c r="L318" s="12">
        <f t="shared" si="113"/>
        <v>4.2506252906062535E-3</v>
      </c>
      <c r="M318" s="12">
        <f>K318-'Surv-rate CEA'!J316*Parameter!$D$58</f>
        <v>2.7662606474952731E-3</v>
      </c>
      <c r="N318" s="12">
        <f t="shared" si="114"/>
        <v>1.6272569027873673E-3</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7.2258642433847414E-3</v>
      </c>
      <c r="T318" s="12">
        <f t="shared" si="117"/>
        <v>4.2506252906062535E-3</v>
      </c>
      <c r="U318" s="12">
        <f>S318-'Surv-rate CEA'!P316*Parameter!$D$58</f>
        <v>2.7662606474952731E-3</v>
      </c>
      <c r="V318" s="12">
        <f t="shared" si="118"/>
        <v>1.6272569027873673E-3</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5.8285724841350738E-3</v>
      </c>
      <c r="AB318" s="12">
        <f t="shared" si="121"/>
        <v>3.4286663539074614E-3</v>
      </c>
      <c r="AC318" s="12">
        <f>AA318-'Surv-rate CEA'!V316*UPD</f>
        <v>4.4453697221960705E-3</v>
      </c>
      <c r="AD318" s="12">
        <f t="shared" si="122"/>
        <v>2.6149952906409477E-3</v>
      </c>
      <c r="AE318" s="12">
        <f>'Surv-rate CEA'!Z316*UPFS+'Surv-rate CEA'!Y316*UPD</f>
        <v>7.2258642433847414E-3</v>
      </c>
      <c r="AF318" s="12">
        <f t="shared" si="123"/>
        <v>4.2506252906062535E-3</v>
      </c>
      <c r="AG318" s="12">
        <f>AE318-'Surv-rate CEA'!Y316*UPD</f>
        <v>2.7662606474952731E-3</v>
      </c>
      <c r="AH318" s="12">
        <f t="shared" si="124"/>
        <v>1.6272569027873673E-3</v>
      </c>
      <c r="AI318" s="12">
        <f>'Surv-rate CEA'!AC316*UPFS+'Surv-rate CEA'!AB316*UPD</f>
        <v>1.256000359224624E-3</v>
      </c>
      <c r="AJ318" s="12">
        <f t="shared" si="125"/>
        <v>7.3884406239964589E-4</v>
      </c>
      <c r="AK318" s="12">
        <f>AI318-'Surv-rate CEA'!AB316*UPD</f>
        <v>2.1590581941862905E-8</v>
      </c>
      <c r="AL318" s="12">
        <f t="shared" si="126"/>
        <v>1.2700691647370415E-8</v>
      </c>
      <c r="AM318" s="12">
        <f>'Surv-rate CEA'!AF316*UPFS+'Surv-rate CEA'!AE316*UPD</f>
        <v>7.6133636431452651E-3</v>
      </c>
      <c r="AN318" s="12">
        <f t="shared" si="127"/>
        <v>4.4785723836096615E-3</v>
      </c>
      <c r="AO318" s="12">
        <f>AM318-'Surv-rate CEA'!AE316*UPD</f>
        <v>3.941595269052277E-3</v>
      </c>
      <c r="AP318" s="12">
        <f t="shared" si="128"/>
        <v>2.3186492261193575E-3</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1.9251144395360284E-3</v>
      </c>
      <c r="AV318" s="12">
        <f t="shared" si="131"/>
        <v>1.1324514062791291E-3</v>
      </c>
      <c r="AW318" s="12">
        <f>AU318-'Surv-rate CEA'!AK316*UPD</f>
        <v>5.1312866331408493E-6</v>
      </c>
      <c r="AX318" s="12">
        <f t="shared" si="132"/>
        <v>3.0184869244044235E-6</v>
      </c>
      <c r="AY318" s="12">
        <f>'Surv-rate CEA'!AO316*UPFS+'Surv-rate CEA'!AN316*UPD</f>
        <v>1.256000359224624E-3</v>
      </c>
      <c r="AZ318" s="12">
        <f t="shared" si="133"/>
        <v>7.3884406239964589E-4</v>
      </c>
      <c r="BA318" s="12">
        <f>AY318-'Surv-rate CEA'!AN316*UPD</f>
        <v>2.1590581941862905E-8</v>
      </c>
      <c r="BB318" s="12">
        <f t="shared" si="134"/>
        <v>1.2700691647370415E-8</v>
      </c>
    </row>
    <row r="319" spans="1:54">
      <c r="A319" s="12">
        <v>314</v>
      </c>
      <c r="B319" s="12">
        <f t="shared" si="135"/>
        <v>18.008219178082193</v>
      </c>
      <c r="C319" s="12">
        <f>'Surv-rate CEA'!D317*Parameter!$D$57+'Surv-rate CEA'!E317*Parameter!$D$58</f>
        <v>4.2461201035814532E-3</v>
      </c>
      <c r="D319" s="12">
        <f t="shared" si="109"/>
        <v>2.4935421748129099E-3</v>
      </c>
      <c r="E319" s="12">
        <f>C319-'Surv-rate CEA'!E317*Parameter!$D$58</f>
        <v>4.0783226258788146E-3</v>
      </c>
      <c r="F319" s="12">
        <f t="shared" si="110"/>
        <v>2.3950027841993841E-3</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7.1715917676605911E-3</v>
      </c>
      <c r="L319" s="12">
        <f t="shared" si="113"/>
        <v>4.2115310205472871E-3</v>
      </c>
      <c r="M319" s="12">
        <f>K319-'Surv-rate CEA'!J317*Parameter!$D$58</f>
        <v>2.7474751316691297E-3</v>
      </c>
      <c r="N319" s="12">
        <f t="shared" si="114"/>
        <v>1.6134600406823387E-3</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7.1715917676605911E-3</v>
      </c>
      <c r="T319" s="12">
        <f t="shared" si="117"/>
        <v>4.2115310205472871E-3</v>
      </c>
      <c r="U319" s="12">
        <f>S319-'Surv-rate CEA'!P317*Parameter!$D$58</f>
        <v>2.7474751316691297E-3</v>
      </c>
      <c r="V319" s="12">
        <f t="shared" si="118"/>
        <v>1.6134600406823387E-3</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5.7793342165935813E-3</v>
      </c>
      <c r="AB319" s="12">
        <f t="shared" si="121"/>
        <v>3.3939251033573543E-3</v>
      </c>
      <c r="AC319" s="12">
        <f>AA319-'Surv-rate CEA'!V317*UPD</f>
        <v>4.4116455661777302E-3</v>
      </c>
      <c r="AD319" s="12">
        <f t="shared" si="122"/>
        <v>2.5907473201975395E-3</v>
      </c>
      <c r="AE319" s="12">
        <f>'Surv-rate CEA'!Z317*UPFS+'Surv-rate CEA'!Y317*UPD</f>
        <v>7.1715917676605911E-3</v>
      </c>
      <c r="AF319" s="12">
        <f t="shared" si="123"/>
        <v>4.2115310205472871E-3</v>
      </c>
      <c r="AG319" s="12">
        <f>AE319-'Surv-rate CEA'!Y317*UPD</f>
        <v>2.7474751316691297E-3</v>
      </c>
      <c r="AH319" s="12">
        <f t="shared" si="124"/>
        <v>1.6134600406823387E-3</v>
      </c>
      <c r="AI319" s="12">
        <f>'Surv-rate CEA'!AC317*UPFS+'Surv-rate CEA'!AB317*UPD</f>
        <v>1.2414582635944897E-3</v>
      </c>
      <c r="AJ319" s="12">
        <f t="shared" si="125"/>
        <v>7.2904874639127815E-4</v>
      </c>
      <c r="AK319" s="12">
        <f>AI319-'Surv-rate CEA'!AB317*UPD</f>
        <v>2.0754390903142753E-8</v>
      </c>
      <c r="AL319" s="12">
        <f t="shared" si="126"/>
        <v>1.2188055864432308E-8</v>
      </c>
      <c r="AM319" s="12">
        <f>'Surv-rate CEA'!AF317*UPFS+'Surv-rate CEA'!AE317*UPD</f>
        <v>7.5420637999267523E-3</v>
      </c>
      <c r="AN319" s="12">
        <f t="shared" si="127"/>
        <v>4.429091432054522E-3</v>
      </c>
      <c r="AO319" s="12">
        <f>AM319-'Surv-rate CEA'!AE317*UPD</f>
        <v>3.91363044555072E-3</v>
      </c>
      <c r="AP319" s="12">
        <f t="shared" si="128"/>
        <v>2.2982869854249652E-3</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1.9029653666309272E-3</v>
      </c>
      <c r="AV319" s="12">
        <f t="shared" si="131"/>
        <v>1.1175200614085745E-3</v>
      </c>
      <c r="AW319" s="12">
        <f>AU319-'Surv-rate CEA'!AK317*UPD</f>
        <v>4.9815473354879528E-6</v>
      </c>
      <c r="AX319" s="12">
        <f t="shared" si="132"/>
        <v>2.925423227286675E-6</v>
      </c>
      <c r="AY319" s="12">
        <f>'Surv-rate CEA'!AO317*UPFS+'Surv-rate CEA'!AN317*UPD</f>
        <v>1.2414582635944897E-3</v>
      </c>
      <c r="AZ319" s="12">
        <f t="shared" si="133"/>
        <v>7.2904874639127815E-4</v>
      </c>
      <c r="BA319" s="12">
        <f>AY319-'Surv-rate CEA'!AN317*UPD</f>
        <v>2.0754390903142753E-8</v>
      </c>
      <c r="BB319" s="12">
        <f t="shared" si="134"/>
        <v>1.2188055864432308E-8</v>
      </c>
    </row>
    <row r="320" spans="1:54">
      <c r="A320" s="12">
        <v>315</v>
      </c>
      <c r="B320" s="12">
        <f t="shared" si="135"/>
        <v>18.065753424657533</v>
      </c>
      <c r="C320" s="12">
        <f>'Surv-rate CEA'!D318*Parameter!$D$57+'Surv-rate CEA'!E318*Parameter!$D$58</f>
        <v>4.2060711290246204E-3</v>
      </c>
      <c r="D320" s="12">
        <f t="shared" si="109"/>
        <v>2.4658262786249798E-3</v>
      </c>
      <c r="E320" s="12">
        <f>C320-'Surv-rate CEA'!E318*Parameter!$D$58</f>
        <v>4.058630898560539E-3</v>
      </c>
      <c r="F320" s="12">
        <f t="shared" si="110"/>
        <v>2.3793888448174435E-3</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7.1178402599462809E-3</v>
      </c>
      <c r="L320" s="12">
        <f t="shared" si="113"/>
        <v>4.1728627552003669E-3</v>
      </c>
      <c r="M320" s="12">
        <f>K320-'Surv-rate CEA'!J318*Parameter!$D$58</f>
        <v>2.7288668978717708E-3</v>
      </c>
      <c r="N320" s="12">
        <f t="shared" si="114"/>
        <v>1.5998092997543914E-3</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7.1178402599462809E-3</v>
      </c>
      <c r="T320" s="12">
        <f t="shared" si="117"/>
        <v>4.1728627552003669E-3</v>
      </c>
      <c r="U320" s="12">
        <f>S320-'Surv-rate CEA'!P318*Parameter!$D$58</f>
        <v>2.7288668978717708E-3</v>
      </c>
      <c r="V320" s="12">
        <f t="shared" si="118"/>
        <v>1.5998092997543914E-3</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5.7306071072845506E-3</v>
      </c>
      <c r="AB320" s="12">
        <f t="shared" si="121"/>
        <v>3.3595916864330821E-3</v>
      </c>
      <c r="AC320" s="12">
        <f>AA320-'Surv-rate CEA'!V318*UPD</f>
        <v>4.3782530089604872E-3</v>
      </c>
      <c r="AD320" s="12">
        <f t="shared" si="122"/>
        <v>2.5667686049016558E-3</v>
      </c>
      <c r="AE320" s="12">
        <f>'Surv-rate CEA'!Z318*UPFS+'Surv-rate CEA'!Y318*UPD</f>
        <v>7.1178402599462809E-3</v>
      </c>
      <c r="AF320" s="12">
        <f t="shared" si="123"/>
        <v>4.1728627552003669E-3</v>
      </c>
      <c r="AG320" s="12">
        <f>AE320-'Surv-rate CEA'!Y318*UPD</f>
        <v>2.7288668978717708E-3</v>
      </c>
      <c r="AH320" s="12">
        <f t="shared" si="124"/>
        <v>1.5998092997543914E-3</v>
      </c>
      <c r="AI320" s="12">
        <f>'Surv-rate CEA'!AC318*UPFS+'Surv-rate CEA'!AB318*UPD</f>
        <v>1.2271109152866631E-3</v>
      </c>
      <c r="AJ320" s="12">
        <f t="shared" si="125"/>
        <v>7.1939875691143912E-4</v>
      </c>
      <c r="AK320" s="12">
        <f>AI320-'Surv-rate CEA'!AB318*UPD</f>
        <v>1.9951605374768366E-8</v>
      </c>
      <c r="AL320" s="12">
        <f t="shared" si="126"/>
        <v>1.169670966674022E-8</v>
      </c>
      <c r="AM320" s="12">
        <f>'Surv-rate CEA'!AF318*UPFS+'Surv-rate CEA'!AE318*UPD</f>
        <v>7.4715424403710594E-3</v>
      </c>
      <c r="AN320" s="12">
        <f t="shared" si="127"/>
        <v>4.3802220947226703E-3</v>
      </c>
      <c r="AO320" s="12">
        <f>AM320-'Surv-rate CEA'!AE318*UPD</f>
        <v>3.8859320091668287E-3</v>
      </c>
      <c r="AP320" s="12">
        <f t="shared" si="128"/>
        <v>2.27814341964673E-3</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1.8811080546982937E-3</v>
      </c>
      <c r="AV320" s="12">
        <f t="shared" si="131"/>
        <v>1.1028072355219118E-3</v>
      </c>
      <c r="AW320" s="12">
        <f>AU320-'Surv-rate CEA'!AK318*UPD</f>
        <v>4.8363269522602205E-6</v>
      </c>
      <c r="AX320" s="12">
        <f t="shared" si="132"/>
        <v>2.8353163142229169E-6</v>
      </c>
      <c r="AY320" s="12">
        <f>'Surv-rate CEA'!AO318*UPFS+'Surv-rate CEA'!AN318*UPD</f>
        <v>1.2271109152866631E-3</v>
      </c>
      <c r="AZ320" s="12">
        <f t="shared" si="133"/>
        <v>7.1939875691143912E-4</v>
      </c>
      <c r="BA320" s="12">
        <f>AY320-'Surv-rate CEA'!AN318*UPD</f>
        <v>1.9951605374768366E-8</v>
      </c>
      <c r="BB320" s="12">
        <f t="shared" si="134"/>
        <v>1.169670966674022E-8</v>
      </c>
    </row>
    <row r="321" spans="1:54">
      <c r="A321" s="12">
        <v>316</v>
      </c>
      <c r="B321" s="12">
        <f t="shared" si="135"/>
        <v>18.123287671232877</v>
      </c>
      <c r="C321" s="12">
        <f>'Surv-rate CEA'!D319*Parameter!$D$57+'Surv-rate CEA'!E319*Parameter!$D$58</f>
        <v>4.1664764332046845E-3</v>
      </c>
      <c r="D321" s="12">
        <f t="shared" si="109"/>
        <v>2.4384632427143899E-3</v>
      </c>
      <c r="E321" s="12">
        <f>C321-'Surv-rate CEA'!E319*Parameter!$D$58</f>
        <v>4.039096145060499E-3</v>
      </c>
      <c r="F321" s="12">
        <f t="shared" si="110"/>
        <v>2.3639129229260569E-3</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7.0646035510945667E-3</v>
      </c>
      <c r="L321" s="12">
        <f t="shared" si="113"/>
        <v>4.1346150301979547E-3</v>
      </c>
      <c r="M321" s="12">
        <f>K321-'Surv-rate CEA'!J319*Parameter!$D$58</f>
        <v>2.7104337915991594E-3</v>
      </c>
      <c r="N321" s="12">
        <f t="shared" si="114"/>
        <v>1.5863027857190941E-3</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7.0646035510945667E-3</v>
      </c>
      <c r="T321" s="12">
        <f t="shared" si="117"/>
        <v>4.1346150301979547E-3</v>
      </c>
      <c r="U321" s="12">
        <f>S321-'Surv-rate CEA'!P319*Parameter!$D$58</f>
        <v>2.7104337915991594E-3</v>
      </c>
      <c r="V321" s="12">
        <f t="shared" si="118"/>
        <v>1.5863027857190941E-3</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5.6823847824215715E-3</v>
      </c>
      <c r="AB321" s="12">
        <f t="shared" si="121"/>
        <v>3.3256605779567357E-3</v>
      </c>
      <c r="AC321" s="12">
        <f>AA321-'Surv-rate CEA'!V319*UPD</f>
        <v>4.3451879981007586E-3</v>
      </c>
      <c r="AD321" s="12">
        <f t="shared" si="122"/>
        <v>2.5430555976774681E-3</v>
      </c>
      <c r="AE321" s="12">
        <f>'Surv-rate CEA'!Z319*UPFS+'Surv-rate CEA'!Y319*UPD</f>
        <v>7.0646035510945667E-3</v>
      </c>
      <c r="AF321" s="12">
        <f t="shared" si="123"/>
        <v>4.1346150301979547E-3</v>
      </c>
      <c r="AG321" s="12">
        <f>AE321-'Surv-rate CEA'!Y319*UPD</f>
        <v>2.7104337915991594E-3</v>
      </c>
      <c r="AH321" s="12">
        <f t="shared" si="124"/>
        <v>1.5863027857190941E-3</v>
      </c>
      <c r="AI321" s="12">
        <f>'Surv-rate CEA'!AC319*UPFS+'Surv-rate CEA'!AB319*UPD</f>
        <v>1.2129553285806709E-3</v>
      </c>
      <c r="AJ321" s="12">
        <f t="shared" si="125"/>
        <v>7.0989168694842288E-4</v>
      </c>
      <c r="AK321" s="12">
        <f>AI321-'Surv-rate CEA'!AB319*UPD</f>
        <v>1.9180848750662352E-8</v>
      </c>
      <c r="AL321" s="12">
        <f t="shared" si="126"/>
        <v>1.1225743237092886E-8</v>
      </c>
      <c r="AM321" s="12">
        <f>'Surv-rate CEA'!AF319*UPFS+'Surv-rate CEA'!AE319*UPD</f>
        <v>7.4017897413681932E-3</v>
      </c>
      <c r="AN321" s="12">
        <f t="shared" si="127"/>
        <v>4.3319559114232738E-3</v>
      </c>
      <c r="AO321" s="12">
        <f>AM321-'Surv-rate CEA'!AE319*UPD</f>
        <v>3.8584967439779481E-3</v>
      </c>
      <c r="AP321" s="12">
        <f t="shared" si="128"/>
        <v>2.258215696923195E-3</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1.8595381342691535E-3</v>
      </c>
      <c r="AV321" s="12">
        <f t="shared" si="131"/>
        <v>1.0883093812085573E-3</v>
      </c>
      <c r="AW321" s="12">
        <f>AU321-'Surv-rate CEA'!AK319*UPD</f>
        <v>4.6954843858663595E-6</v>
      </c>
      <c r="AX321" s="12">
        <f t="shared" si="132"/>
        <v>2.748069325539848E-6</v>
      </c>
      <c r="AY321" s="12">
        <f>'Surv-rate CEA'!AO319*UPFS+'Surv-rate CEA'!AN319*UPD</f>
        <v>1.2129553285806709E-3</v>
      </c>
      <c r="AZ321" s="12">
        <f t="shared" si="133"/>
        <v>7.0989168694842288E-4</v>
      </c>
      <c r="BA321" s="12">
        <f>AY321-'Surv-rate CEA'!AN319*UPD</f>
        <v>1.9180848750662352E-8</v>
      </c>
      <c r="BB321" s="12">
        <f t="shared" si="134"/>
        <v>1.1225743237092886E-8</v>
      </c>
    </row>
    <row r="322" spans="1:54">
      <c r="A322" s="12">
        <v>317</v>
      </c>
      <c r="B322" s="12">
        <f t="shared" si="135"/>
        <v>18.18082191780822</v>
      </c>
      <c r="C322" s="12">
        <f>'Surv-rate CEA'!D320*Parameter!$D$57+'Surv-rate CEA'!E320*Parameter!$D$58</f>
        <v>4.1273299793941811E-3</v>
      </c>
      <c r="D322" s="12">
        <f t="shared" si="109"/>
        <v>2.4114479691402066E-3</v>
      </c>
      <c r="E322" s="12">
        <f>C322-'Surv-rate CEA'!E320*Parameter!$D$58</f>
        <v>4.0197166359586959E-3</v>
      </c>
      <c r="F322" s="12">
        <f t="shared" si="110"/>
        <v>2.3485734280263462E-3</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7.0118755595702052E-3</v>
      </c>
      <c r="L322" s="12">
        <f t="shared" si="113"/>
        <v>4.0967824628529775E-3</v>
      </c>
      <c r="M322" s="12">
        <f>K322-'Surv-rate CEA'!J320*Parameter!$D$58</f>
        <v>2.6921736904707838E-3</v>
      </c>
      <c r="N322" s="12">
        <f t="shared" si="114"/>
        <v>1.5729386336615088E-3</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7.0118755595702052E-3</v>
      </c>
      <c r="T322" s="12">
        <f t="shared" si="117"/>
        <v>4.0967824628529775E-3</v>
      </c>
      <c r="U322" s="12">
        <f>S322-'Surv-rate CEA'!P320*Parameter!$D$58</f>
        <v>2.6921736904707838E-3</v>
      </c>
      <c r="V322" s="12">
        <f t="shared" si="118"/>
        <v>1.5729386336615088E-3</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5.6346609618077928E-3</v>
      </c>
      <c r="AB322" s="12">
        <f t="shared" si="121"/>
        <v>3.2921263385728701E-3</v>
      </c>
      <c r="AC322" s="12">
        <f>AA322-'Surv-rate CEA'!V320*UPD</f>
        <v>4.3124465407657457E-3</v>
      </c>
      <c r="AD322" s="12">
        <f t="shared" si="122"/>
        <v>2.5196048061758539E-3</v>
      </c>
      <c r="AE322" s="12">
        <f>'Surv-rate CEA'!Z320*UPFS+'Surv-rate CEA'!Y320*UPD</f>
        <v>7.0118755595702052E-3</v>
      </c>
      <c r="AF322" s="12">
        <f t="shared" si="123"/>
        <v>4.0967824628529775E-3</v>
      </c>
      <c r="AG322" s="12">
        <f>AE322-'Surv-rate CEA'!Y320*UPD</f>
        <v>2.6921736904707838E-3</v>
      </c>
      <c r="AH322" s="12">
        <f t="shared" si="124"/>
        <v>1.5729386336615088E-3</v>
      </c>
      <c r="AI322" s="12">
        <f>'Surv-rate CEA'!AC320*UPFS+'Surv-rate CEA'!AB320*UPD</f>
        <v>1.1989885696479419E-3</v>
      </c>
      <c r="AJ322" s="12">
        <f t="shared" si="125"/>
        <v>7.0052517383750398E-4</v>
      </c>
      <c r="AK322" s="12">
        <f>AI322-'Surv-rate CEA'!AB320*UPD</f>
        <v>1.8440802942174331E-8</v>
      </c>
      <c r="AL322" s="12">
        <f t="shared" si="126"/>
        <v>1.0774286772861398E-8</v>
      </c>
      <c r="AM322" s="12">
        <f>'Surv-rate CEA'!AF320*UPFS+'Surv-rate CEA'!AE320*UPD</f>
        <v>7.3327960218798338E-3</v>
      </c>
      <c r="AN322" s="12">
        <f t="shared" si="127"/>
        <v>4.2842845528132476E-3</v>
      </c>
      <c r="AO322" s="12">
        <f>AM322-'Surv-rate CEA'!AE320*UPD</f>
        <v>3.8313214813169242E-3</v>
      </c>
      <c r="AP322" s="12">
        <f t="shared" si="128"/>
        <v>2.2385010288421552E-3</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1.8382513097443449E-3</v>
      </c>
      <c r="AV322" s="12">
        <f t="shared" si="131"/>
        <v>1.0740230148264009E-3</v>
      </c>
      <c r="AW322" s="12">
        <f>AU322-'Surv-rate CEA'!AK320*UPD</f>
        <v>4.5588830988251786E-6</v>
      </c>
      <c r="AX322" s="12">
        <f t="shared" si="132"/>
        <v>2.6635886747837016E-6</v>
      </c>
      <c r="AY322" s="12">
        <f>'Surv-rate CEA'!AO320*UPFS+'Surv-rate CEA'!AN320*UPD</f>
        <v>1.1989885696479419E-3</v>
      </c>
      <c r="AZ322" s="12">
        <f t="shared" si="133"/>
        <v>7.0052517383750398E-4</v>
      </c>
      <c r="BA322" s="12">
        <f>AY322-'Surv-rate CEA'!AN320*UPD</f>
        <v>1.8440802942174331E-8</v>
      </c>
      <c r="BB322" s="12">
        <f t="shared" si="134"/>
        <v>1.0774286772861398E-8</v>
      </c>
    </row>
    <row r="323" spans="1:54">
      <c r="A323" s="12">
        <v>318</v>
      </c>
      <c r="B323" s="12">
        <f t="shared" si="135"/>
        <v>18.238356164383561</v>
      </c>
      <c r="C323" s="12">
        <f>'Surv-rate CEA'!D321*Parameter!$D$57+'Surv-rate CEA'!E321*Parameter!$D$58</f>
        <v>4.0886258234554985E-3</v>
      </c>
      <c r="D323" s="12">
        <f t="shared" si="109"/>
        <v>2.3847754430263747E-3</v>
      </c>
      <c r="E323" s="12">
        <f>C323-'Surv-rate CEA'!E321*Parameter!$D$58</f>
        <v>4.0004906660904421E-3</v>
      </c>
      <c r="F323" s="12">
        <f t="shared" si="110"/>
        <v>2.3333687924726159E-3</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6.9596502899912961E-3</v>
      </c>
      <c r="L323" s="12">
        <f t="shared" si="113"/>
        <v>4.0593597507525203E-3</v>
      </c>
      <c r="M323" s="12">
        <f>K323-'Surv-rate CEA'!J321*Parameter!$D$58</f>
        <v>2.6740845036613949E-3</v>
      </c>
      <c r="N323" s="12">
        <f t="shared" si="114"/>
        <v>1.559715007503297E-3</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6.9596502899912961E-3</v>
      </c>
      <c r="T323" s="12">
        <f t="shared" si="117"/>
        <v>4.0593597507525203E-3</v>
      </c>
      <c r="U323" s="12">
        <f>S323-'Surv-rate CEA'!P321*Parameter!$D$58</f>
        <v>2.6740845036613949E-3</v>
      </c>
      <c r="V323" s="12">
        <f t="shared" si="118"/>
        <v>1.559715007503297E-3</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5.5874294572450245E-3</v>
      </c>
      <c r="AB323" s="12">
        <f t="shared" si="121"/>
        <v>3.2589836132323568E-3</v>
      </c>
      <c r="AC323" s="12">
        <f>AA323-'Surv-rate CEA'!V321*UPD</f>
        <v>4.2800247027039778E-3</v>
      </c>
      <c r="AD323" s="12">
        <f t="shared" si="122"/>
        <v>2.4964127917991665E-3</v>
      </c>
      <c r="AE323" s="12">
        <f>'Surv-rate CEA'!Z321*UPFS+'Surv-rate CEA'!Y321*UPD</f>
        <v>6.9596502899912961E-3</v>
      </c>
      <c r="AF323" s="12">
        <f t="shared" si="123"/>
        <v>4.0593597507525203E-3</v>
      </c>
      <c r="AG323" s="12">
        <f>AE323-'Surv-rate CEA'!Y321*UPD</f>
        <v>2.6740845036613949E-3</v>
      </c>
      <c r="AH323" s="12">
        <f t="shared" si="124"/>
        <v>1.559715007503297E-3</v>
      </c>
      <c r="AI323" s="12">
        <f>'Surv-rate CEA'!AC321*UPFS+'Surv-rate CEA'!AB321*UPD</f>
        <v>1.1852077555387283E-3</v>
      </c>
      <c r="AJ323" s="12">
        <f t="shared" si="125"/>
        <v>6.9129689835603267E-4</v>
      </c>
      <c r="AK323" s="12">
        <f>AI323-'Surv-rate CEA'!AB321*UPD</f>
        <v>1.7730205809605992E-8</v>
      </c>
      <c r="AL323" s="12">
        <f t="shared" si="126"/>
        <v>1.034150867315534E-8</v>
      </c>
      <c r="AM323" s="12">
        <f>'Surv-rate CEA'!AF321*UPFS+'Surv-rate CEA'!AE321*UPD</f>
        <v>7.2645517406035257E-3</v>
      </c>
      <c r="AN323" s="12">
        <f t="shared" si="127"/>
        <v>4.2371998181394248E-3</v>
      </c>
      <c r="AO323" s="12">
        <f>AM323-'Surv-rate CEA'!AE321*UPD</f>
        <v>3.8044030989515237E-3</v>
      </c>
      <c r="AP323" s="12">
        <f t="shared" si="128"/>
        <v>2.2189966696647464E-3</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1.8172433579946628E-3</v>
      </c>
      <c r="AV323" s="12">
        <f t="shared" si="131"/>
        <v>1.0599447152358447E-3</v>
      </c>
      <c r="AW323" s="12">
        <f>AU323-'Surv-rate CEA'!AK321*UPD</f>
        <v>4.4263909611621816E-6</v>
      </c>
      <c r="AX323" s="12">
        <f t="shared" si="132"/>
        <v>2.5817839345572913E-6</v>
      </c>
      <c r="AY323" s="12">
        <f>'Surv-rate CEA'!AO321*UPFS+'Surv-rate CEA'!AN321*UPD</f>
        <v>1.1852077555387283E-3</v>
      </c>
      <c r="AZ323" s="12">
        <f t="shared" si="133"/>
        <v>6.9129689835603267E-4</v>
      </c>
      <c r="BA323" s="12">
        <f>AY323-'Surv-rate CEA'!AN321*UPD</f>
        <v>1.7730205809605992E-8</v>
      </c>
      <c r="BB323" s="12">
        <f t="shared" si="134"/>
        <v>1.034150867315534E-8</v>
      </c>
    </row>
    <row r="324" spans="1:54">
      <c r="A324" s="12">
        <v>319</v>
      </c>
      <c r="B324" s="12">
        <f t="shared" si="135"/>
        <v>18.295890410958904</v>
      </c>
      <c r="C324" s="12">
        <f>'Surv-rate CEA'!D322*Parameter!$D$57+'Surv-rate CEA'!E322*Parameter!$D$58</f>
        <v>4.0503581122215519E-3</v>
      </c>
      <c r="D324" s="12">
        <f t="shared" si="109"/>
        <v>2.3584407310441001E-3</v>
      </c>
      <c r="E324" s="12">
        <f>C324-'Surv-rate CEA'!E322*Parameter!$D$58</f>
        <v>3.9814165541337916E-3</v>
      </c>
      <c r="F324" s="12">
        <f t="shared" si="110"/>
        <v>2.3182974710777272E-3</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6.9079218316984888E-3</v>
      </c>
      <c r="L324" s="12">
        <f t="shared" si="113"/>
        <v>4.0223416703790271E-3</v>
      </c>
      <c r="M324" s="12">
        <f>K324-'Surv-rate CEA'!J322*Parameter!$D$58</f>
        <v>2.6561641713443006E-3</v>
      </c>
      <c r="N324" s="12">
        <f t="shared" si="114"/>
        <v>1.5466300994808775E-3</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6.9079218316984888E-3</v>
      </c>
      <c r="T324" s="12">
        <f t="shared" si="117"/>
        <v>4.0223416703790271E-3</v>
      </c>
      <c r="U324" s="12">
        <f>S324-'Surv-rate CEA'!P322*Parameter!$D$58</f>
        <v>2.6561641713443006E-3</v>
      </c>
      <c r="V324" s="12">
        <f t="shared" si="118"/>
        <v>1.5466300994808775E-3</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5.5406841709737063E-3</v>
      </c>
      <c r="AB324" s="12">
        <f t="shared" si="121"/>
        <v>3.2262271297064321E-3</v>
      </c>
      <c r="AC324" s="12">
        <f>AA324-'Surv-rate CEA'!V322*UPD</f>
        <v>4.2479186072362698E-3</v>
      </c>
      <c r="AD324" s="12">
        <f t="shared" si="122"/>
        <v>2.4734761687457774E-3</v>
      </c>
      <c r="AE324" s="12">
        <f>'Surv-rate CEA'!Z322*UPFS+'Surv-rate CEA'!Y322*UPD</f>
        <v>6.9079218316984888E-3</v>
      </c>
      <c r="AF324" s="12">
        <f t="shared" si="123"/>
        <v>4.0223416703790271E-3</v>
      </c>
      <c r="AG324" s="12">
        <f>AE324-'Surv-rate CEA'!Y322*UPD</f>
        <v>2.6561641713443006E-3</v>
      </c>
      <c r="AH324" s="12">
        <f t="shared" si="124"/>
        <v>1.5466300994808775E-3</v>
      </c>
      <c r="AI324" s="12">
        <f>'Surv-rate CEA'!AC322*UPFS+'Surv-rate CEA'!AB322*UPD</f>
        <v>1.1716100531910462E-3</v>
      </c>
      <c r="AJ324" s="12">
        <f t="shared" si="125"/>
        <v>6.8220458383887314E-4</v>
      </c>
      <c r="AK324" s="12">
        <f>AI324-'Surv-rate CEA'!AB322*UPD</f>
        <v>1.7047848714949951E-8</v>
      </c>
      <c r="AL324" s="12">
        <f t="shared" si="126"/>
        <v>9.92661381340508E-9</v>
      </c>
      <c r="AM324" s="12">
        <f>'Surv-rate CEA'!AF322*UPFS+'Surv-rate CEA'!AE322*UPD</f>
        <v>7.1970474936801261E-3</v>
      </c>
      <c r="AN324" s="12">
        <f t="shared" si="127"/>
        <v>4.1906936330240244E-3</v>
      </c>
      <c r="AO324" s="12">
        <f>AM324-'Surv-rate CEA'!AE322*UPD</f>
        <v>3.7777385202802361E-3</v>
      </c>
      <c r="AP324" s="12">
        <f t="shared" si="128"/>
        <v>2.1996999155653495E-3</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1.7965101269904972E-3</v>
      </c>
      <c r="AV324" s="12">
        <f t="shared" si="131"/>
        <v>1.0460711225614803E-3</v>
      </c>
      <c r="AW324" s="12">
        <f>AU324-'Surv-rate CEA'!AK322*UPD</f>
        <v>4.2978801030933798E-6</v>
      </c>
      <c r="AX324" s="12">
        <f t="shared" si="132"/>
        <v>2.502567726466996E-6</v>
      </c>
      <c r="AY324" s="12">
        <f>'Surv-rate CEA'!AO322*UPFS+'Surv-rate CEA'!AN322*UPD</f>
        <v>1.1716100531910462E-3</v>
      </c>
      <c r="AZ324" s="12">
        <f t="shared" si="133"/>
        <v>6.8220458383887314E-4</v>
      </c>
      <c r="BA324" s="12">
        <f>AY324-'Surv-rate CEA'!AN322*UPD</f>
        <v>1.7047848714949951E-8</v>
      </c>
      <c r="BB324" s="12">
        <f t="shared" si="134"/>
        <v>9.92661381340508E-9</v>
      </c>
    </row>
    <row r="325" spans="1:54">
      <c r="A325" s="12">
        <v>320</v>
      </c>
      <c r="B325" s="12">
        <f t="shared" si="135"/>
        <v>18.353424657534248</v>
      </c>
      <c r="C325" s="12">
        <f>'Surv-rate CEA'!D323*Parameter!$D$57+'Surv-rate CEA'!E323*Parameter!$D$58</f>
        <v>4.0125210819084911E-3</v>
      </c>
      <c r="D325" s="12">
        <f t="shared" si="109"/>
        <v>2.332438979925184E-3</v>
      </c>
      <c r="E325" s="12">
        <f>C325-'Surv-rate CEA'!E323*Parameter!$D$58</f>
        <v>3.9624926422052072E-3</v>
      </c>
      <c r="F325" s="12">
        <f t="shared" si="110"/>
        <v>2.303357940726438E-3</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6.8566843573516301E-3</v>
      </c>
      <c r="L325" s="12">
        <f t="shared" si="113"/>
        <v>3.9857230757585167E-3</v>
      </c>
      <c r="M325" s="12">
        <f>K325-'Surv-rate CEA'!J323*Parameter!$D$58</f>
        <v>2.6384106641460531E-3</v>
      </c>
      <c r="N325" s="12">
        <f t="shared" si="114"/>
        <v>1.5336821296344516E-3</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6.8566843573516301E-3</v>
      </c>
      <c r="T325" s="12">
        <f t="shared" si="117"/>
        <v>3.9857230757585167E-3</v>
      </c>
      <c r="U325" s="12">
        <f>S325-'Surv-rate CEA'!P323*Parameter!$D$58</f>
        <v>2.6384106641460531E-3</v>
      </c>
      <c r="V325" s="12">
        <f t="shared" si="118"/>
        <v>1.5336821296344516E-3</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5.4944190941430705E-3</v>
      </c>
      <c r="AB325" s="12">
        <f t="shared" si="121"/>
        <v>3.1938516971302942E-3</v>
      </c>
      <c r="AC325" s="12">
        <f>AA325-'Surv-rate CEA'!V323*UPD</f>
        <v>4.2161244342666729E-3</v>
      </c>
      <c r="AD325" s="12">
        <f t="shared" si="122"/>
        <v>2.4507916030739678E-3</v>
      </c>
      <c r="AE325" s="12">
        <f>'Surv-rate CEA'!Z323*UPFS+'Surv-rate CEA'!Y323*UPD</f>
        <v>6.8566843573516301E-3</v>
      </c>
      <c r="AF325" s="12">
        <f t="shared" si="123"/>
        <v>3.9857230757585167E-3</v>
      </c>
      <c r="AG325" s="12">
        <f>AE325-'Surv-rate CEA'!Y323*UPD</f>
        <v>2.6384106641460531E-3</v>
      </c>
      <c r="AH325" s="12">
        <f t="shared" si="124"/>
        <v>1.5336821296344516E-3</v>
      </c>
      <c r="AI325" s="12">
        <f>'Surv-rate CEA'!AC323*UPFS+'Surv-rate CEA'!AB323*UPD</f>
        <v>1.1581926784611323E-3</v>
      </c>
      <c r="AJ325" s="12">
        <f t="shared" si="125"/>
        <v>6.7324599531370347E-4</v>
      </c>
      <c r="AK325" s="12">
        <f>AI325-'Surv-rate CEA'!AB323*UPD</f>
        <v>1.6392574181747777E-8</v>
      </c>
      <c r="AL325" s="12">
        <f t="shared" si="126"/>
        <v>9.5288418982307216E-9</v>
      </c>
      <c r="AM325" s="12">
        <f>'Surv-rate CEA'!AF323*UPFS+'Surv-rate CEA'!AE323*UPD</f>
        <v>7.1302740124438045E-3</v>
      </c>
      <c r="AN325" s="12">
        <f t="shared" si="127"/>
        <v>4.1447580472926127E-3</v>
      </c>
      <c r="AO325" s="12">
        <f>AM325-'Surv-rate CEA'!AE323*UPD</f>
        <v>3.751324713544172E-3</v>
      </c>
      <c r="AP325" s="12">
        <f t="shared" si="128"/>
        <v>2.1806081038870033E-3</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1.7760475344603666E-3</v>
      </c>
      <c r="AV325" s="12">
        <f t="shared" si="131"/>
        <v>1.0323989369808001E-3</v>
      </c>
      <c r="AW325" s="12">
        <f>AU325-'Surv-rate CEA'!AK323*UPD</f>
        <v>4.1732267728115773E-6</v>
      </c>
      <c r="AX325" s="12">
        <f t="shared" si="132"/>
        <v>2.4258556150297859E-6</v>
      </c>
      <c r="AY325" s="12">
        <f>'Surv-rate CEA'!AO323*UPFS+'Surv-rate CEA'!AN323*UPD</f>
        <v>1.1581926784611323E-3</v>
      </c>
      <c r="AZ325" s="12">
        <f t="shared" si="133"/>
        <v>6.7324599531370347E-4</v>
      </c>
      <c r="BA325" s="12">
        <f>AY325-'Surv-rate CEA'!AN323*UPD</f>
        <v>1.6392574181747777E-8</v>
      </c>
      <c r="BB325" s="12">
        <f t="shared" si="134"/>
        <v>9.5288418982307216E-9</v>
      </c>
    </row>
    <row r="326" spans="1:54">
      <c r="A326" s="12">
        <v>321</v>
      </c>
      <c r="B326" s="12">
        <f t="shared" si="135"/>
        <v>18.410958904109588</v>
      </c>
      <c r="C326" s="12">
        <f>'Surv-rate CEA'!D324*Parameter!$D$57+'Surv-rate CEA'!E324*Parameter!$D$58</f>
        <v>3.9751090565595245E-3</v>
      </c>
      <c r="D326" s="12">
        <f t="shared" ref="D326:D354" si="136">C326/(1+DISC)^($B326)</f>
        <v>2.3067654150054941E-3</v>
      </c>
      <c r="E326" s="12">
        <f>C326-'Surv-rate CEA'!E324*Parameter!$D$58</f>
        <v>3.9437172954633424E-3</v>
      </c>
      <c r="F326" s="12">
        <f t="shared" ref="F326:F354" si="137">E326/(1+DISC)^($B326)</f>
        <v>2.2885486999965573E-3</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6.8059321215530703E-3</v>
      </c>
      <c r="L326" s="12">
        <f t="shared" ref="L326:L354" si="140">K326/(1+DISC)^($B326)</f>
        <v>3.9494988971350998E-3</v>
      </c>
      <c r="M326" s="12">
        <f>K326-'Surv-rate CEA'!J324*Parameter!$D$58</f>
        <v>2.6208219826122682E-3</v>
      </c>
      <c r="N326" s="12">
        <f t="shared" ref="N326:N354" si="141">M326/(1+DISC)^($B326)</f>
        <v>1.5208693453076288E-3</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6.8059321215530703E-3</v>
      </c>
      <c r="T326" s="12">
        <f t="shared" ref="T326:T354" si="144">S326/(1+DISC)^($B326)</f>
        <v>3.9494988971350998E-3</v>
      </c>
      <c r="U326" s="12">
        <f>S326-'Surv-rate CEA'!P324*Parameter!$D$58</f>
        <v>2.6208219826122682E-3</v>
      </c>
      <c r="V326" s="12">
        <f t="shared" ref="V326:V354" si="145">U326/(1+DISC)^($B326)</f>
        <v>1.5208693453076288E-3</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5.4486283053107676E-3</v>
      </c>
      <c r="AB326" s="12">
        <f t="shared" ref="AB326:AB354" si="148">AA326/(1+DISC)^($B326)</f>
        <v>3.1618522045755264E-3</v>
      </c>
      <c r="AC326" s="12">
        <f>AA326-'Surv-rate CEA'!V324*UPD</f>
        <v>4.184638419313054E-3</v>
      </c>
      <c r="AD326" s="12">
        <f t="shared" ref="AD326:AD354" si="149">AC326/(1+DISC)^($B326)</f>
        <v>2.428355811784774E-3</v>
      </c>
      <c r="AE326" s="12">
        <f>'Surv-rate CEA'!Z324*UPFS+'Surv-rate CEA'!Y324*UPD</f>
        <v>6.8059321215530703E-3</v>
      </c>
      <c r="AF326" s="12">
        <f t="shared" ref="AF326:AF354" si="150">AE326/(1+DISC)^($B326)</f>
        <v>3.9494988971350998E-3</v>
      </c>
      <c r="AG326" s="12">
        <f>AE326-'Surv-rate CEA'!Y324*UPD</f>
        <v>2.6208219826122682E-3</v>
      </c>
      <c r="AH326" s="12">
        <f t="shared" ref="AH326:AH354" si="151">AG326/(1+DISC)^($B326)</f>
        <v>1.5208693453076288E-3</v>
      </c>
      <c r="AI326" s="12">
        <f>'Surv-rate CEA'!AC324*UPFS+'Surv-rate CEA'!AB324*UPD</f>
        <v>1.1449528951748688E-3</v>
      </c>
      <c r="AJ326" s="12">
        <f t="shared" ref="AJ326:AJ354" si="152">AI326/(1+DISC)^($B326)</f>
        <v>6.6441893865566422E-4</v>
      </c>
      <c r="AK326" s="12">
        <f>AI326-'Surv-rate CEA'!AB324*UPD</f>
        <v>1.576327366141668E-8</v>
      </c>
      <c r="AL326" s="12">
        <f t="shared" ref="AL326:AL354" si="153">AK326/(1+DISC)^($B326)</f>
        <v>9.1474658913873049E-9</v>
      </c>
      <c r="AM326" s="12">
        <f>'Surv-rate CEA'!AF324*UPFS+'Surv-rate CEA'!AE324*UPD</f>
        <v>7.0642221612133606E-3</v>
      </c>
      <c r="AN326" s="12">
        <f t="shared" ref="AN326:AN354" si="154">AM326/(1+DISC)^($B326)</f>
        <v>4.099385232843443E-3</v>
      </c>
      <c r="AO326" s="12">
        <f>AM326-'Surv-rate CEA'!AE324*UPD</f>
        <v>3.7251586910547743E-3</v>
      </c>
      <c r="AP326" s="12">
        <f t="shared" ref="AP326:AP354" si="155">AO326/(1+DISC)^($B326)</f>
        <v>2.1617186124120147E-3</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1.7558515665775649E-3</v>
      </c>
      <c r="AV326" s="12">
        <f t="shared" ref="AV326:AV354" si="158">AU326/(1+DISC)^($B326)</f>
        <v>1.0189249175392258E-3</v>
      </c>
      <c r="AW326" s="12">
        <f>AU326-'Surv-rate CEA'!AK324*UPD</f>
        <v>4.0523111991890796E-6</v>
      </c>
      <c r="AX326" s="12">
        <f t="shared" ref="AX326:AX354" si="159">AW326/(1+DISC)^($B326)</f>
        <v>2.3515660053913876E-6</v>
      </c>
      <c r="AY326" s="12">
        <f>'Surv-rate CEA'!AO324*UPFS+'Surv-rate CEA'!AN324*UPD</f>
        <v>1.1449528951748688E-3</v>
      </c>
      <c r="AZ326" s="12">
        <f t="shared" ref="AZ326:AZ354" si="160">AY326/(1+DISC)^($B326)</f>
        <v>6.6441893865566422E-4</v>
      </c>
      <c r="BA326" s="12">
        <f>AY326-'Surv-rate CEA'!AN324*UPD</f>
        <v>1.576327366141668E-8</v>
      </c>
      <c r="BB326" s="12">
        <f t="shared" ref="BB326:BB354" si="161">BA326/(1+DISC)^($B326)</f>
        <v>9.1474658913873049E-9</v>
      </c>
    </row>
    <row r="327" spans="1:54">
      <c r="A327" s="12">
        <v>322</v>
      </c>
      <c r="B327" s="12">
        <f t="shared" ref="B327:B354" si="162">A326*21/365</f>
        <v>18.468493150684932</v>
      </c>
      <c r="C327" s="12">
        <f>'Surv-rate CEA'!D325*Parameter!$D$57+'Surv-rate CEA'!E325*Parameter!$D$58</f>
        <v>3.9381164465194405E-3</v>
      </c>
      <c r="D327" s="12">
        <f t="shared" si="136"/>
        <v>2.2814153387980362E-3</v>
      </c>
      <c r="E327" s="12">
        <f>C327-'Surv-rate CEA'!E325*Parameter!$D$58</f>
        <v>3.9250889017206705E-3</v>
      </c>
      <c r="F327" s="12">
        <f t="shared" si="137"/>
        <v>2.2738682687876862E-3</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6.7556594594972395E-3</v>
      </c>
      <c r="L327" s="12">
        <f t="shared" si="140"/>
        <v>3.9136641396713377E-3</v>
      </c>
      <c r="M327" s="12">
        <f>K327-'Surv-rate CEA'!J325*Parameter!$D$58</f>
        <v>2.603396156684314E-3</v>
      </c>
      <c r="N327" s="12">
        <f t="shared" si="141"/>
        <v>1.5081900206574122E-3</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6.7556594594972395E-3</v>
      </c>
      <c r="T327" s="12">
        <f t="shared" si="144"/>
        <v>3.9136641396713377E-3</v>
      </c>
      <c r="U327" s="12">
        <f>S327-'Surv-rate CEA'!P325*Parameter!$D$58</f>
        <v>2.603396156684314E-3</v>
      </c>
      <c r="V327" s="12">
        <f t="shared" si="145"/>
        <v>1.5081900206574122E-3</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5.4033059689714332E-3</v>
      </c>
      <c r="AB327" s="12">
        <f t="shared" si="148"/>
        <v>3.1302236196507961E-3</v>
      </c>
      <c r="AC327" s="12">
        <f>AA327-'Surv-rate CEA'!V325*UPD</f>
        <v>4.1534568525567403E-3</v>
      </c>
      <c r="AD327" s="12">
        <f t="shared" si="149"/>
        <v>2.4061655619232801E-3</v>
      </c>
      <c r="AE327" s="12">
        <f>'Surv-rate CEA'!Z325*UPFS+'Surv-rate CEA'!Y325*UPD</f>
        <v>6.7556594594972395E-3</v>
      </c>
      <c r="AF327" s="12">
        <f t="shared" si="150"/>
        <v>3.9136641396713377E-3</v>
      </c>
      <c r="AG327" s="12">
        <f>AE327-'Surv-rate CEA'!Y325*UPD</f>
        <v>2.603396156684314E-3</v>
      </c>
      <c r="AH327" s="12">
        <f t="shared" si="151"/>
        <v>1.5081900206574122E-3</v>
      </c>
      <c r="AI327" s="12">
        <f>'Surv-rate CEA'!AC325*UPFS+'Surv-rate CEA'!AB325*UPD</f>
        <v>1.1318880141997075E-3</v>
      </c>
      <c r="AJ327" s="12">
        <f t="shared" si="152"/>
        <v>6.5572125976090393E-4</v>
      </c>
      <c r="AK327" s="12">
        <f>AI327-'Surv-rate CEA'!AB325*UPD</f>
        <v>1.5158885401057517E-8</v>
      </c>
      <c r="AL327" s="12">
        <f t="shared" si="153"/>
        <v>8.7817905190741082E-9</v>
      </c>
      <c r="AM327" s="12">
        <f>'Surv-rate CEA'!AF325*UPFS+'Surv-rate CEA'!AE325*UPD</f>
        <v>6.9988829351243908E-3</v>
      </c>
      <c r="AN327" s="12">
        <f t="shared" si="154"/>
        <v>4.0545674815575267E-3</v>
      </c>
      <c r="AO327" s="12">
        <f>AM327-'Surv-rate CEA'!AE325*UPD</f>
        <v>3.6992375084368106E-3</v>
      </c>
      <c r="AP327" s="12">
        <f t="shared" si="155"/>
        <v>2.1430288586473134E-3</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1.735918276674393E-3</v>
      </c>
      <c r="AV327" s="12">
        <f t="shared" si="158"/>
        <v>1.0056458809909045E-3</v>
      </c>
      <c r="AW327" s="12">
        <f>AU327-'Surv-rate CEA'!AK325*UPD</f>
        <v>3.9350174592192328E-6</v>
      </c>
      <c r="AX327" s="12">
        <f t="shared" si="159"/>
        <v>2.2796200447133009E-6</v>
      </c>
      <c r="AY327" s="12">
        <f>'Surv-rate CEA'!AO325*UPFS+'Surv-rate CEA'!AN325*UPD</f>
        <v>1.1318880141997075E-3</v>
      </c>
      <c r="AZ327" s="12">
        <f t="shared" si="160"/>
        <v>6.5572125976090393E-4</v>
      </c>
      <c r="BA327" s="12">
        <f>AY327-'Surv-rate CEA'!AN325*UPD</f>
        <v>1.5158885401057517E-8</v>
      </c>
      <c r="BB327" s="12">
        <f t="shared" si="161"/>
        <v>8.7817905190741082E-9</v>
      </c>
    </row>
    <row r="328" spans="1:54">
      <c r="A328" s="12">
        <v>323</v>
      </c>
      <c r="B328" s="12">
        <f t="shared" si="162"/>
        <v>18.526027397260275</v>
      </c>
      <c r="C328" s="12">
        <f>'Surv-rate CEA'!D326*Parameter!$D$57+'Surv-rate CEA'!E326*Parameter!$D$58</f>
        <v>3.9066058710627355E-3</v>
      </c>
      <c r="D328" s="12">
        <f t="shared" si="136"/>
        <v>2.2593151879573502E-3</v>
      </c>
      <c r="E328" s="12">
        <f>C328-'Surv-rate CEA'!E326*Parameter!$D$58</f>
        <v>3.9066058710627355E-3</v>
      </c>
      <c r="F328" s="12">
        <f t="shared" si="137"/>
        <v>2.2593151879573502E-3</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6.7058607856457083E-3</v>
      </c>
      <c r="L328" s="12">
        <f t="shared" si="140"/>
        <v>3.8782138821737457E-3</v>
      </c>
      <c r="M328" s="12">
        <f>K328-'Surv-rate CEA'!J326*Parameter!$D$58</f>
        <v>2.586131245186518E-3</v>
      </c>
      <c r="N328" s="12">
        <f t="shared" si="141"/>
        <v>1.4956424561742344E-3</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6.7058607856457083E-3</v>
      </c>
      <c r="T328" s="12">
        <f t="shared" si="144"/>
        <v>3.8782138821737457E-3</v>
      </c>
      <c r="U328" s="12">
        <f>S328-'Surv-rate CEA'!P326*Parameter!$D$58</f>
        <v>2.586131245186518E-3</v>
      </c>
      <c r="V328" s="12">
        <f t="shared" si="145"/>
        <v>1.4956424561742344E-3</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5.3584463341134689E-3</v>
      </c>
      <c r="AB328" s="12">
        <f t="shared" si="148"/>
        <v>3.0989609871301328E-3</v>
      </c>
      <c r="AC328" s="12">
        <f>AA328-'Surv-rate CEA'!V326*UPD</f>
        <v>4.1225760779108403E-3</v>
      </c>
      <c r="AD328" s="12">
        <f t="shared" si="149"/>
        <v>2.3842176696979708E-3</v>
      </c>
      <c r="AE328" s="12">
        <f>'Surv-rate CEA'!Z326*UPFS+'Surv-rate CEA'!Y326*UPD</f>
        <v>6.7058607856457083E-3</v>
      </c>
      <c r="AF328" s="12">
        <f t="shared" si="150"/>
        <v>3.8782138821737457E-3</v>
      </c>
      <c r="AG328" s="12">
        <f>AE328-'Surv-rate CEA'!Y326*UPD</f>
        <v>2.586131245186518E-3</v>
      </c>
      <c r="AH328" s="12">
        <f t="shared" si="151"/>
        <v>1.4956424561742344E-3</v>
      </c>
      <c r="AI328" s="12">
        <f>'Surv-rate CEA'!AC326*UPFS+'Surv-rate CEA'!AB326*UPD</f>
        <v>1.1189953925365734E-3</v>
      </c>
      <c r="AJ328" s="12">
        <f t="shared" si="152"/>
        <v>6.4715084373853844E-4</v>
      </c>
      <c r="AK328" s="12">
        <f>AI328-'Surv-rate CEA'!AB326*UPD</f>
        <v>1.4578392405588392E-8</v>
      </c>
      <c r="AL328" s="12">
        <f t="shared" si="153"/>
        <v>8.4311508416864846E-9</v>
      </c>
      <c r="AM328" s="12">
        <f>'Surv-rate CEA'!AF326*UPFS+'Surv-rate CEA'!AE326*UPD</f>
        <v>6.9342474580011493E-3</v>
      </c>
      <c r="AN328" s="12">
        <f t="shared" si="154"/>
        <v>4.0102972032483942E-3</v>
      </c>
      <c r="AO328" s="12">
        <f>AM328-'Surv-rate CEA'!AE326*UPD</f>
        <v>3.6735582638864326E-3</v>
      </c>
      <c r="AP328" s="12">
        <f t="shared" si="155"/>
        <v>2.1245362991242915E-3</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1.7162437839832027E-3</v>
      </c>
      <c r="AV328" s="12">
        <f t="shared" si="158"/>
        <v>9.9255870066457881E-4</v>
      </c>
      <c r="AW328" s="12">
        <f>AU328-'Surv-rate CEA'!AK326*UPD</f>
        <v>3.8212333500326455E-6</v>
      </c>
      <c r="AX328" s="12">
        <f t="shared" si="159"/>
        <v>2.2099415270958263E-6</v>
      </c>
      <c r="AY328" s="12">
        <f>'Surv-rate CEA'!AO326*UPFS+'Surv-rate CEA'!AN326*UPD</f>
        <v>1.1189953925365734E-3</v>
      </c>
      <c r="AZ328" s="12">
        <f t="shared" si="160"/>
        <v>6.4715084373853844E-4</v>
      </c>
      <c r="BA328" s="12">
        <f>AY328-'Surv-rate CEA'!AN326*UPD</f>
        <v>1.4578392405588392E-8</v>
      </c>
      <c r="BB328" s="12">
        <f t="shared" si="161"/>
        <v>8.4311508416864846E-9</v>
      </c>
    </row>
    <row r="329" spans="1:54">
      <c r="A329" s="12">
        <v>324</v>
      </c>
      <c r="B329" s="12">
        <f t="shared" si="162"/>
        <v>18.583561643835615</v>
      </c>
      <c r="C329" s="12">
        <f>'Surv-rate CEA'!D327*Parameter!$D$57+'Surv-rate CEA'!E327*Parameter!$D$58</f>
        <v>3.8882666354749999E-3</v>
      </c>
      <c r="D329" s="12">
        <f t="shared" si="136"/>
        <v>2.2448880189644346E-3</v>
      </c>
      <c r="E329" s="12">
        <f>C329-'Surv-rate CEA'!E327*Parameter!$D$58</f>
        <v>3.8882666354749999E-3</v>
      </c>
      <c r="F329" s="12">
        <f t="shared" si="137"/>
        <v>2.2448880189644346E-3</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6.6565305924274499E-3</v>
      </c>
      <c r="L329" s="12">
        <f t="shared" si="140"/>
        <v>3.843143275843047E-3</v>
      </c>
      <c r="M329" s="12">
        <f>K329-'Surv-rate CEA'!J327*Parameter!$D$58</f>
        <v>2.569025335323819E-3</v>
      </c>
      <c r="N329" s="12">
        <f t="shared" si="141"/>
        <v>1.4832249782119171E-3</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6.6565305924274499E-3</v>
      </c>
      <c r="T329" s="12">
        <f t="shared" si="144"/>
        <v>3.843143275843047E-3</v>
      </c>
      <c r="U329" s="12">
        <f>S329-'Surv-rate CEA'!P327*Parameter!$D$58</f>
        <v>2.569025335323819E-3</v>
      </c>
      <c r="V329" s="12">
        <f t="shared" si="145"/>
        <v>1.4832249782119171E-3</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5.3140437328034603E-3</v>
      </c>
      <c r="AB329" s="12">
        <f t="shared" si="148"/>
        <v>3.0680594276082103E-3</v>
      </c>
      <c r="AC329" s="12">
        <f>AA329-'Surv-rate CEA'!V327*UPD</f>
        <v>4.0919924921068943E-3</v>
      </c>
      <c r="AD329" s="12">
        <f t="shared" si="149"/>
        <v>2.362508999617768E-3</v>
      </c>
      <c r="AE329" s="12">
        <f>'Surv-rate CEA'!Z327*UPFS+'Surv-rate CEA'!Y327*UPD</f>
        <v>6.6565305924274499E-3</v>
      </c>
      <c r="AF329" s="12">
        <f t="shared" si="150"/>
        <v>3.843143275843047E-3</v>
      </c>
      <c r="AG329" s="12">
        <f>AE329-'Surv-rate CEA'!Y327*UPD</f>
        <v>2.569025335323819E-3</v>
      </c>
      <c r="AH329" s="12">
        <f t="shared" si="151"/>
        <v>1.4832249782119171E-3</v>
      </c>
      <c r="AI329" s="12">
        <f>'Surv-rate CEA'!AC327*UPFS+'Surv-rate CEA'!AB327*UPD</f>
        <v>1.1062724324313019E-3</v>
      </c>
      <c r="AJ329" s="12">
        <f t="shared" si="152"/>
        <v>6.3870561412059307E-4</v>
      </c>
      <c r="AK329" s="12">
        <f>AI329-'Surv-rate CEA'!AB327*UPD</f>
        <v>1.402082049225227E-8</v>
      </c>
      <c r="AL329" s="12">
        <f t="shared" si="153"/>
        <v>8.0949108921546654E-9</v>
      </c>
      <c r="AM329" s="12">
        <f>'Surv-rate CEA'!AF327*UPFS+'Surv-rate CEA'!AE327*UPD</f>
        <v>6.8703069802674762E-3</v>
      </c>
      <c r="AN329" s="12">
        <f t="shared" si="154"/>
        <v>3.9665669236508168E-3</v>
      </c>
      <c r="AO329" s="12">
        <f>AM329-'Surv-rate CEA'!AE327*UPD</f>
        <v>3.6481180974439228E-3</v>
      </c>
      <c r="AP329" s="12">
        <f t="shared" si="155"/>
        <v>2.10623842871278E-3</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1.6968242724037775E-3</v>
      </c>
      <c r="AV329" s="12">
        <f t="shared" si="158"/>
        <v>9.7966030535401945E-4</v>
      </c>
      <c r="AW329" s="12">
        <f>AU329-'Surv-rate CEA'!AK327*UPD</f>
        <v>3.7108502653170061E-6</v>
      </c>
      <c r="AX329" s="12">
        <f t="shared" si="159"/>
        <v>2.1424568019017747E-6</v>
      </c>
      <c r="AY329" s="12">
        <f>'Surv-rate CEA'!AO327*UPFS+'Surv-rate CEA'!AN327*UPD</f>
        <v>1.1062724324313019E-3</v>
      </c>
      <c r="AZ329" s="12">
        <f t="shared" si="160"/>
        <v>6.3870561412059307E-4</v>
      </c>
      <c r="BA329" s="12">
        <f>AY329-'Surv-rate CEA'!AN327*UPD</f>
        <v>1.402082049225227E-8</v>
      </c>
      <c r="BB329" s="12">
        <f t="shared" si="161"/>
        <v>8.0949108921546654E-9</v>
      </c>
    </row>
    <row r="330" spans="1:54">
      <c r="A330" s="12">
        <v>325</v>
      </c>
      <c r="B330" s="12">
        <f t="shared" si="162"/>
        <v>18.641095890410959</v>
      </c>
      <c r="C330" s="12">
        <f>'Surv-rate CEA'!D328*Parameter!$D$57+'Surv-rate CEA'!E328*Parameter!$D$58</f>
        <v>3.8700696484769599E-3</v>
      </c>
      <c r="D330" s="12">
        <f t="shared" si="136"/>
        <v>2.230585343519663E-3</v>
      </c>
      <c r="E330" s="12">
        <f>C330-'Surv-rate CEA'!E328*Parameter!$D$58</f>
        <v>3.8700696484769599E-3</v>
      </c>
      <c r="F330" s="12">
        <f t="shared" si="137"/>
        <v>2.230585343519663E-3</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6.6076634489635518E-3</v>
      </c>
      <c r="L330" s="12">
        <f t="shared" si="140"/>
        <v>3.8084475430485093E-3</v>
      </c>
      <c r="M330" s="12">
        <f>K330-'Surv-rate CEA'!J328*Parameter!$D$58</f>
        <v>2.5520765421894612E-3</v>
      </c>
      <c r="N330" s="12">
        <f t="shared" si="141"/>
        <v>1.4709359385272169E-3</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6.6076634489635518E-3</v>
      </c>
      <c r="T330" s="12">
        <f t="shared" si="144"/>
        <v>3.8084475430485093E-3</v>
      </c>
      <c r="U330" s="12">
        <f>S330-'Surv-rate CEA'!P328*Parameter!$D$58</f>
        <v>2.5520765421894612E-3</v>
      </c>
      <c r="V330" s="12">
        <f t="shared" si="145"/>
        <v>1.4709359385272169E-3</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5.2700925787977004E-3</v>
      </c>
      <c r="AB330" s="12">
        <f t="shared" si="148"/>
        <v>3.0375141361820585E-3</v>
      </c>
      <c r="AC330" s="12">
        <f>AA330-'Surv-rate CEA'!V328*UPD</f>
        <v>4.0617025437993323E-3</v>
      </c>
      <c r="AD330" s="12">
        <f t="shared" si="149"/>
        <v>2.3410364636462849E-3</v>
      </c>
      <c r="AE330" s="12">
        <f>'Surv-rate CEA'!Z328*UPFS+'Surv-rate CEA'!Y328*UPD</f>
        <v>6.6076634489635518E-3</v>
      </c>
      <c r="AF330" s="12">
        <f t="shared" si="150"/>
        <v>3.8084475430485093E-3</v>
      </c>
      <c r="AG330" s="12">
        <f>AE330-'Surv-rate CEA'!Y328*UPD</f>
        <v>2.5520765421894612E-3</v>
      </c>
      <c r="AH330" s="12">
        <f t="shared" si="151"/>
        <v>1.4709359385272169E-3</v>
      </c>
      <c r="AI330" s="12">
        <f>'Surv-rate CEA'!AC328*UPFS+'Surv-rate CEA'!AB328*UPD</f>
        <v>1.0937165805051229E-3</v>
      </c>
      <c r="AJ330" s="12">
        <f t="shared" si="152"/>
        <v>6.3038353208947294E-4</v>
      </c>
      <c r="AK330" s="12">
        <f>AI330-'Surv-rate CEA'!AB328*UPD</f>
        <v>1.3485236432728143E-8</v>
      </c>
      <c r="AL330" s="12">
        <f t="shared" si="153"/>
        <v>7.772462377409294E-9</v>
      </c>
      <c r="AM330" s="12">
        <f>'Surv-rate CEA'!AF328*UPFS+'Surv-rate CEA'!AE328*UPD</f>
        <v>6.8070528768960003E-3</v>
      </c>
      <c r="AN330" s="12">
        <f t="shared" si="154"/>
        <v>3.923369282447675E-3</v>
      </c>
      <c r="AO330" s="12">
        <f>AM330-'Surv-rate CEA'!AE328*UPD</f>
        <v>3.6229141902807691E-3</v>
      </c>
      <c r="AP330" s="12">
        <f t="shared" si="155"/>
        <v>2.0881327799488055E-3</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1.6776559892963108E-3</v>
      </c>
      <c r="AV330" s="12">
        <f t="shared" si="158"/>
        <v>9.6694767823236243E-4</v>
      </c>
      <c r="AW330" s="12">
        <f>AU330-'Surv-rate CEA'!AK328*UPD</f>
        <v>3.6037630759923941E-6</v>
      </c>
      <c r="AX330" s="12">
        <f t="shared" si="159"/>
        <v>2.0770946853603707E-6</v>
      </c>
      <c r="AY330" s="12">
        <f>'Surv-rate CEA'!AO328*UPFS+'Surv-rate CEA'!AN328*UPD</f>
        <v>1.0937165805051229E-3</v>
      </c>
      <c r="AZ330" s="12">
        <f t="shared" si="160"/>
        <v>6.3038353208947294E-4</v>
      </c>
      <c r="BA330" s="12">
        <f>AY330-'Surv-rate CEA'!AN328*UPD</f>
        <v>1.3485236432728143E-8</v>
      </c>
      <c r="BB330" s="12">
        <f t="shared" si="161"/>
        <v>7.772462377409294E-9</v>
      </c>
    </row>
    <row r="331" spans="1:54">
      <c r="A331" s="12">
        <v>326</v>
      </c>
      <c r="B331" s="12">
        <f t="shared" si="162"/>
        <v>18.698630136986303</v>
      </c>
      <c r="C331" s="12">
        <f>'Surv-rate CEA'!D329*Parameter!$D$57+'Surv-rate CEA'!E329*Parameter!$D$58</f>
        <v>3.8520133847635492E-3</v>
      </c>
      <c r="D331" s="12">
        <f t="shared" si="136"/>
        <v>2.2164057632430754E-3</v>
      </c>
      <c r="E331" s="12">
        <f>C331-'Surv-rate CEA'!E329*Parameter!$D$58</f>
        <v>3.8520133847635492E-3</v>
      </c>
      <c r="F331" s="12">
        <f t="shared" si="137"/>
        <v>2.2164057632430754E-3</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6.5592539998158856E-3</v>
      </c>
      <c r="L331" s="12">
        <f t="shared" si="140"/>
        <v>3.7741219761258738E-3</v>
      </c>
      <c r="M331" s="12">
        <f>K331-'Surv-rate CEA'!J329*Parameter!$D$58</f>
        <v>2.5352830082826776E-3</v>
      </c>
      <c r="N331" s="12">
        <f t="shared" si="141"/>
        <v>1.4587737138288517E-3</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6.5592539998158856E-3</v>
      </c>
      <c r="T331" s="12">
        <f t="shared" si="144"/>
        <v>3.7741219761258738E-3</v>
      </c>
      <c r="U331" s="12">
        <f>S331-'Surv-rate CEA'!P329*Parameter!$D$58</f>
        <v>2.5352830082826776E-3</v>
      </c>
      <c r="V331" s="12">
        <f t="shared" si="145"/>
        <v>1.4587737138288517E-3</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5.2265873661800719E-3</v>
      </c>
      <c r="AB331" s="12">
        <f t="shared" si="148"/>
        <v>3.0073203811585509E-3</v>
      </c>
      <c r="AC331" s="12">
        <f>AA331-'Surv-rate CEA'!V329*UPD</f>
        <v>4.0317027326874973E-3</v>
      </c>
      <c r="AD331" s="12">
        <f t="shared" si="149"/>
        <v>2.3197970203730073E-3</v>
      </c>
      <c r="AE331" s="12">
        <f>'Surv-rate CEA'!Z329*UPFS+'Surv-rate CEA'!Y329*UPD</f>
        <v>6.5592539998158856E-3</v>
      </c>
      <c r="AF331" s="12">
        <f t="shared" si="150"/>
        <v>3.7741219761258738E-3</v>
      </c>
      <c r="AG331" s="12">
        <f>AE331-'Surv-rate CEA'!Y329*UPD</f>
        <v>2.5352830082826776E-3</v>
      </c>
      <c r="AH331" s="12">
        <f t="shared" si="151"/>
        <v>1.4587737138288517E-3</v>
      </c>
      <c r="AI331" s="12">
        <f>'Surv-rate CEA'!AC329*UPFS+'Surv-rate CEA'!AB329*UPD</f>
        <v>1.0813253269037423E-3</v>
      </c>
      <c r="AJ331" s="12">
        <f t="shared" si="152"/>
        <v>6.2218259572254116E-4</v>
      </c>
      <c r="AK331" s="12">
        <f>AI331-'Surv-rate CEA'!AB329*UPD</f>
        <v>1.2970746176991024E-8</v>
      </c>
      <c r="AL331" s="12">
        <f t="shared" si="153"/>
        <v>7.4632234389317093E-9</v>
      </c>
      <c r="AM331" s="12">
        <f>'Surv-rate CEA'!AF329*UPFS+'Surv-rate CEA'!AE329*UPD</f>
        <v>6.7444766453946276E-3</v>
      </c>
      <c r="AN331" s="12">
        <f t="shared" si="154"/>
        <v>3.8806970313340614E-3</v>
      </c>
      <c r="AO331" s="12">
        <f>AM331-'Surv-rate CEA'!AE329*UPD</f>
        <v>3.5979437640008419E-3</v>
      </c>
      <c r="AP331" s="12">
        <f t="shared" si="155"/>
        <v>2.070216922375895E-3</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1.6587352442994537E-3</v>
      </c>
      <c r="AV331" s="12">
        <f t="shared" si="158"/>
        <v>9.5441785578982154E-4</v>
      </c>
      <c r="AW331" s="12">
        <f>AU331-'Surv-rate CEA'!AK329*UPD</f>
        <v>3.4998700149807549E-6</v>
      </c>
      <c r="AX331" s="12">
        <f t="shared" si="159"/>
        <v>2.0137863753246367E-6</v>
      </c>
      <c r="AY331" s="12">
        <f>'Surv-rate CEA'!AO329*UPFS+'Surv-rate CEA'!AN329*UPD</f>
        <v>1.0813253269037423E-3</v>
      </c>
      <c r="AZ331" s="12">
        <f t="shared" si="160"/>
        <v>6.2218259572254116E-4</v>
      </c>
      <c r="BA331" s="12">
        <f>AY331-'Surv-rate CEA'!AN329*UPD</f>
        <v>1.2970746176991024E-8</v>
      </c>
      <c r="BB331" s="12">
        <f t="shared" si="161"/>
        <v>7.4632234389317093E-9</v>
      </c>
    </row>
    <row r="332" spans="1:54">
      <c r="A332" s="12">
        <v>327</v>
      </c>
      <c r="B332" s="12">
        <f t="shared" si="162"/>
        <v>18.756164383561643</v>
      </c>
      <c r="C332" s="12">
        <f>'Surv-rate CEA'!D330*Parameter!$D$57+'Surv-rate CEA'!E330*Parameter!$D$58</f>
        <v>3.8340963398534066E-3</v>
      </c>
      <c r="D332" s="12">
        <f t="shared" si="136"/>
        <v>2.202347899328183E-3</v>
      </c>
      <c r="E332" s="12">
        <f>C332-'Surv-rate CEA'!E330*Parameter!$D$58</f>
        <v>3.8340963398534066E-3</v>
      </c>
      <c r="F332" s="12">
        <f t="shared" si="137"/>
        <v>2.202347899328183E-3</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6.5112969637593724E-3</v>
      </c>
      <c r="L332" s="12">
        <f t="shared" si="140"/>
        <v>3.7401619361984301E-3</v>
      </c>
      <c r="M332" s="12">
        <f>K332-'Surv-rate CEA'!J330*Parameter!$D$58</f>
        <v>2.5186429030358932E-3</v>
      </c>
      <c r="N332" s="12">
        <f t="shared" si="141"/>
        <v>1.4467367053356355E-3</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6.5112969637593724E-3</v>
      </c>
      <c r="T332" s="12">
        <f t="shared" si="144"/>
        <v>3.7401619361984301E-3</v>
      </c>
      <c r="U332" s="12">
        <f>S332-'Surv-rate CEA'!P330*Parameter!$D$58</f>
        <v>2.5186429030358932E-3</v>
      </c>
      <c r="V332" s="12">
        <f t="shared" si="145"/>
        <v>1.4467367053356355E-3</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5.1835226680259465E-3</v>
      </c>
      <c r="AB332" s="12">
        <f t="shared" si="148"/>
        <v>2.9774735027872147E-3</v>
      </c>
      <c r="AC332" s="12">
        <f>AA332-'Surv-rate CEA'!V330*UPD</f>
        <v>4.0019896086546311E-3</v>
      </c>
      <c r="AD332" s="12">
        <f t="shared" si="149"/>
        <v>2.2987876742008866E-3</v>
      </c>
      <c r="AE332" s="12">
        <f>'Surv-rate CEA'!Z330*UPFS+'Surv-rate CEA'!Y330*UPD</f>
        <v>6.5112969637593724E-3</v>
      </c>
      <c r="AF332" s="12">
        <f t="shared" si="150"/>
        <v>3.7401619361984301E-3</v>
      </c>
      <c r="AG332" s="12">
        <f>AE332-'Surv-rate CEA'!Y330*UPD</f>
        <v>2.5186429030358932E-3</v>
      </c>
      <c r="AH332" s="12">
        <f t="shared" si="151"/>
        <v>1.4467367053356355E-3</v>
      </c>
      <c r="AI332" s="12">
        <f>'Surv-rate CEA'!AC330*UPFS+'Surv-rate CEA'!AB330*UPD</f>
        <v>1.0690962044646E-3</v>
      </c>
      <c r="AJ332" s="12">
        <f t="shared" si="152"/>
        <v>6.1410083925339466E-4</v>
      </c>
      <c r="AK332" s="12">
        <f>AI332-'Surv-rate CEA'!AB330*UPD</f>
        <v>1.2476493158270277E-8</v>
      </c>
      <c r="AL332" s="12">
        <f t="shared" si="153"/>
        <v>7.1666374713864321E-9</v>
      </c>
      <c r="AM332" s="12">
        <f>'Surv-rate CEA'!AF330*UPFS+'Surv-rate CEA'!AE330*UPD</f>
        <v>6.6825699038297898E-3</v>
      </c>
      <c r="AN332" s="12">
        <f t="shared" si="154"/>
        <v>3.8385430321179622E-3</v>
      </c>
      <c r="AO332" s="12">
        <f>AM332-'Surv-rate CEA'!AE330*UPD</f>
        <v>3.5732040799552078E-3</v>
      </c>
      <c r="AP332" s="12">
        <f t="shared" si="155"/>
        <v>2.0524884618995064E-3</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1.6400584081729004E-3</v>
      </c>
      <c r="AV332" s="12">
        <f t="shared" si="158"/>
        <v>9.4206792679424746E-4</v>
      </c>
      <c r="AW332" s="12">
        <f>AU332-'Surv-rate CEA'!AK330*UPD</f>
        <v>3.3990725659337976E-6</v>
      </c>
      <c r="AX332" s="12">
        <f t="shared" si="159"/>
        <v>1.9524653690717056E-6</v>
      </c>
      <c r="AY332" s="12">
        <f>'Surv-rate CEA'!AO330*UPFS+'Surv-rate CEA'!AN330*UPD</f>
        <v>1.0690962044646E-3</v>
      </c>
      <c r="AZ332" s="12">
        <f t="shared" si="160"/>
        <v>6.1410083925339466E-4</v>
      </c>
      <c r="BA332" s="12">
        <f>AY332-'Surv-rate CEA'!AN330*UPD</f>
        <v>1.2476493158270277E-8</v>
      </c>
      <c r="BB332" s="12">
        <f t="shared" si="161"/>
        <v>7.1666374713864321E-9</v>
      </c>
    </row>
    <row r="333" spans="1:54">
      <c r="A333" s="12">
        <v>328</v>
      </c>
      <c r="B333" s="12">
        <f t="shared" si="162"/>
        <v>18.813698630136987</v>
      </c>
      <c r="C333" s="12">
        <f>'Surv-rate CEA'!D331*Parameter!$D$57+'Surv-rate CEA'!E331*Parameter!$D$58</f>
        <v>3.8163170297441378E-3</v>
      </c>
      <c r="D333" s="12">
        <f t="shared" si="136"/>
        <v>2.1884103922128273E-3</v>
      </c>
      <c r="E333" s="12">
        <f>C333-'Surv-rate CEA'!E331*Parameter!$D$58</f>
        <v>3.8163170297441378E-3</v>
      </c>
      <c r="F333" s="12">
        <f t="shared" si="137"/>
        <v>2.1884103922128273E-3</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6.4637871325771536E-3</v>
      </c>
      <c r="L333" s="12">
        <f t="shared" si="140"/>
        <v>3.7065628520206472E-3</v>
      </c>
      <c r="M333" s="12">
        <f>K333-'Surv-rate CEA'!J331*Parameter!$D$58</f>
        <v>2.5021544223515126E-3</v>
      </c>
      <c r="N333" s="12">
        <f t="shared" si="141"/>
        <v>1.4348233383436836E-3</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6.4637871325771536E-3</v>
      </c>
      <c r="T333" s="12">
        <f t="shared" si="144"/>
        <v>3.7065628520206472E-3</v>
      </c>
      <c r="U333" s="12">
        <f>S333-'Surv-rate CEA'!P331*Parameter!$D$58</f>
        <v>2.5021544223515126E-3</v>
      </c>
      <c r="V333" s="12">
        <f t="shared" si="145"/>
        <v>1.4348233383436836E-3</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5.1408931350913102E-3</v>
      </c>
      <c r="AB333" s="12">
        <f t="shared" si="148"/>
        <v>2.9479689120176897E-3</v>
      </c>
      <c r="AC333" s="12">
        <f>AA333-'Surv-rate CEA'!V331*UPD</f>
        <v>3.9725597709236813E-3</v>
      </c>
      <c r="AD333" s="12">
        <f t="shared" si="149"/>
        <v>2.2780054745501184E-3</v>
      </c>
      <c r="AE333" s="12">
        <f>'Surv-rate CEA'!Z331*UPFS+'Surv-rate CEA'!Y331*UPD</f>
        <v>6.4637871325771536E-3</v>
      </c>
      <c r="AF333" s="12">
        <f t="shared" si="150"/>
        <v>3.7065628520206472E-3</v>
      </c>
      <c r="AG333" s="12">
        <f>AE333-'Surv-rate CEA'!Y331*UPD</f>
        <v>2.5021544223515126E-3</v>
      </c>
      <c r="AH333" s="12">
        <f t="shared" si="151"/>
        <v>1.4348233383436836E-3</v>
      </c>
      <c r="AI333" s="12">
        <f>'Surv-rate CEA'!AC331*UPFS+'Surv-rate CEA'!AB331*UPD</f>
        <v>1.0570267879018585E-3</v>
      </c>
      <c r="AJ333" s="12">
        <f t="shared" si="152"/>
        <v>6.0613633234942713E-4</v>
      </c>
      <c r="AK333" s="12">
        <f>AI333-'Surv-rate CEA'!AB331*UPD</f>
        <v>1.2001656671733682E-8</v>
      </c>
      <c r="AL333" s="12">
        <f t="shared" si="153"/>
        <v>6.8821719944879143E-9</v>
      </c>
      <c r="AM333" s="12">
        <f>'Surv-rate CEA'!AF331*UPFS+'Surv-rate CEA'!AE331*UPD</f>
        <v>6.6213243888856559E-3</v>
      </c>
      <c r="AN333" s="12">
        <f t="shared" si="154"/>
        <v>3.7969002548567362E-3</v>
      </c>
      <c r="AO333" s="12">
        <f>AM333-'Surv-rate CEA'!AE331*UPD</f>
        <v>3.5486924385704204E-3</v>
      </c>
      <c r="AP333" s="12">
        <f t="shared" si="155"/>
        <v>2.0349450401543957E-3</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1.6216219116638414E-3</v>
      </c>
      <c r="AV333" s="12">
        <f t="shared" si="158"/>
        <v>9.298950312739367E-4</v>
      </c>
      <c r="AW333" s="12">
        <f>AU333-'Surv-rate CEA'!AK331*UPD</f>
        <v>3.3012753557696943E-6</v>
      </c>
      <c r="AX333" s="12">
        <f t="shared" si="159"/>
        <v>1.8930673840288533E-6</v>
      </c>
      <c r="AY333" s="12">
        <f>'Surv-rate CEA'!AO331*UPFS+'Surv-rate CEA'!AN331*UPD</f>
        <v>1.0570267879018585E-3</v>
      </c>
      <c r="AZ333" s="12">
        <f t="shared" si="160"/>
        <v>6.0613633234942713E-4</v>
      </c>
      <c r="BA333" s="12">
        <f>AY333-'Surv-rate CEA'!AN331*UPD</f>
        <v>1.2001656671733682E-8</v>
      </c>
      <c r="BB333" s="12">
        <f t="shared" si="161"/>
        <v>6.8821719944879143E-9</v>
      </c>
    </row>
    <row r="334" spans="1:54">
      <c r="A334" s="12">
        <v>329</v>
      </c>
      <c r="B334" s="12">
        <f t="shared" si="162"/>
        <v>18.87123287671233</v>
      </c>
      <c r="C334" s="12">
        <f>'Surv-rate CEA'!D332*Parameter!$D$57+'Surv-rate CEA'!E332*Parameter!$D$58</f>
        <v>3.7986739905742028E-3</v>
      </c>
      <c r="D334" s="12">
        <f t="shared" si="136"/>
        <v>2.1745919012564575E-3</v>
      </c>
      <c r="E334" s="12">
        <f>C334-'Surv-rate CEA'!E332*Parameter!$D$58</f>
        <v>3.7986739905742028E-3</v>
      </c>
      <c r="F334" s="12">
        <f t="shared" si="137"/>
        <v>2.1745919012564575E-3</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6.416719369878289E-3</v>
      </c>
      <c r="L334" s="12">
        <f t="shared" si="140"/>
        <v>3.6733202188439277E-3</v>
      </c>
      <c r="M334" s="12">
        <f>K334-'Surv-rate CEA'!J332*Parameter!$D$58</f>
        <v>2.4858157881478349E-3</v>
      </c>
      <c r="N334" s="12">
        <f t="shared" si="141"/>
        <v>1.4230320618023372E-3</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6.416719369878289E-3</v>
      </c>
      <c r="T334" s="12">
        <f t="shared" si="144"/>
        <v>3.6733202188439277E-3</v>
      </c>
      <c r="U334" s="12">
        <f>S334-'Surv-rate CEA'!P332*Parameter!$D$58</f>
        <v>2.4858157881478349E-3</v>
      </c>
      <c r="V334" s="12">
        <f t="shared" si="145"/>
        <v>1.4230320618023372E-3</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5.0986934945267898E-3</v>
      </c>
      <c r="AB334" s="12">
        <f t="shared" si="148"/>
        <v>2.9188020892814124E-3</v>
      </c>
      <c r="AC334" s="12">
        <f>AA334-'Surv-rate CEA'!V332*UPD</f>
        <v>3.9434098672294082E-3</v>
      </c>
      <c r="AD334" s="12">
        <f t="shared" si="149"/>
        <v>2.2574475150776603E-3</v>
      </c>
      <c r="AE334" s="12">
        <f>'Surv-rate CEA'!Z332*UPFS+'Surv-rate CEA'!Y332*UPD</f>
        <v>6.416719369878289E-3</v>
      </c>
      <c r="AF334" s="12">
        <f t="shared" si="150"/>
        <v>3.6733202188439277E-3</v>
      </c>
      <c r="AG334" s="12">
        <f>AE334-'Surv-rate CEA'!Y332*UPD</f>
        <v>2.4858157881478349E-3</v>
      </c>
      <c r="AH334" s="12">
        <f t="shared" si="151"/>
        <v>1.4230320618023372E-3</v>
      </c>
      <c r="AI334" s="12">
        <f>'Surv-rate CEA'!AC332*UPFS+'Surv-rate CEA'!AB332*UPD</f>
        <v>1.0451146930087092E-3</v>
      </c>
      <c r="AJ334" s="12">
        <f t="shared" si="152"/>
        <v>5.9828717940528769E-4</v>
      </c>
      <c r="AK334" s="12">
        <f>AI334-'Surv-rate CEA'!AB332*UPD</f>
        <v>1.154545032776462E-8</v>
      </c>
      <c r="AL334" s="12">
        <f t="shared" si="153"/>
        <v>6.6093175780321618E-9</v>
      </c>
      <c r="AM334" s="12">
        <f>'Surv-rate CEA'!AF332*UPFS+'Surv-rate CEA'!AE332*UPD</f>
        <v>6.5607319539584203E-3</v>
      </c>
      <c r="AN334" s="12">
        <f t="shared" si="154"/>
        <v>3.755761776028552E-3</v>
      </c>
      <c r="AO334" s="12">
        <f>AM334-'Surv-rate CEA'!AE332*UPD</f>
        <v>3.5244061786898926E-3</v>
      </c>
      <c r="AP334" s="12">
        <f t="shared" si="155"/>
        <v>2.0175843338845608E-3</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1.6034222443968376E-3</v>
      </c>
      <c r="AV334" s="12">
        <f t="shared" si="158"/>
        <v>9.1789635952222283E-4</v>
      </c>
      <c r="AW334" s="12">
        <f>AU334-'Surv-rate CEA'!AK332*UPD</f>
        <v>3.206386050889562E-6</v>
      </c>
      <c r="AX334" s="12">
        <f t="shared" si="159"/>
        <v>1.8355302813211804E-6</v>
      </c>
      <c r="AY334" s="12">
        <f>'Surv-rate CEA'!AO332*UPFS+'Surv-rate CEA'!AN332*UPD</f>
        <v>1.0451146930087092E-3</v>
      </c>
      <c r="AZ334" s="12">
        <f t="shared" si="160"/>
        <v>5.9828717940528769E-4</v>
      </c>
      <c r="BA334" s="12">
        <f>AY334-'Surv-rate CEA'!AN332*UPD</f>
        <v>1.154545032776462E-8</v>
      </c>
      <c r="BB334" s="12">
        <f t="shared" si="161"/>
        <v>6.6093175780321618E-9</v>
      </c>
    </row>
    <row r="335" spans="1:54">
      <c r="A335" s="12">
        <v>330</v>
      </c>
      <c r="B335" s="12">
        <f t="shared" si="162"/>
        <v>18.92876712328767</v>
      </c>
      <c r="C335" s="12">
        <f>'Surv-rate CEA'!D333*Parameter!$D$57+'Surv-rate CEA'!E333*Parameter!$D$58</f>
        <v>3.7811657782913684E-3</v>
      </c>
      <c r="D335" s="12">
        <f t="shared" si="136"/>
        <v>2.1608911044237408E-3</v>
      </c>
      <c r="E335" s="12">
        <f>C335-'Surv-rate CEA'!E333*Parameter!$D$58</f>
        <v>3.7811657782913684E-3</v>
      </c>
      <c r="F335" s="12">
        <f t="shared" si="137"/>
        <v>2.1608911044237408E-3</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6.3700886099374134E-3</v>
      </c>
      <c r="L335" s="12">
        <f t="shared" si="140"/>
        <v>3.6404295973039573E-3</v>
      </c>
      <c r="M335" s="12">
        <f>K335-'Surv-rate CEA'!J333*Parameter!$D$58</f>
        <v>2.469625247914011E-3</v>
      </c>
      <c r="N335" s="12">
        <f t="shared" si="141"/>
        <v>1.4113613478986787E-3</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6.3700886099374134E-3</v>
      </c>
      <c r="T335" s="12">
        <f t="shared" si="144"/>
        <v>3.6404295973039573E-3</v>
      </c>
      <c r="U335" s="12">
        <f>S335-'Surv-rate CEA'!P333*Parameter!$D$58</f>
        <v>2.469625247914011E-3</v>
      </c>
      <c r="V335" s="12">
        <f t="shared" si="145"/>
        <v>1.4113613478986787E-3</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5.0569185486158347E-3</v>
      </c>
      <c r="AB335" s="12">
        <f t="shared" si="148"/>
        <v>2.8899685832968858E-3</v>
      </c>
      <c r="AC335" s="12">
        <f>AA335-'Surv-rate CEA'!V333*UPD</f>
        <v>3.9145365930064136E-3</v>
      </c>
      <c r="AD335" s="12">
        <f t="shared" si="149"/>
        <v>2.2371109329121178E-3</v>
      </c>
      <c r="AE335" s="12">
        <f>'Surv-rate CEA'!Z333*UPFS+'Surv-rate CEA'!Y333*UPD</f>
        <v>6.3700886099374134E-3</v>
      </c>
      <c r="AF335" s="12">
        <f t="shared" si="150"/>
        <v>3.6404295973039573E-3</v>
      </c>
      <c r="AG335" s="12">
        <f>AE335-'Surv-rate CEA'!Y333*UPD</f>
        <v>2.469625247914011E-3</v>
      </c>
      <c r="AH335" s="12">
        <f t="shared" si="151"/>
        <v>1.4113613478986787E-3</v>
      </c>
      <c r="AI335" s="12">
        <f>'Surv-rate CEA'!AC333*UPFS+'Surv-rate CEA'!AB333*UPD</f>
        <v>1.0333575758765762E-3</v>
      </c>
      <c r="AJ335" s="12">
        <f t="shared" si="152"/>
        <v>5.9055151885184184E-4</v>
      </c>
      <c r="AK335" s="12">
        <f>AI335-'Surv-rate CEA'!AB333*UPD</f>
        <v>1.1107120571592424E-8</v>
      </c>
      <c r="AL335" s="12">
        <f t="shared" si="153"/>
        <v>6.3475868148160627E-9</v>
      </c>
      <c r="AM335" s="12">
        <f>'Surv-rate CEA'!AF333*UPFS+'Surv-rate CEA'!AE333*UPD</f>
        <v>6.500784567285099E-3</v>
      </c>
      <c r="AN335" s="12">
        <f t="shared" si="154"/>
        <v>3.7151207767381418E-3</v>
      </c>
      <c r="AO335" s="12">
        <f>AM335-'Surv-rate CEA'!AE333*UPD</f>
        <v>3.5003426769280952E-3</v>
      </c>
      <c r="AP335" s="12">
        <f t="shared" si="155"/>
        <v>2.0004040543355017E-3</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1.585455953786515E-3</v>
      </c>
      <c r="AV335" s="12">
        <f t="shared" si="158"/>
        <v>9.060691511233015E-4</v>
      </c>
      <c r="AW335" s="12">
        <f>AU335-'Surv-rate CEA'!AK333*UPD</f>
        <v>3.11431525694102E-6</v>
      </c>
      <c r="AX335" s="12">
        <f t="shared" si="159"/>
        <v>1.7797939920359694E-6</v>
      </c>
      <c r="AY335" s="12">
        <f>'Surv-rate CEA'!AO333*UPFS+'Surv-rate CEA'!AN333*UPD</f>
        <v>1.0333575758765762E-3</v>
      </c>
      <c r="AZ335" s="12">
        <f t="shared" si="160"/>
        <v>5.9055151885184184E-4</v>
      </c>
      <c r="BA335" s="12">
        <f>AY335-'Surv-rate CEA'!AN333*UPD</f>
        <v>1.1107120571592424E-8</v>
      </c>
      <c r="BB335" s="12">
        <f t="shared" si="161"/>
        <v>6.3475868148160627E-9</v>
      </c>
    </row>
    <row r="336" spans="1:54">
      <c r="A336" s="12">
        <v>331</v>
      </c>
      <c r="B336" s="12">
        <f t="shared" si="162"/>
        <v>18.986301369863014</v>
      </c>
      <c r="C336" s="12">
        <f>'Surv-rate CEA'!D334*Parameter!$D$57+'Surv-rate CEA'!E334*Parameter!$D$58</f>
        <v>3.7637909683276042E-3</v>
      </c>
      <c r="D336" s="12">
        <f t="shared" si="136"/>
        <v>2.1473066979743704E-3</v>
      </c>
      <c r="E336" s="12">
        <f>C336-'Surv-rate CEA'!E334*Parameter!$D$58</f>
        <v>3.7637909683276042E-3</v>
      </c>
      <c r="F336" s="12">
        <f t="shared" si="137"/>
        <v>2.1473066979743704E-3</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6.3238898565561325E-3</v>
      </c>
      <c r="L336" s="12">
        <f t="shared" si="140"/>
        <v>3.6078866123293181E-3</v>
      </c>
      <c r="M336" s="12">
        <f>K336-'Surv-rate CEA'!J334*Parameter!$D$58</f>
        <v>2.453581074273872E-3</v>
      </c>
      <c r="N336" s="12">
        <f t="shared" si="141"/>
        <v>1.3998096916504566E-3</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6.3238898565561325E-3</v>
      </c>
      <c r="T336" s="12">
        <f t="shared" si="144"/>
        <v>3.6078866123293181E-3</v>
      </c>
      <c r="U336" s="12">
        <f>S336-'Surv-rate CEA'!P334*Parameter!$D$58</f>
        <v>2.453581074273872E-3</v>
      </c>
      <c r="V336" s="12">
        <f t="shared" si="145"/>
        <v>1.3998096916504566E-3</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5.0155631735368002E-3</v>
      </c>
      <c r="AB336" s="12">
        <f t="shared" si="148"/>
        <v>2.8614640098981537E-3</v>
      </c>
      <c r="AC336" s="12">
        <f>AA336-'Surv-rate CEA'!V334*UPD</f>
        <v>3.8859366905929643E-3</v>
      </c>
      <c r="AD336" s="12">
        <f t="shared" si="149"/>
        <v>2.2169929079037887E-3</v>
      </c>
      <c r="AE336" s="12">
        <f>'Surv-rate CEA'!Z334*UPFS+'Surv-rate CEA'!Y334*UPD</f>
        <v>6.3238898565561325E-3</v>
      </c>
      <c r="AF336" s="12">
        <f t="shared" si="150"/>
        <v>3.6078866123293181E-3</v>
      </c>
      <c r="AG336" s="12">
        <f>AE336-'Surv-rate CEA'!Y334*UPD</f>
        <v>2.453581074273872E-3</v>
      </c>
      <c r="AH336" s="12">
        <f t="shared" si="151"/>
        <v>1.3998096916504566E-3</v>
      </c>
      <c r="AI336" s="12">
        <f>'Surv-rate CEA'!AC334*UPFS+'Surv-rate CEA'!AB334*UPD</f>
        <v>1.0217531321308727E-3</v>
      </c>
      <c r="AJ336" s="12">
        <f t="shared" si="152"/>
        <v>5.8292752248029342E-4</v>
      </c>
      <c r="AK336" s="12">
        <f>AI336-'Surv-rate CEA'!AB334*UPD</f>
        <v>1.0685945271227473E-8</v>
      </c>
      <c r="AL336" s="12">
        <f t="shared" si="153"/>
        <v>6.0965133420494091E-9</v>
      </c>
      <c r="AM336" s="12">
        <f>'Surv-rate CEA'!AF334*UPFS+'Surv-rate CEA'!AE334*UPD</f>
        <v>6.4414743101062263E-3</v>
      </c>
      <c r="AN336" s="12">
        <f t="shared" si="154"/>
        <v>3.6749705409561953E-3</v>
      </c>
      <c r="AO336" s="12">
        <f>AM336-'Surv-rate CEA'!AE334*UPD</f>
        <v>3.4764993470373568E-3</v>
      </c>
      <c r="AP336" s="12">
        <f t="shared" si="155"/>
        <v>1.9834019466585507E-3</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1.5677196439726352E-3</v>
      </c>
      <c r="AV336" s="12">
        <f t="shared" si="158"/>
        <v>8.9441069399883377E-4</v>
      </c>
      <c r="AW336" s="12">
        <f>AU336-'Surv-rate CEA'!AK334*UPD</f>
        <v>3.0249764220026225E-6</v>
      </c>
      <c r="AX336" s="12">
        <f t="shared" si="159"/>
        <v>1.7258004461036789E-6</v>
      </c>
      <c r="AY336" s="12">
        <f>'Surv-rate CEA'!AO334*UPFS+'Surv-rate CEA'!AN334*UPD</f>
        <v>1.0217531321308727E-3</v>
      </c>
      <c r="AZ336" s="12">
        <f t="shared" si="160"/>
        <v>5.8292752248029342E-4</v>
      </c>
      <c r="BA336" s="12">
        <f>AY336-'Surv-rate CEA'!AN334*UPD</f>
        <v>1.0685945271227473E-8</v>
      </c>
      <c r="BB336" s="12">
        <f t="shared" si="161"/>
        <v>6.0965133420494091E-9</v>
      </c>
    </row>
    <row r="337" spans="1:54">
      <c r="A337" s="12">
        <v>332</v>
      </c>
      <c r="B337" s="12">
        <f t="shared" si="162"/>
        <v>19.043835616438358</v>
      </c>
      <c r="C337" s="12">
        <f>'Surv-rate CEA'!D335*Parameter!$D$57+'Surv-rate CEA'!E335*Parameter!$D$58</f>
        <v>3.7465481552802159E-3</v>
      </c>
      <c r="D337" s="12">
        <f t="shared" si="136"/>
        <v>2.1338373961589064E-3</v>
      </c>
      <c r="E337" s="12">
        <f>C337-'Surv-rate CEA'!E335*Parameter!$D$58</f>
        <v>3.7465481552802159E-3</v>
      </c>
      <c r="F337" s="12">
        <f t="shared" si="137"/>
        <v>2.1338373961589064E-3</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6.2781181819453087E-3</v>
      </c>
      <c r="L337" s="12">
        <f t="shared" si="140"/>
        <v>3.575686952070712E-3</v>
      </c>
      <c r="M337" s="12">
        <f>K337-'Surv-rate CEA'!J335*Parameter!$D$58</f>
        <v>2.4376815645582636E-3</v>
      </c>
      <c r="N337" s="12">
        <f t="shared" si="141"/>
        <v>1.3883756105071412E-3</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6.2781181819453087E-3</v>
      </c>
      <c r="T337" s="12">
        <f t="shared" si="144"/>
        <v>3.575686952070712E-3</v>
      </c>
      <c r="U337" s="12">
        <f>S337-'Surv-rate CEA'!P335*Parameter!$D$58</f>
        <v>2.4376815645582636E-3</v>
      </c>
      <c r="V337" s="12">
        <f t="shared" si="145"/>
        <v>1.3883756105071412E-3</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4.9746223181481655E-3</v>
      </c>
      <c r="AB337" s="12">
        <f t="shared" si="148"/>
        <v>2.8332840508858564E-3</v>
      </c>
      <c r="AC337" s="12">
        <f>AA337-'Surv-rate CEA'!V335*UPD</f>
        <v>3.8576069484499175E-3</v>
      </c>
      <c r="AD337" s="12">
        <f t="shared" si="149"/>
        <v>2.1970906618893351E-3</v>
      </c>
      <c r="AE337" s="12">
        <f>'Surv-rate CEA'!Z335*UPFS+'Surv-rate CEA'!Y335*UPD</f>
        <v>6.2781181819453087E-3</v>
      </c>
      <c r="AF337" s="12">
        <f t="shared" si="150"/>
        <v>3.575686952070712E-3</v>
      </c>
      <c r="AG337" s="12">
        <f>AE337-'Surv-rate CEA'!Y335*UPD</f>
        <v>2.4376815645582636E-3</v>
      </c>
      <c r="AH337" s="12">
        <f t="shared" si="151"/>
        <v>1.3883756105071412E-3</v>
      </c>
      <c r="AI337" s="12">
        <f>'Surv-rate CEA'!AC335*UPFS+'Surv-rate CEA'!AB335*UPD</f>
        <v>1.0102990961828454E-3</v>
      </c>
      <c r="AJ337" s="12">
        <f t="shared" si="152"/>
        <v>5.7541339478105798E-4</v>
      </c>
      <c r="AK337" s="12">
        <f>AI337-'Surv-rate CEA'!AB335*UPD</f>
        <v>1.0281232365461079E-8</v>
      </c>
      <c r="AL337" s="12">
        <f t="shared" si="153"/>
        <v>5.8556509060482892E-9</v>
      </c>
      <c r="AM337" s="12">
        <f>'Surv-rate CEA'!AF335*UPFS+'Surv-rate CEA'!AE335*UPD</f>
        <v>6.3827933748614799E-3</v>
      </c>
      <c r="AN337" s="12">
        <f t="shared" si="154"/>
        <v>3.635304453791564E-3</v>
      </c>
      <c r="AO337" s="12">
        <f>AM337-'Surv-rate CEA'!AE335*UPD</f>
        <v>3.4528736392868322E-3</v>
      </c>
      <c r="AP337" s="12">
        <f t="shared" si="155"/>
        <v>1.9665757893269288E-3</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1.5502099747769277E-3</v>
      </c>
      <c r="AV337" s="12">
        <f t="shared" si="158"/>
        <v>8.8291832347478668E-4</v>
      </c>
      <c r="AW337" s="12">
        <f>AU337-'Surv-rate CEA'!AK335*UPD</f>
        <v>2.9382857430703367E-6</v>
      </c>
      <c r="AX337" s="12">
        <f t="shared" si="159"/>
        <v>1.6734935037009032E-6</v>
      </c>
      <c r="AY337" s="12">
        <f>'Surv-rate CEA'!AO335*UPFS+'Surv-rate CEA'!AN335*UPD</f>
        <v>1.0102990961828454E-3</v>
      </c>
      <c r="AZ337" s="12">
        <f t="shared" si="160"/>
        <v>5.7541339478105798E-4</v>
      </c>
      <c r="BA337" s="12">
        <f>AY337-'Surv-rate CEA'!AN335*UPD</f>
        <v>1.0281232365461079E-8</v>
      </c>
      <c r="BB337" s="12">
        <f t="shared" si="161"/>
        <v>5.8556509060482892E-9</v>
      </c>
    </row>
    <row r="338" spans="1:54">
      <c r="A338" s="12">
        <v>333</v>
      </c>
      <c r="B338" s="12">
        <f t="shared" si="162"/>
        <v>19.101369863013698</v>
      </c>
      <c r="C338" s="12">
        <f>'Surv-rate CEA'!D336*Parameter!$D$57+'Surv-rate CEA'!E336*Parameter!$D$58</f>
        <v>3.7294359525990931E-3</v>
      </c>
      <c r="D338" s="12">
        <f t="shared" si="136"/>
        <v>2.1204819309205113E-3</v>
      </c>
      <c r="E338" s="12">
        <f>C338-'Surv-rate CEA'!E336*Parameter!$D$58</f>
        <v>3.7294359525990931E-3</v>
      </c>
      <c r="F338" s="12">
        <f t="shared" si="137"/>
        <v>2.1204819309205113E-3</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6.232768725628118E-3</v>
      </c>
      <c r="L338" s="12">
        <f t="shared" si="140"/>
        <v>3.5438263668505022E-3</v>
      </c>
      <c r="M338" s="12">
        <f>K338-'Surv-rate CEA'!J336*Parameter!$D$58</f>
        <v>2.4219250403859174E-3</v>
      </c>
      <c r="N338" s="12">
        <f t="shared" si="141"/>
        <v>1.3770576439590459E-3</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6.232768725628118E-3</v>
      </c>
      <c r="T338" s="12">
        <f t="shared" si="144"/>
        <v>3.5438263668505022E-3</v>
      </c>
      <c r="U338" s="12">
        <f>S338-'Surv-rate CEA'!P336*Parameter!$D$58</f>
        <v>2.4219250403859174E-3</v>
      </c>
      <c r="V338" s="12">
        <f t="shared" si="145"/>
        <v>1.3770576439590459E-3</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4.9340910027965345E-3</v>
      </c>
      <c r="AB338" s="12">
        <f t="shared" si="148"/>
        <v>2.8054244529004332E-3</v>
      </c>
      <c r="AC338" s="12">
        <f>AA338-'Surv-rate CEA'!V336*UPD</f>
        <v>3.8295442003947635E-3</v>
      </c>
      <c r="AD338" s="12">
        <f t="shared" si="149"/>
        <v>2.177401457970947E-3</v>
      </c>
      <c r="AE338" s="12">
        <f>'Surv-rate CEA'!Z336*UPFS+'Surv-rate CEA'!Y336*UPD</f>
        <v>6.232768725628118E-3</v>
      </c>
      <c r="AF338" s="12">
        <f t="shared" si="150"/>
        <v>3.5438263668505022E-3</v>
      </c>
      <c r="AG338" s="12">
        <f>AE338-'Surv-rate CEA'!Y336*UPD</f>
        <v>2.4219250403859174E-3</v>
      </c>
      <c r="AH338" s="12">
        <f t="shared" si="151"/>
        <v>1.3770576439590459E-3</v>
      </c>
      <c r="AI338" s="12">
        <f>'Surv-rate CEA'!AC336*UPFS+'Surv-rate CEA'!AB336*UPD</f>
        <v>9.9899324049719344E-4</v>
      </c>
      <c r="AJ338" s="12">
        <f t="shared" si="152"/>
        <v>5.6800737229706908E-4</v>
      </c>
      <c r="AK338" s="12">
        <f>AI338-'Surv-rate CEA'!AB336*UPD</f>
        <v>9.8923185732312235E-9</v>
      </c>
      <c r="AL338" s="12">
        <f t="shared" si="153"/>
        <v>5.6245724704904492E-9</v>
      </c>
      <c r="AM338" s="12">
        <f>'Surv-rate CEA'!AF336*UPFS+'Surv-rate CEA'!AE336*UPD</f>
        <v>6.3247340634178043E-3</v>
      </c>
      <c r="AN338" s="12">
        <f t="shared" si="154"/>
        <v>3.5961159997957002E-3</v>
      </c>
      <c r="AO338" s="12">
        <f>AM338-'Surv-rate CEA'!AE336*UPD</f>
        <v>3.4294630398535434E-3</v>
      </c>
      <c r="AP338" s="12">
        <f t="shared" si="155"/>
        <v>1.9499233935633446E-3</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1.5329236606812951E-3</v>
      </c>
      <c r="AV338" s="12">
        <f t="shared" si="158"/>
        <v>8.7158942136809437E-4</v>
      </c>
      <c r="AW338" s="12">
        <f>AU338-'Surv-rate CEA'!AK336*UPD</f>
        <v>2.8541620757272391E-6</v>
      </c>
      <c r="AX338" s="12">
        <f t="shared" si="159"/>
        <v>1.6228188890816944E-6</v>
      </c>
      <c r="AY338" s="12">
        <f>'Surv-rate CEA'!AO336*UPFS+'Surv-rate CEA'!AN336*UPD</f>
        <v>9.9899324049719344E-4</v>
      </c>
      <c r="AZ338" s="12">
        <f t="shared" si="160"/>
        <v>5.6800737229706908E-4</v>
      </c>
      <c r="BA338" s="12">
        <f>AY338-'Surv-rate CEA'!AN336*UPD</f>
        <v>9.8923185732312235E-9</v>
      </c>
      <c r="BB338" s="12">
        <f t="shared" si="161"/>
        <v>5.6245724704904492E-9</v>
      </c>
    </row>
    <row r="339" spans="1:54">
      <c r="A339" s="12">
        <v>334</v>
      </c>
      <c r="B339" s="12">
        <f t="shared" si="162"/>
        <v>19.158904109589042</v>
      </c>
      <c r="C339" s="12">
        <f>'Surv-rate CEA'!D337*Parameter!$D$57+'Surv-rate CEA'!E337*Parameter!$D$58</f>
        <v>3.7124529922800149E-3</v>
      </c>
      <c r="D339" s="12">
        <f t="shared" si="136"/>
        <v>2.107239051602506E-3</v>
      </c>
      <c r="E339" s="12">
        <f>C339-'Surv-rate CEA'!E337*Parameter!$D$58</f>
        <v>3.7124529922800149E-3</v>
      </c>
      <c r="F339" s="12">
        <f t="shared" si="137"/>
        <v>2.107239051602506E-3</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6.1878366933633185E-3</v>
      </c>
      <c r="L339" s="12">
        <f t="shared" si="140"/>
        <v>3.512300668132099E-3</v>
      </c>
      <c r="M339" s="12">
        <f>K339-'Surv-rate CEA'!J337*Parameter!$D$58</f>
        <v>2.4063098472524714E-3</v>
      </c>
      <c r="N339" s="12">
        <f t="shared" si="141"/>
        <v>1.3658543531542202E-3</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6.1878366933633185E-3</v>
      </c>
      <c r="T339" s="12">
        <f t="shared" si="144"/>
        <v>3.512300668132099E-3</v>
      </c>
      <c r="U339" s="12">
        <f>S339-'Surv-rate CEA'!P337*Parameter!$D$58</f>
        <v>2.4063098472524714E-3</v>
      </c>
      <c r="V339" s="12">
        <f t="shared" si="145"/>
        <v>1.3658543531542202E-3</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4.8939643181469391E-3</v>
      </c>
      <c r="AB339" s="12">
        <f t="shared" si="148"/>
        <v>2.7778810263170096E-3</v>
      </c>
      <c r="AC339" s="12">
        <f>AA339-'Surv-rate CEA'!V337*UPD</f>
        <v>3.8017453248502227E-3</v>
      </c>
      <c r="AD339" s="12">
        <f t="shared" si="149"/>
        <v>2.1579225998095532E-3</v>
      </c>
      <c r="AE339" s="12">
        <f>'Surv-rate CEA'!Z337*UPFS+'Surv-rate CEA'!Y337*UPD</f>
        <v>6.1878366933633185E-3</v>
      </c>
      <c r="AF339" s="12">
        <f t="shared" si="150"/>
        <v>3.512300668132099E-3</v>
      </c>
      <c r="AG339" s="12">
        <f>AE339-'Surv-rate CEA'!Y337*UPD</f>
        <v>2.4063098472524714E-3</v>
      </c>
      <c r="AH339" s="12">
        <f t="shared" si="151"/>
        <v>1.3658543531542202E-3</v>
      </c>
      <c r="AI339" s="12">
        <f>'Surv-rate CEA'!AC337*UPFS+'Surv-rate CEA'!AB337*UPD</f>
        <v>9.8783337487507328E-4</v>
      </c>
      <c r="AJ339" s="12">
        <f t="shared" si="152"/>
        <v>5.6070772299116175E-4</v>
      </c>
      <c r="AK339" s="12">
        <f>AI339-'Surv-rate CEA'!AB337*UPD</f>
        <v>9.5185681608846856E-9</v>
      </c>
      <c r="AL339" s="12">
        <f t="shared" si="153"/>
        <v>5.4028693657984426E-9</v>
      </c>
      <c r="AM339" s="12">
        <f>'Surv-rate CEA'!AF337*UPFS+'Surv-rate CEA'!AE337*UPD</f>
        <v>6.2672887853293842E-3</v>
      </c>
      <c r="AN339" s="12">
        <f t="shared" si="154"/>
        <v>3.5573987612986828E-3</v>
      </c>
      <c r="AO339" s="12">
        <f>AM339-'Surv-rate CEA'!AE337*UPD</f>
        <v>3.4062650702251281E-3</v>
      </c>
      <c r="AP339" s="12">
        <f t="shared" si="155"/>
        <v>1.9334426027788341E-3</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1.5158574698268344E-3</v>
      </c>
      <c r="AV339" s="12">
        <f t="shared" si="158"/>
        <v>8.6042141509263918E-4</v>
      </c>
      <c r="AW339" s="12">
        <f>AU339-'Surv-rate CEA'!AK337*UPD</f>
        <v>2.7725268468854064E-6</v>
      </c>
      <c r="AX339" s="12">
        <f t="shared" si="159"/>
        <v>1.5737241267491919E-6</v>
      </c>
      <c r="AY339" s="12">
        <f>'Surv-rate CEA'!AO337*UPFS+'Surv-rate CEA'!AN337*UPD</f>
        <v>9.8783337487507328E-4</v>
      </c>
      <c r="AZ339" s="12">
        <f t="shared" si="160"/>
        <v>5.6070772299116175E-4</v>
      </c>
      <c r="BA339" s="12">
        <f>AY339-'Surv-rate CEA'!AN337*UPD</f>
        <v>9.5185681608846856E-9</v>
      </c>
      <c r="BB339" s="12">
        <f t="shared" si="161"/>
        <v>5.4028693657984426E-9</v>
      </c>
    </row>
    <row r="340" spans="1:54">
      <c r="A340" s="12">
        <v>335</v>
      </c>
      <c r="B340" s="12">
        <f t="shared" si="162"/>
        <v>19.216438356164385</v>
      </c>
      <c r="C340" s="12">
        <f>'Surv-rate CEA'!D338*Parameter!$D$57+'Surv-rate CEA'!E338*Parameter!$D$58</f>
        <v>3.6955979245637096E-3</v>
      </c>
      <c r="D340" s="12">
        <f t="shared" si="136"/>
        <v>2.0941075246615087E-3</v>
      </c>
      <c r="E340" s="12">
        <f>C340-'Surv-rate CEA'!E338*Parameter!$D$58</f>
        <v>3.6955979245637096E-3</v>
      </c>
      <c r="F340" s="12">
        <f t="shared" si="137"/>
        <v>2.0941075246615087E-3</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6.1433173560883902E-3</v>
      </c>
      <c r="L340" s="12">
        <f t="shared" si="140"/>
        <v>3.4811057275087949E-3</v>
      </c>
      <c r="M340" s="12">
        <f>K340-'Surv-rate CEA'!J338*Parameter!$D$58</f>
        <v>2.3908343541275889E-3</v>
      </c>
      <c r="N340" s="12">
        <f t="shared" si="141"/>
        <v>1.3547643205230162E-3</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6.1433173560883902E-3</v>
      </c>
      <c r="T340" s="12">
        <f t="shared" si="144"/>
        <v>3.4811057275087949E-3</v>
      </c>
      <c r="U340" s="12">
        <f>S340-'Surv-rate CEA'!P338*Parameter!$D$58</f>
        <v>2.3908343541275889E-3</v>
      </c>
      <c r="V340" s="12">
        <f t="shared" si="145"/>
        <v>1.3547643205230162E-3</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4.8542374240350102E-3</v>
      </c>
      <c r="AB340" s="12">
        <f t="shared" si="148"/>
        <v>2.7506496441615188E-3</v>
      </c>
      <c r="AC340" s="12">
        <f>AA340-'Surv-rate CEA'!V338*UPD</f>
        <v>3.774207244107155E-3</v>
      </c>
      <c r="AD340" s="12">
        <f t="shared" si="149"/>
        <v>2.1386514309318003E-3</v>
      </c>
      <c r="AE340" s="12">
        <f>'Surv-rate CEA'!Z338*UPFS+'Surv-rate CEA'!Y338*UPD</f>
        <v>6.1433173560883902E-3</v>
      </c>
      <c r="AF340" s="12">
        <f t="shared" si="150"/>
        <v>3.4811057275087949E-3</v>
      </c>
      <c r="AG340" s="12">
        <f>AE340-'Surv-rate CEA'!Y338*UPD</f>
        <v>2.3908343541275889E-3</v>
      </c>
      <c r="AH340" s="12">
        <f t="shared" si="151"/>
        <v>1.3547643205230162E-3</v>
      </c>
      <c r="AI340" s="12">
        <f>'Surv-rate CEA'!AC338*UPFS+'Surv-rate CEA'!AB338*UPD</f>
        <v>9.768173457521468E-4</v>
      </c>
      <c r="AJ340" s="12">
        <f t="shared" si="152"/>
        <v>5.5351274562720335E-4</v>
      </c>
      <c r="AK340" s="12">
        <f>AI340-'Surv-rate CEA'!AB338*UPD</f>
        <v>9.1593717619145587E-9</v>
      </c>
      <c r="AL340" s="12">
        <f t="shared" si="153"/>
        <v>5.1901504761402942E-9</v>
      </c>
      <c r="AM340" s="12">
        <f>'Surv-rate CEA'!AF338*UPFS+'Surv-rate CEA'!AE338*UPD</f>
        <v>6.2104500561286982E-3</v>
      </c>
      <c r="AN340" s="12">
        <f t="shared" si="154"/>
        <v>3.519146416776107E-3</v>
      </c>
      <c r="AO340" s="12">
        <f>AM340-'Surv-rate CEA'!AE338*UPD</f>
        <v>3.3832772866140355E-3</v>
      </c>
      <c r="AP340" s="12">
        <f t="shared" si="155"/>
        <v>1.9171312920225894E-3</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1.4990082230332883E-3</v>
      </c>
      <c r="AV340" s="12">
        <f t="shared" si="158"/>
        <v>8.494117767841523E-4</v>
      </c>
      <c r="AW340" s="12">
        <f>AU340-'Surv-rate CEA'!AK338*UPD</f>
        <v>2.6933039704922328E-6</v>
      </c>
      <c r="AX340" s="12">
        <f t="shared" si="159"/>
        <v>1.5261584798823459E-6</v>
      </c>
      <c r="AY340" s="12">
        <f>'Surv-rate CEA'!AO338*UPFS+'Surv-rate CEA'!AN338*UPD</f>
        <v>9.768173457521468E-4</v>
      </c>
      <c r="AZ340" s="12">
        <f t="shared" si="160"/>
        <v>5.5351274562720335E-4</v>
      </c>
      <c r="BA340" s="12">
        <f>AY340-'Surv-rate CEA'!AN338*UPD</f>
        <v>9.1593717619145587E-9</v>
      </c>
      <c r="BB340" s="12">
        <f t="shared" si="161"/>
        <v>5.1901504761402942E-9</v>
      </c>
    </row>
    <row r="341" spans="1:54">
      <c r="A341" s="12">
        <v>336</v>
      </c>
      <c r="B341" s="12">
        <f t="shared" si="162"/>
        <v>19.273972602739725</v>
      </c>
      <c r="C341" s="12">
        <f>'Surv-rate CEA'!D339*Parameter!$D$57+'Surv-rate CEA'!E339*Parameter!$D$58</f>
        <v>3.6788694176407705E-3</v>
      </c>
      <c r="D341" s="12">
        <f t="shared" si="136"/>
        <v>2.0810861333861739E-3</v>
      </c>
      <c r="E341" s="12">
        <f>C341-'Surv-rate CEA'!E339*Parameter!$D$58</f>
        <v>3.6788694176407705E-3</v>
      </c>
      <c r="F341" s="12">
        <f t="shared" si="137"/>
        <v>2.0810861333861739E-3</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6.0992060488819092E-3</v>
      </c>
      <c r="L341" s="12">
        <f t="shared" si="140"/>
        <v>3.4502374757115241E-3</v>
      </c>
      <c r="M341" s="12">
        <f>K341-'Surv-rate CEA'!J339*Parameter!$D$58</f>
        <v>2.3754969530599347E-3</v>
      </c>
      <c r="N341" s="12">
        <f t="shared" si="141"/>
        <v>1.3437861494101189E-3</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6.0992060488819092E-3</v>
      </c>
      <c r="T341" s="12">
        <f t="shared" si="144"/>
        <v>3.4502374757115241E-3</v>
      </c>
      <c r="U341" s="12">
        <f>S341-'Surv-rate CEA'!P339*Parameter!$D$58</f>
        <v>2.3754969530599347E-3</v>
      </c>
      <c r="V341" s="12">
        <f t="shared" si="145"/>
        <v>1.3437861494101189E-3</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4.8149055483403431E-3</v>
      </c>
      <c r="AB341" s="12">
        <f t="shared" si="148"/>
        <v>2.7237262410474837E-3</v>
      </c>
      <c r="AC341" s="12">
        <f>AA341-'Surv-rate CEA'!V339*UPD</f>
        <v>3.7469269236015622E-3</v>
      </c>
      <c r="AD341" s="12">
        <f t="shared" si="149"/>
        <v>2.1195853340505669E-3</v>
      </c>
      <c r="AE341" s="12">
        <f>'Surv-rate CEA'!Z339*UPFS+'Surv-rate CEA'!Y339*UPD</f>
        <v>6.0992060488819092E-3</v>
      </c>
      <c r="AF341" s="12">
        <f t="shared" si="150"/>
        <v>3.4502374757115241E-3</v>
      </c>
      <c r="AG341" s="12">
        <f>AE341-'Surv-rate CEA'!Y339*UPD</f>
        <v>2.3754969530599347E-3</v>
      </c>
      <c r="AH341" s="12">
        <f t="shared" si="151"/>
        <v>1.3437861494101189E-3</v>
      </c>
      <c r="AI341" s="12">
        <f>'Surv-rate CEA'!AC339*UPFS+'Surv-rate CEA'!AB339*UPD</f>
        <v>9.6594303551127126E-4</v>
      </c>
      <c r="AJ341" s="12">
        <f t="shared" si="152"/>
        <v>5.464207691646167E-4</v>
      </c>
      <c r="AK341" s="12">
        <f>AI341-'Surv-rate CEA'!AB339*UPD</f>
        <v>8.8141452504741924E-9</v>
      </c>
      <c r="AL341" s="12">
        <f t="shared" si="153"/>
        <v>4.9860414643846377E-9</v>
      </c>
      <c r="AM341" s="12">
        <f>'Surv-rate CEA'!AF339*UPFS+'Surv-rate CEA'!AE339*UPD</f>
        <v>6.1542104956480558E-3</v>
      </c>
      <c r="AN341" s="12">
        <f t="shared" si="154"/>
        <v>3.4813527392462146E-3</v>
      </c>
      <c r="AO341" s="12">
        <f>AM341-'Surv-rate CEA'!AE339*UPD</f>
        <v>3.3604972793830267E-3</v>
      </c>
      <c r="AP341" s="12">
        <f t="shared" si="155"/>
        <v>1.9009873674425894E-3</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1.4823727928383323E-3</v>
      </c>
      <c r="AV341" s="12">
        <f t="shared" si="158"/>
        <v>8.3855802244352012E-4</v>
      </c>
      <c r="AW341" s="12">
        <f>AU341-'Surv-rate CEA'!AK339*UPD</f>
        <v>2.6164197660962212E-6</v>
      </c>
      <c r="AX341" s="12">
        <f t="shared" si="159"/>
        <v>1.480072890935111E-6</v>
      </c>
      <c r="AY341" s="12">
        <f>'Surv-rate CEA'!AO339*UPFS+'Surv-rate CEA'!AN339*UPD</f>
        <v>9.6594303551127126E-4</v>
      </c>
      <c r="AZ341" s="12">
        <f t="shared" si="160"/>
        <v>5.464207691646167E-4</v>
      </c>
      <c r="BA341" s="12">
        <f>AY341-'Surv-rate CEA'!AN339*UPD</f>
        <v>8.8141452504741924E-9</v>
      </c>
      <c r="BB341" s="12">
        <f t="shared" si="161"/>
        <v>4.9860414643846377E-9</v>
      </c>
    </row>
    <row r="342" spans="1:54">
      <c r="A342" s="12">
        <v>337</v>
      </c>
      <c r="B342" s="12">
        <f t="shared" si="162"/>
        <v>19.331506849315069</v>
      </c>
      <c r="C342" s="12">
        <f>'Surv-rate CEA'!D340*Parameter!$D$57+'Surv-rate CEA'!E340*Parameter!$D$58</f>
        <v>3.6622661573620691E-3</v>
      </c>
      <c r="D342" s="12">
        <f t="shared" si="136"/>
        <v>2.0681736776212672E-3</v>
      </c>
      <c r="E342" s="12">
        <f>C342-'Surv-rate CEA'!E340*Parameter!$D$58</f>
        <v>3.6622661573620691E-3</v>
      </c>
      <c r="F342" s="12">
        <f t="shared" si="137"/>
        <v>2.0681736776212672E-3</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6.0554981699450575E-3</v>
      </c>
      <c r="L342" s="12">
        <f t="shared" si="140"/>
        <v>3.4196919016353067E-3</v>
      </c>
      <c r="M342" s="12">
        <f>K342-'Surv-rate CEA'!J340*Parameter!$D$58</f>
        <v>2.3602960587898172E-3</v>
      </c>
      <c r="N342" s="12">
        <f t="shared" si="141"/>
        <v>1.3329184637138622E-3</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6.0554981699450575E-3</v>
      </c>
      <c r="T342" s="12">
        <f t="shared" si="144"/>
        <v>3.4196919016353067E-3</v>
      </c>
      <c r="U342" s="12">
        <f>S342-'Surv-rate CEA'!P340*Parameter!$D$58</f>
        <v>2.3602960587898172E-3</v>
      </c>
      <c r="V342" s="12">
        <f t="shared" si="145"/>
        <v>1.3329184637138622E-3</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4.7759639858809197E-3</v>
      </c>
      <c r="AB342" s="12">
        <f t="shared" si="148"/>
        <v>2.697106812133187E-3</v>
      </c>
      <c r="AC342" s="12">
        <f>AA342-'Surv-rate CEA'!V340*UPD</f>
        <v>3.7199013712051771E-3</v>
      </c>
      <c r="AD342" s="12">
        <f t="shared" si="149"/>
        <v>2.1007217303985804E-3</v>
      </c>
      <c r="AE342" s="12">
        <f>'Surv-rate CEA'!Z340*UPFS+'Surv-rate CEA'!Y340*UPD</f>
        <v>6.0554981699450575E-3</v>
      </c>
      <c r="AF342" s="12">
        <f t="shared" si="150"/>
        <v>3.4196919016353067E-3</v>
      </c>
      <c r="AG342" s="12">
        <f>AE342-'Surv-rate CEA'!Y340*UPD</f>
        <v>2.3602960587898172E-3</v>
      </c>
      <c r="AH342" s="12">
        <f t="shared" si="151"/>
        <v>1.3329184637138622E-3</v>
      </c>
      <c r="AI342" s="12">
        <f>'Surv-rate CEA'!AC340*UPFS+'Surv-rate CEA'!AB340*UPD</f>
        <v>9.5520836180957777E-4</v>
      </c>
      <c r="AJ342" s="12">
        <f t="shared" si="152"/>
        <v>5.3943015216602384E-4</v>
      </c>
      <c r="AK342" s="12">
        <f>AI342-'Surv-rate CEA'!AB340*UPD</f>
        <v>8.4823286630297118E-9</v>
      </c>
      <c r="AL342" s="12">
        <f t="shared" si="153"/>
        <v>4.7901840314213044E-9</v>
      </c>
      <c r="AM342" s="12">
        <f>'Surv-rate CEA'!AF340*UPFS+'Surv-rate CEA'!AE340*UPD</f>
        <v>6.0985628263711001E-3</v>
      </c>
      <c r="AN342" s="12">
        <f t="shared" si="154"/>
        <v>3.4440115946966924E-3</v>
      </c>
      <c r="AO342" s="12">
        <f>AM342-'Surv-rate CEA'!AE340*UPD</f>
        <v>3.337922672481545E-3</v>
      </c>
      <c r="AP342" s="12">
        <f t="shared" si="155"/>
        <v>1.8850087657566886E-3</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1.4659481025563949E-3</v>
      </c>
      <c r="AV342" s="12">
        <f t="shared" si="158"/>
        <v>8.2785771109814942E-4</v>
      </c>
      <c r="AW342" s="12">
        <f>AU342-'Surv-rate CEA'!AK340*UPD</f>
        <v>2.5418028801716362E-6</v>
      </c>
      <c r="AX342" s="12">
        <f t="shared" si="159"/>
        <v>1.4354199243288861E-6</v>
      </c>
      <c r="AY342" s="12">
        <f>'Surv-rate CEA'!AO340*UPFS+'Surv-rate CEA'!AN340*UPD</f>
        <v>9.5520836180957777E-4</v>
      </c>
      <c r="AZ342" s="12">
        <f t="shared" si="160"/>
        <v>5.3943015216602384E-4</v>
      </c>
      <c r="BA342" s="12">
        <f>AY342-'Surv-rate CEA'!AN340*UPD</f>
        <v>8.4823286630297118E-9</v>
      </c>
      <c r="BB342" s="12">
        <f t="shared" si="161"/>
        <v>4.7901840314213044E-9</v>
      </c>
    </row>
    <row r="343" spans="1:54">
      <c r="A343" s="12">
        <v>338</v>
      </c>
      <c r="B343" s="12">
        <f t="shared" si="162"/>
        <v>19.389041095890413</v>
      </c>
      <c r="C343" s="12">
        <f>'Surv-rate CEA'!D341*Parameter!$D$57+'Surv-rate CEA'!E341*Parameter!$D$58</f>
        <v>3.6457868469547206E-3</v>
      </c>
      <c r="D343" s="12">
        <f t="shared" si="136"/>
        <v>2.0553689734970648E-3</v>
      </c>
      <c r="E343" s="12">
        <f>C343-'Surv-rate CEA'!E341*Parameter!$D$58</f>
        <v>3.6457868469547206E-3</v>
      </c>
      <c r="F343" s="12">
        <f t="shared" si="137"/>
        <v>2.0553689734970648E-3</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6.0121891796016749E-3</v>
      </c>
      <c r="L343" s="12">
        <f t="shared" si="140"/>
        <v>3.3894650513838797E-3</v>
      </c>
      <c r="M343" s="12">
        <f>K343-'Surv-rate CEA'!J341*Parameter!$D$58</f>
        <v>2.3452301083694256E-3</v>
      </c>
      <c r="N343" s="12">
        <f t="shared" si="141"/>
        <v>1.3221599075327246E-3</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6.0121891796016749E-3</v>
      </c>
      <c r="T343" s="12">
        <f t="shared" si="144"/>
        <v>3.3894650513838797E-3</v>
      </c>
      <c r="U343" s="12">
        <f>S343-'Surv-rate CEA'!P341*Parameter!$D$58</f>
        <v>2.3452301083694256E-3</v>
      </c>
      <c r="V343" s="12">
        <f t="shared" si="145"/>
        <v>1.3221599075327246E-3</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4.7374080973279376E-3</v>
      </c>
      <c r="AB343" s="12">
        <f t="shared" si="148"/>
        <v>2.6707874120986807E-3</v>
      </c>
      <c r="AC343" s="12">
        <f>AA343-'Surv-rate CEA'!V341*UPD</f>
        <v>3.693127636529596E-3</v>
      </c>
      <c r="AD343" s="12">
        <f t="shared" si="149"/>
        <v>2.0820580790750082E-3</v>
      </c>
      <c r="AE343" s="12">
        <f>'Surv-rate CEA'!Z341*UPFS+'Surv-rate CEA'!Y341*UPD</f>
        <v>6.0121891796016749E-3</v>
      </c>
      <c r="AF343" s="12">
        <f t="shared" si="150"/>
        <v>3.3894650513838797E-3</v>
      </c>
      <c r="AG343" s="12">
        <f>AE343-'Surv-rate CEA'!Y341*UPD</f>
        <v>2.3452301083694256E-3</v>
      </c>
      <c r="AH343" s="12">
        <f t="shared" si="151"/>
        <v>1.3221599075327246E-3</v>
      </c>
      <c r="AI343" s="12">
        <f>'Surv-rate CEA'!AC341*UPFS+'Surv-rate CEA'!AB341*UPD</f>
        <v>9.4461127691953986E-4</v>
      </c>
      <c r="AJ343" s="12">
        <f t="shared" si="152"/>
        <v>5.3253928221766369E-4</v>
      </c>
      <c r="AK343" s="12">
        <f>AI343-'Surv-rate CEA'!AB341*UPD</f>
        <v>8.163385169018475E-9</v>
      </c>
      <c r="AL343" s="12">
        <f t="shared" si="153"/>
        <v>4.6022352099716848E-9</v>
      </c>
      <c r="AM343" s="12">
        <f>'Surv-rate CEA'!AF341*UPFS+'Surv-rate CEA'!AE341*UPD</f>
        <v>6.0434998718136975E-3</v>
      </c>
      <c r="AN343" s="12">
        <f t="shared" si="154"/>
        <v>3.4071169405405547E-3</v>
      </c>
      <c r="AO343" s="12">
        <f>AM343-'Surv-rate CEA'!AE341*UPD</f>
        <v>3.3155511228929349E-3</v>
      </c>
      <c r="AP343" s="12">
        <f t="shared" si="155"/>
        <v>1.8691934537340572E-3</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1.4497311253565081E-3</v>
      </c>
      <c r="AV343" s="12">
        <f t="shared" si="158"/>
        <v>8.1730844398094293E-4</v>
      </c>
      <c r="AW343" s="12">
        <f>AU343-'Surv-rate CEA'!AK341*UPD</f>
        <v>2.4693842101055231E-6</v>
      </c>
      <c r="AX343" s="12">
        <f t="shared" si="159"/>
        <v>1.3921537111622272E-6</v>
      </c>
      <c r="AY343" s="12">
        <f>'Surv-rate CEA'!AO341*UPFS+'Surv-rate CEA'!AN341*UPD</f>
        <v>9.4461127691953986E-4</v>
      </c>
      <c r="AZ343" s="12">
        <f t="shared" si="160"/>
        <v>5.3253928221766369E-4</v>
      </c>
      <c r="BA343" s="12">
        <f>AY343-'Surv-rate CEA'!AN341*UPD</f>
        <v>8.163385169018475E-9</v>
      </c>
      <c r="BB343" s="12">
        <f t="shared" si="161"/>
        <v>4.6022352099716848E-9</v>
      </c>
    </row>
    <row r="344" spans="1:54">
      <c r="A344" s="12">
        <v>339</v>
      </c>
      <c r="B344" s="12">
        <f t="shared" si="162"/>
        <v>19.446575342465753</v>
      </c>
      <c r="C344" s="12">
        <f>'Surv-rate CEA'!D342*Parameter!$D$57+'Surv-rate CEA'!E342*Parameter!$D$58</f>
        <v>3.6294302067434239E-3</v>
      </c>
      <c r="D344" s="12">
        <f t="shared" si="136"/>
        <v>2.0426708531639292E-3</v>
      </c>
      <c r="E344" s="12">
        <f>C344-'Surv-rate CEA'!E342*Parameter!$D$58</f>
        <v>3.6294302067434239E-3</v>
      </c>
      <c r="F344" s="12">
        <f t="shared" si="137"/>
        <v>2.0426708531639292E-3</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5.9692745993165236E-3</v>
      </c>
      <c r="L344" s="12">
        <f t="shared" si="140"/>
        <v>3.359553027332159E-3</v>
      </c>
      <c r="M344" s="12">
        <f>K344-'Surv-rate CEA'!J342*Parameter!$D$58</f>
        <v>2.3302975607903537E-3</v>
      </c>
      <c r="N344" s="12">
        <f t="shared" si="141"/>
        <v>1.3115091448187631E-3</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5.9692745993165236E-3</v>
      </c>
      <c r="T344" s="12">
        <f t="shared" si="144"/>
        <v>3.359553027332159E-3</v>
      </c>
      <c r="U344" s="12">
        <f>S344-'Surv-rate CEA'!P342*Parameter!$D$58</f>
        <v>2.3302975607903537E-3</v>
      </c>
      <c r="V344" s="12">
        <f t="shared" si="145"/>
        <v>1.3115091448187631E-3</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4.6992333081407002E-3</v>
      </c>
      <c r="AB344" s="12">
        <f t="shared" si="148"/>
        <v>2.6447641541422536E-3</v>
      </c>
      <c r="AC344" s="12">
        <f>AA344-'Surv-rate CEA'!V342*UPD</f>
        <v>3.6666028102434415E-3</v>
      </c>
      <c r="AD344" s="12">
        <f t="shared" si="149"/>
        <v>2.0635918764046091E-3</v>
      </c>
      <c r="AE344" s="12">
        <f>'Surv-rate CEA'!Z342*UPFS+'Surv-rate CEA'!Y342*UPD</f>
        <v>5.9692745993165236E-3</v>
      </c>
      <c r="AF344" s="12">
        <f t="shared" si="150"/>
        <v>3.359553027332159E-3</v>
      </c>
      <c r="AG344" s="12">
        <f>AE344-'Surv-rate CEA'!Y342*UPD</f>
        <v>2.3302975607903537E-3</v>
      </c>
      <c r="AH344" s="12">
        <f t="shared" si="151"/>
        <v>1.3115091448187631E-3</v>
      </c>
      <c r="AI344" s="12">
        <f>'Surv-rate CEA'!AC342*UPFS+'Surv-rate CEA'!AB342*UPD</f>
        <v>9.3414976708373584E-4</v>
      </c>
      <c r="AJ344" s="12">
        <f t="shared" si="152"/>
        <v>5.257465753622947E-4</v>
      </c>
      <c r="AK344" s="12">
        <f>AI344-'Surv-rate CEA'!AB342*UPD</f>
        <v>7.8568000857429793E-9</v>
      </c>
      <c r="AL344" s="12">
        <f t="shared" si="153"/>
        <v>4.4218666898359193E-9</v>
      </c>
      <c r="AM344" s="12">
        <f>'Surv-rate CEA'!AF342*UPFS+'Surv-rate CEA'!AE342*UPD</f>
        <v>5.9890145549333805E-3</v>
      </c>
      <c r="AN344" s="12">
        <f t="shared" si="154"/>
        <v>3.3706628241003639E-3</v>
      </c>
      <c r="AO344" s="12">
        <f>AM344-'Surv-rate CEA'!AE342*UPD</f>
        <v>3.2933803200921154E-3</v>
      </c>
      <c r="AP344" s="12">
        <f t="shared" si="155"/>
        <v>1.8535394276866526E-3</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1.4337188833587491E-3</v>
      </c>
      <c r="AV344" s="12">
        <f t="shared" si="158"/>
        <v>8.0690786372646865E-4</v>
      </c>
      <c r="AW344" s="12">
        <f>AU344-'Surv-rate CEA'!AK342*UPD</f>
        <v>2.3990968307551538E-6</v>
      </c>
      <c r="AX344" s="12">
        <f t="shared" si="159"/>
        <v>1.3502298958652892E-6</v>
      </c>
      <c r="AY344" s="12">
        <f>'Surv-rate CEA'!AO342*UPFS+'Surv-rate CEA'!AN342*UPD</f>
        <v>9.3414976708373584E-4</v>
      </c>
      <c r="AZ344" s="12">
        <f t="shared" si="160"/>
        <v>5.257465753622947E-4</v>
      </c>
      <c r="BA344" s="12">
        <f>AY344-'Surv-rate CEA'!AN342*UPD</f>
        <v>7.8568000857429793E-9</v>
      </c>
      <c r="BB344" s="12">
        <f t="shared" si="161"/>
        <v>4.4218666898359193E-9</v>
      </c>
    </row>
    <row r="345" spans="1:54">
      <c r="A345" s="12">
        <v>340</v>
      </c>
      <c r="B345" s="12">
        <f t="shared" si="162"/>
        <v>19.504109589041096</v>
      </c>
      <c r="C345" s="12">
        <f>'Surv-rate CEA'!D343*Parameter!$D$57+'Surv-rate CEA'!E343*Parameter!$D$58</f>
        <v>3.6131949738769718E-3</v>
      </c>
      <c r="D345" s="12">
        <f t="shared" si="136"/>
        <v>2.0300781645318862E-3</v>
      </c>
      <c r="E345" s="12">
        <f>C345-'Surv-rate CEA'!E343*Parameter!$D$58</f>
        <v>3.6131949738769718E-3</v>
      </c>
      <c r="F345" s="12">
        <f t="shared" si="137"/>
        <v>2.0300781645318862E-3</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5.9267500107314016E-3</v>
      </c>
      <c r="L345" s="12">
        <f t="shared" si="140"/>
        <v>3.3299519872061626E-3</v>
      </c>
      <c r="M345" s="12">
        <f>K345-'Surv-rate CEA'!J343*Parameter!$D$58</f>
        <v>2.3154968966183705E-3</v>
      </c>
      <c r="N345" s="12">
        <f t="shared" si="141"/>
        <v>1.3009648590378991E-3</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5.9267500107314016E-3</v>
      </c>
      <c r="T345" s="12">
        <f t="shared" si="144"/>
        <v>3.3299519872061626E-3</v>
      </c>
      <c r="U345" s="12">
        <f>S345-'Surv-rate CEA'!P343*Parameter!$D$58</f>
        <v>2.3154968966183705E-3</v>
      </c>
      <c r="V345" s="12">
        <f t="shared" si="145"/>
        <v>1.3009648590378991E-3</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4.6614351075210999E-3</v>
      </c>
      <c r="AB345" s="12">
        <f t="shared" si="148"/>
        <v>2.6190332089959184E-3</v>
      </c>
      <c r="AC345" s="12">
        <f>AA345-'Surv-rate CEA'!V343*UPD</f>
        <v>3.6403240234024253E-3</v>
      </c>
      <c r="AD345" s="12">
        <f t="shared" si="149"/>
        <v>2.0453206553092472E-3</v>
      </c>
      <c r="AE345" s="12">
        <f>'Surv-rate CEA'!Z343*UPFS+'Surv-rate CEA'!Y343*UPD</f>
        <v>5.9267500107314016E-3</v>
      </c>
      <c r="AF345" s="12">
        <f t="shared" si="150"/>
        <v>3.3299519872061626E-3</v>
      </c>
      <c r="AG345" s="12">
        <f>AE345-'Surv-rate CEA'!Y343*UPD</f>
        <v>2.3154968966183705E-3</v>
      </c>
      <c r="AH345" s="12">
        <f t="shared" si="151"/>
        <v>1.3009648590378991E-3</v>
      </c>
      <c r="AI345" s="12">
        <f>'Surv-rate CEA'!AC343*UPFS+'Surv-rate CEA'!AB343*UPD</f>
        <v>9.2382185188298735E-4</v>
      </c>
      <c r="AJ345" s="12">
        <f t="shared" si="152"/>
        <v>5.1905047554428512E-4</v>
      </c>
      <c r="AK345" s="12">
        <f>AI345-'Surv-rate CEA'!AB343*UPD</f>
        <v>7.5620799365244337E-9</v>
      </c>
      <c r="AL345" s="12">
        <f t="shared" si="153"/>
        <v>4.2487641736948904E-9</v>
      </c>
      <c r="AM345" s="12">
        <f>'Surv-rate CEA'!AF343*UPFS+'Surv-rate CEA'!AE343*UPD</f>
        <v>5.9350998965671566E-3</v>
      </c>
      <c r="AN345" s="12">
        <f t="shared" si="154"/>
        <v>3.3346433811204277E-3</v>
      </c>
      <c r="AO345" s="12">
        <f>AM345-'Surv-rate CEA'!AE343*UPD</f>
        <v>3.2714079855135345E-3</v>
      </c>
      <c r="AP345" s="12">
        <f t="shared" si="155"/>
        <v>1.8380447129705331E-3</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1.4179084467488764E-3</v>
      </c>
      <c r="AV345" s="12">
        <f t="shared" si="158"/>
        <v>7.966536535839396E-4</v>
      </c>
      <c r="AW345" s="12">
        <f>AU345-'Surv-rate CEA'!AK343*UPD</f>
        <v>2.330875923482658E-6</v>
      </c>
      <c r="AX345" s="12">
        <f t="shared" si="159"/>
        <v>1.3096055847265657E-6</v>
      </c>
      <c r="AY345" s="12">
        <f>'Surv-rate CEA'!AO343*UPFS+'Surv-rate CEA'!AN343*UPD</f>
        <v>9.2382185188298735E-4</v>
      </c>
      <c r="AZ345" s="12">
        <f t="shared" si="160"/>
        <v>5.1905047554428512E-4</v>
      </c>
      <c r="BA345" s="12">
        <f>AY345-'Surv-rate CEA'!AN343*UPD</f>
        <v>7.5620799365244337E-9</v>
      </c>
      <c r="BB345" s="12">
        <f t="shared" si="161"/>
        <v>4.2487641736948904E-9</v>
      </c>
    </row>
    <row r="346" spans="1:54">
      <c r="A346" s="12">
        <v>341</v>
      </c>
      <c r="B346" s="12">
        <f t="shared" si="162"/>
        <v>19.561643835616437</v>
      </c>
      <c r="C346" s="12">
        <f>'Surv-rate CEA'!D344*Parameter!$D$57+'Surv-rate CEA'!E344*Parameter!$D$58</f>
        <v>3.5970799020599788E-3</v>
      </c>
      <c r="D346" s="12">
        <f t="shared" si="136"/>
        <v>2.0175897710152067E-3</v>
      </c>
      <c r="E346" s="12">
        <f>C346-'Surv-rate CEA'!E344*Parameter!$D$58</f>
        <v>3.5970799020599788E-3</v>
      </c>
      <c r="F346" s="12">
        <f t="shared" si="137"/>
        <v>2.0175897710152067E-3</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5.8846110547186997E-3</v>
      </c>
      <c r="L346" s="12">
        <f t="shared" si="140"/>
        <v>3.3006581431800196E-3</v>
      </c>
      <c r="M346" s="12">
        <f>K346-'Surv-rate CEA'!J344*Parameter!$D$58</f>
        <v>2.3008266176351949E-3</v>
      </c>
      <c r="N346" s="12">
        <f t="shared" si="141"/>
        <v>1.290525752836858E-3</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5.8846110547186997E-3</v>
      </c>
      <c r="T346" s="12">
        <f t="shared" si="144"/>
        <v>3.3006581431800196E-3</v>
      </c>
      <c r="U346" s="12">
        <f>S346-'Surv-rate CEA'!P344*Parameter!$D$58</f>
        <v>2.3008266176351949E-3</v>
      </c>
      <c r="V346" s="12">
        <f t="shared" si="145"/>
        <v>1.290525752836858E-3</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4.624009047387371E-3</v>
      </c>
      <c r="AB346" s="12">
        <f t="shared" si="148"/>
        <v>2.5935908039595641E-3</v>
      </c>
      <c r="AC346" s="12">
        <f>AA346-'Surv-rate CEA'!V344*UPD</f>
        <v>3.6142884467919431E-3</v>
      </c>
      <c r="AD346" s="12">
        <f t="shared" si="149"/>
        <v>2.0272419846914685E-3</v>
      </c>
      <c r="AE346" s="12">
        <f>'Surv-rate CEA'!Z344*UPFS+'Surv-rate CEA'!Y344*UPD</f>
        <v>5.8846110547186997E-3</v>
      </c>
      <c r="AF346" s="12">
        <f t="shared" si="150"/>
        <v>3.3006581431800196E-3</v>
      </c>
      <c r="AG346" s="12">
        <f>AE346-'Surv-rate CEA'!Y344*UPD</f>
        <v>2.3008266176351949E-3</v>
      </c>
      <c r="AH346" s="12">
        <f t="shared" si="151"/>
        <v>1.290525752836858E-3</v>
      </c>
      <c r="AI346" s="12">
        <f>'Surv-rate CEA'!AC344*UPFS+'Surv-rate CEA'!AB344*UPD</f>
        <v>9.1362558361757749E-4</v>
      </c>
      <c r="AJ346" s="12">
        <f t="shared" si="152"/>
        <v>5.124494540666133E-4</v>
      </c>
      <c r="AK346" s="12">
        <f>AI346-'Surv-rate CEA'!AB344*UPD</f>
        <v>7.2787515507065359E-9</v>
      </c>
      <c r="AL346" s="12">
        <f t="shared" si="153"/>
        <v>4.0826267623514446E-9</v>
      </c>
      <c r="AM346" s="12">
        <f>'Surv-rate CEA'!AF344*UPFS+'Surv-rate CEA'!AE344*UPD</f>
        <v>5.8817490138967851E-3</v>
      </c>
      <c r="AN346" s="12">
        <f t="shared" si="154"/>
        <v>3.2990528343062255E-3</v>
      </c>
      <c r="AO346" s="12">
        <f>AM346-'Surv-rate CEA'!AE344*UPD</f>
        <v>3.2496318720292164E-3</v>
      </c>
      <c r="AP346" s="12">
        <f t="shared" si="155"/>
        <v>1.8227073634968203E-3</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1.4022969329107863E-3</v>
      </c>
      <c r="AV346" s="12">
        <f t="shared" si="158"/>
        <v>7.8654353664663859E-4</v>
      </c>
      <c r="AW346" s="12">
        <f>AU346-'Surv-rate CEA'!AK344*UPD</f>
        <v>2.2646587075848736E-6</v>
      </c>
      <c r="AX346" s="12">
        <f t="shared" si="159"/>
        <v>1.2702392962266681E-6</v>
      </c>
      <c r="AY346" s="12">
        <f>'Surv-rate CEA'!AO344*UPFS+'Surv-rate CEA'!AN344*UPD</f>
        <v>9.1362558361757749E-4</v>
      </c>
      <c r="AZ346" s="12">
        <f t="shared" si="160"/>
        <v>5.124494540666133E-4</v>
      </c>
      <c r="BA346" s="12">
        <f>AY346-'Surv-rate CEA'!AN344*UPD</f>
        <v>7.2787515507065359E-9</v>
      </c>
      <c r="BB346" s="12">
        <f t="shared" si="161"/>
        <v>4.0826267623514446E-9</v>
      </c>
    </row>
    <row r="347" spans="1:54">
      <c r="A347" s="12">
        <v>342</v>
      </c>
      <c r="B347" s="12">
        <f t="shared" si="162"/>
        <v>19.61917808219178</v>
      </c>
      <c r="C347" s="12">
        <f>'Surv-rate CEA'!D345*Parameter!$D$57+'Surv-rate CEA'!E345*Parameter!$D$58</f>
        <v>3.5810837612896005E-3</v>
      </c>
      <c r="D347" s="12">
        <f t="shared" si="136"/>
        <v>2.0052045512817932E-3</v>
      </c>
      <c r="E347" s="12">
        <f>C347-'Surv-rate CEA'!E345*Parameter!$D$58</f>
        <v>3.5810837612896005E-3</v>
      </c>
      <c r="F347" s="12">
        <f t="shared" si="137"/>
        <v>2.0052045512817932E-3</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5.8428534304520822E-3</v>
      </c>
      <c r="L347" s="12">
        <f t="shared" si="140"/>
        <v>3.2716677609897094E-3</v>
      </c>
      <c r="M347" s="12">
        <f>K347-'Surv-rate CEA'!J345*Parameter!$D$58</f>
        <v>2.2862852464871838E-3</v>
      </c>
      <c r="N347" s="12">
        <f t="shared" si="141"/>
        <v>1.2801905477166451E-3</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5.8428534304520822E-3</v>
      </c>
      <c r="T347" s="12">
        <f t="shared" si="144"/>
        <v>3.2716677609897094E-3</v>
      </c>
      <c r="U347" s="12">
        <f>S347-'Surv-rate CEA'!P345*Parameter!$D$58</f>
        <v>2.2862852464871838E-3</v>
      </c>
      <c r="V347" s="12">
        <f t="shared" si="145"/>
        <v>1.2801905477166451E-3</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4.5869507413666202E-3</v>
      </c>
      <c r="AB347" s="12">
        <f t="shared" si="148"/>
        <v>2.5684332219533144E-3</v>
      </c>
      <c r="AC347" s="12">
        <f>AA347-'Surv-rate CEA'!V345*UPD</f>
        <v>3.5884932902820166E-3</v>
      </c>
      <c r="AD347" s="12">
        <f t="shared" si="149"/>
        <v>2.0093534688298978E-3</v>
      </c>
      <c r="AE347" s="12">
        <f>'Surv-rate CEA'!Z345*UPFS+'Surv-rate CEA'!Y345*UPD</f>
        <v>5.8428534304520822E-3</v>
      </c>
      <c r="AF347" s="12">
        <f t="shared" si="150"/>
        <v>3.2716677609897094E-3</v>
      </c>
      <c r="AG347" s="12">
        <f>AE347-'Surv-rate CEA'!Y345*UPD</f>
        <v>2.2862852464871838E-3</v>
      </c>
      <c r="AH347" s="12">
        <f t="shared" si="151"/>
        <v>1.2801905477166451E-3</v>
      </c>
      <c r="AI347" s="12">
        <f>'Surv-rate CEA'!AC345*UPFS+'Surv-rate CEA'!AB345*UPD</f>
        <v>9.0355904670122195E-4</v>
      </c>
      <c r="AJ347" s="12">
        <f t="shared" si="152"/>
        <v>5.0594200905947691E-4</v>
      </c>
      <c r="AK347" s="12">
        <f>AI347-'Surv-rate CEA'!AB345*UPD</f>
        <v>7.0063612019315852E-9</v>
      </c>
      <c r="AL347" s="12">
        <f t="shared" si="153"/>
        <v>3.9231663670938742E-9</v>
      </c>
      <c r="AM347" s="12">
        <f>'Surv-rate CEA'!AF345*UPFS+'Surv-rate CEA'!AE345*UPD</f>
        <v>5.8289551189411766E-3</v>
      </c>
      <c r="AN347" s="12">
        <f t="shared" si="154"/>
        <v>3.2638854918906014E-3</v>
      </c>
      <c r="AO347" s="12">
        <f>AM347-'Surv-rate CEA'!AE345*UPD</f>
        <v>3.2280497634366149E-3</v>
      </c>
      <c r="AP347" s="12">
        <f t="shared" si="155"/>
        <v>1.8075254612520512E-3</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1.3868815055763299E-3</v>
      </c>
      <c r="AV347" s="12">
        <f t="shared" si="158"/>
        <v>7.765752750973718E-4</v>
      </c>
      <c r="AW347" s="12">
        <f>AU347-'Surv-rate CEA'!AK345*UPD</f>
        <v>2.2003843740303793E-6</v>
      </c>
      <c r="AX347" s="12">
        <f t="shared" si="159"/>
        <v>1.2320909131112171E-6</v>
      </c>
      <c r="AY347" s="12">
        <f>'Surv-rate CEA'!AO345*UPFS+'Surv-rate CEA'!AN345*UPD</f>
        <v>9.0355904670122195E-4</v>
      </c>
      <c r="AZ347" s="12">
        <f t="shared" si="160"/>
        <v>5.0594200905947691E-4</v>
      </c>
      <c r="BA347" s="12">
        <f>AY347-'Surv-rate CEA'!AN345*UPD</f>
        <v>7.0063612019315852E-9</v>
      </c>
      <c r="BB347" s="12">
        <f t="shared" si="161"/>
        <v>3.9231663670938742E-9</v>
      </c>
    </row>
    <row r="348" spans="1:54">
      <c r="A348" s="12">
        <v>343</v>
      </c>
      <c r="B348" s="12">
        <f t="shared" si="162"/>
        <v>19.676712328767124</v>
      </c>
      <c r="C348" s="12">
        <f>'Surv-rate CEA'!D346*Parameter!$D$57+'Surv-rate CEA'!E346*Parameter!$D$58</f>
        <v>3.5652053375971643E-3</v>
      </c>
      <c r="D348" s="12">
        <f t="shared" si="136"/>
        <v>1.992921399007308E-3</v>
      </c>
      <c r="E348" s="12">
        <f>C348-'Surv-rate CEA'!E346*Parameter!$D$58</f>
        <v>3.5652053375971643E-3</v>
      </c>
      <c r="F348" s="12">
        <f t="shared" si="137"/>
        <v>1.992921399007308E-3</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5.8014728944939774E-3</v>
      </c>
      <c r="L348" s="12">
        <f t="shared" si="140"/>
        <v>3.2429771590632294E-3</v>
      </c>
      <c r="M348" s="12">
        <f>K348-'Surv-rate CEA'!J346*Parameter!$D$58</f>
        <v>2.2718713263407404E-3</v>
      </c>
      <c r="N348" s="12">
        <f t="shared" si="141"/>
        <v>1.2699579837123986E-3</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5.8014728944939774E-3</v>
      </c>
      <c r="T348" s="12">
        <f t="shared" si="144"/>
        <v>3.2429771590632294E-3</v>
      </c>
      <c r="U348" s="12">
        <f>S348-'Surv-rate CEA'!P346*Parameter!$D$58</f>
        <v>2.2718713263407404E-3</v>
      </c>
      <c r="V348" s="12">
        <f t="shared" si="145"/>
        <v>1.2699579837123986E-3</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4.5502558638058207E-3</v>
      </c>
      <c r="AB348" s="12">
        <f t="shared" si="148"/>
        <v>2.5435568005877751E-3</v>
      </c>
      <c r="AC348" s="12">
        <f>AA348-'Surv-rate CEA'!V346*UPD</f>
        <v>3.562935802194263E-3</v>
      </c>
      <c r="AD348" s="12">
        <f t="shared" si="149"/>
        <v>1.9916527467862006E-3</v>
      </c>
      <c r="AE348" s="12">
        <f>'Surv-rate CEA'!Z346*UPFS+'Surv-rate CEA'!Y346*UPD</f>
        <v>5.8014728944939774E-3</v>
      </c>
      <c r="AF348" s="12">
        <f t="shared" si="150"/>
        <v>3.2429771590632294E-3</v>
      </c>
      <c r="AG348" s="12">
        <f>AE348-'Surv-rate CEA'!Y346*UPD</f>
        <v>2.2718713263407404E-3</v>
      </c>
      <c r="AH348" s="12">
        <f t="shared" si="151"/>
        <v>1.2699579837123986E-3</v>
      </c>
      <c r="AI348" s="12">
        <f>'Surv-rate CEA'!AC346*UPFS+'Surv-rate CEA'!AB346*UPD</f>
        <v>8.9362035706754136E-4</v>
      </c>
      <c r="AJ348" s="12">
        <f t="shared" si="152"/>
        <v>4.9952666496026711E-4</v>
      </c>
      <c r="AK348" s="12">
        <f>AI348-'Surv-rate CEA'!AB346*UPD</f>
        <v>6.7444737857731349E-9</v>
      </c>
      <c r="AL348" s="12">
        <f t="shared" si="153"/>
        <v>3.7701071495001342E-9</v>
      </c>
      <c r="AM348" s="12">
        <f>'Surv-rate CEA'!AF346*UPFS+'Surv-rate CEA'!AE346*UPD</f>
        <v>5.7767115170753447E-3</v>
      </c>
      <c r="AN348" s="12">
        <f t="shared" si="154"/>
        <v>3.2291357462261925E-3</v>
      </c>
      <c r="AO348" s="12">
        <f>AM348-'Surv-rate CEA'!AE346*UPD</f>
        <v>3.2066594739561527E-3</v>
      </c>
      <c r="AP348" s="12">
        <f t="shared" si="155"/>
        <v>1.7924971158277828E-3</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1.3716593739921572E-3</v>
      </c>
      <c r="AV348" s="12">
        <f t="shared" si="158"/>
        <v>7.6674666946962005E-4</v>
      </c>
      <c r="AW348" s="12">
        <f>AU348-'Surv-rate CEA'!AK346*UPD</f>
        <v>2.1379940214260804E-6</v>
      </c>
      <c r="AX348" s="12">
        <f t="shared" si="159"/>
        <v>1.195121636141554E-6</v>
      </c>
      <c r="AY348" s="12">
        <f>'Surv-rate CEA'!AO346*UPFS+'Surv-rate CEA'!AN346*UPD</f>
        <v>8.9362035706754136E-4</v>
      </c>
      <c r="AZ348" s="12">
        <f t="shared" si="160"/>
        <v>4.9952666496026711E-4</v>
      </c>
      <c r="BA348" s="12">
        <f>AY348-'Surv-rate CEA'!AN346*UPD</f>
        <v>6.7444737857731349E-9</v>
      </c>
      <c r="BB348" s="12">
        <f t="shared" si="161"/>
        <v>3.7701071495001342E-9</v>
      </c>
    </row>
    <row r="349" spans="1:54">
      <c r="A349" s="12">
        <v>344</v>
      </c>
      <c r="B349" s="12">
        <f t="shared" si="162"/>
        <v>19.734246575342464</v>
      </c>
      <c r="C349" s="12">
        <f>'Surv-rate CEA'!D347*Parameter!$D$57+'Surv-rate CEA'!E347*Parameter!$D$58</f>
        <v>3.5494434327946606E-3</v>
      </c>
      <c r="D349" s="12">
        <f t="shared" si="136"/>
        <v>1.9807392226339491E-3</v>
      </c>
      <c r="E349" s="12">
        <f>C349-'Surv-rate CEA'!E347*Parameter!$D$58</f>
        <v>3.5494434327946606E-3</v>
      </c>
      <c r="F349" s="12">
        <f t="shared" si="137"/>
        <v>1.9807392226339491E-3</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5.7604652598993505E-3</v>
      </c>
      <c r="L349" s="12">
        <f t="shared" si="140"/>
        <v>3.2145827076667179E-3</v>
      </c>
      <c r="M349" s="12">
        <f>K349-'Surv-rate CEA'!J347*Parameter!$D$58</f>
        <v>2.2575834205443247E-3</v>
      </c>
      <c r="N349" s="12">
        <f t="shared" si="141"/>
        <v>1.259826819079483E-3</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5.7604652598993505E-3</v>
      </c>
      <c r="T349" s="12">
        <f t="shared" si="144"/>
        <v>3.2145827076667179E-3</v>
      </c>
      <c r="U349" s="12">
        <f>S349-'Surv-rate CEA'!P347*Parameter!$D$58</f>
        <v>2.2575834205443247E-3</v>
      </c>
      <c r="V349" s="12">
        <f t="shared" si="145"/>
        <v>1.259826819079483E-3</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4.5139201488008278E-3</v>
      </c>
      <c r="AB349" s="12">
        <f t="shared" si="148"/>
        <v>2.5189579312517286E-3</v>
      </c>
      <c r="AC349" s="12">
        <f>AA349-'Surv-rate CEA'!V347*UPD</f>
        <v>3.5376132686806712E-3</v>
      </c>
      <c r="AD349" s="12">
        <f t="shared" si="149"/>
        <v>1.9741374918233454E-3</v>
      </c>
      <c r="AE349" s="12">
        <f>'Surv-rate CEA'!Z347*UPFS+'Surv-rate CEA'!Y347*UPD</f>
        <v>5.7604652598993505E-3</v>
      </c>
      <c r="AF349" s="12">
        <f t="shared" si="150"/>
        <v>3.2145827076667179E-3</v>
      </c>
      <c r="AG349" s="12">
        <f>AE349-'Surv-rate CEA'!Y347*UPD</f>
        <v>2.2575834205443247E-3</v>
      </c>
      <c r="AH349" s="12">
        <f t="shared" si="151"/>
        <v>1.259826819079483E-3</v>
      </c>
      <c r="AI349" s="12">
        <f>'Surv-rate CEA'!AC347*UPFS+'Surv-rate CEA'!AB347*UPD</f>
        <v>8.8380766158871937E-4</v>
      </c>
      <c r="AJ349" s="12">
        <f t="shared" si="152"/>
        <v>4.9320197200461836E-4</v>
      </c>
      <c r="AK349" s="12">
        <f>AI349-'Surv-rate CEA'!AB347*UPD</f>
        <v>6.4926720314125927E-9</v>
      </c>
      <c r="AL349" s="12">
        <f t="shared" si="153"/>
        <v>3.6231849854251068E-9</v>
      </c>
      <c r="AM349" s="12">
        <f>'Surv-rate CEA'!AF347*UPFS+'Surv-rate CEA'!AE347*UPD</f>
        <v>5.7250116055753072E-3</v>
      </c>
      <c r="AN349" s="12">
        <f t="shared" si="154"/>
        <v>3.1947980724034799E-3</v>
      </c>
      <c r="AO349" s="12">
        <f>AM349-'Surv-rate CEA'!AE347*UPD</f>
        <v>3.1854588477381695E-3</v>
      </c>
      <c r="AP349" s="12">
        <f t="shared" si="155"/>
        <v>1.7776204639591881E-3</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1.3566277921032109E-3</v>
      </c>
      <c r="AV349" s="12">
        <f t="shared" si="158"/>
        <v>7.5705555792402411E-4</v>
      </c>
      <c r="AW349" s="12">
        <f>AU349-'Surv-rate CEA'!AK347*UPD</f>
        <v>2.077430594135286E-6</v>
      </c>
      <c r="AX349" s="12">
        <f t="shared" si="159"/>
        <v>1.1592939394624122E-6</v>
      </c>
      <c r="AY349" s="12">
        <f>'Surv-rate CEA'!AO347*UPFS+'Surv-rate CEA'!AN347*UPD</f>
        <v>8.8380766158871937E-4</v>
      </c>
      <c r="AZ349" s="12">
        <f t="shared" si="160"/>
        <v>4.9320197200461836E-4</v>
      </c>
      <c r="BA349" s="12">
        <f>AY349-'Surv-rate CEA'!AN347*UPD</f>
        <v>6.4926720314125927E-9</v>
      </c>
      <c r="BB349" s="12">
        <f t="shared" si="161"/>
        <v>3.6231849854251068E-9</v>
      </c>
    </row>
    <row r="350" spans="1:54">
      <c r="A350" s="12">
        <v>345</v>
      </c>
      <c r="B350" s="12">
        <f t="shared" si="162"/>
        <v>19.791780821917808</v>
      </c>
      <c r="C350" s="12">
        <f>'Surv-rate CEA'!D348*Parameter!$D$57+'Surv-rate CEA'!E348*Parameter!$D$58</f>
        <v>3.5337968642258377E-3</v>
      </c>
      <c r="D350" s="12">
        <f t="shared" si="136"/>
        <v>1.9686569451337083E-3</v>
      </c>
      <c r="E350" s="12">
        <f>C350-'Surv-rate CEA'!E348*Parameter!$D$58</f>
        <v>3.5337968642258377E-3</v>
      </c>
      <c r="F350" s="12">
        <f t="shared" si="137"/>
        <v>1.9686569451337083E-3</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5.7198263953357467E-3</v>
      </c>
      <c r="L350" s="12">
        <f t="shared" si="140"/>
        <v>3.1864808280664078E-3</v>
      </c>
      <c r="M350" s="12">
        <f>K350-'Surv-rate CEA'!J348*Parameter!$D$58</f>
        <v>2.2434201122968718E-3</v>
      </c>
      <c r="N350" s="12">
        <f t="shared" si="141"/>
        <v>1.2497958299856678E-3</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5.7198263953357467E-3</v>
      </c>
      <c r="T350" s="12">
        <f t="shared" si="144"/>
        <v>3.1864808280664078E-3</v>
      </c>
      <c r="U350" s="12">
        <f>S350-'Surv-rate CEA'!P348*Parameter!$D$58</f>
        <v>2.2434201122968718E-3</v>
      </c>
      <c r="V350" s="12">
        <f t="shared" si="145"/>
        <v>1.2497958299856678E-3</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4.4779393892431379E-3</v>
      </c>
      <c r="AB350" s="12">
        <f t="shared" si="148"/>
        <v>2.4946330582169872E-3</v>
      </c>
      <c r="AC350" s="12">
        <f>AA350-'Surv-rate CEA'!V348*UPD</f>
        <v>3.5125230131138698E-3</v>
      </c>
      <c r="AD350" s="12">
        <f t="shared" si="149"/>
        <v>1.9568054108349223E-3</v>
      </c>
      <c r="AE350" s="12">
        <f>'Surv-rate CEA'!Z348*UPFS+'Surv-rate CEA'!Y348*UPD</f>
        <v>5.7198263953357467E-3</v>
      </c>
      <c r="AF350" s="12">
        <f t="shared" si="150"/>
        <v>3.1864808280664078E-3</v>
      </c>
      <c r="AG350" s="12">
        <f>AE350-'Surv-rate CEA'!Y348*UPD</f>
        <v>2.2434201122968718E-3</v>
      </c>
      <c r="AH350" s="12">
        <f t="shared" si="151"/>
        <v>1.2497958299856678E-3</v>
      </c>
      <c r="AI350" s="12">
        <f>'Surv-rate CEA'!AC348*UPFS+'Surv-rate CEA'!AB348*UPD</f>
        <v>8.741191375060877E-4</v>
      </c>
      <c r="AJ350" s="12">
        <f t="shared" si="152"/>
        <v>4.869665057282906E-4</v>
      </c>
      <c r="AK350" s="12">
        <f>AI350-'Surv-rate CEA'!AB348*UPD</f>
        <v>6.2505557488776523E-9</v>
      </c>
      <c r="AL350" s="12">
        <f t="shared" si="153"/>
        <v>3.482146953760786E-9</v>
      </c>
      <c r="AM350" s="12">
        <f>'Surv-rate CEA'!AF348*UPFS+'Surv-rate CEA'!AE348*UPD</f>
        <v>5.6738488721885458E-3</v>
      </c>
      <c r="AN350" s="12">
        <f t="shared" si="154"/>
        <v>3.1608670268940499E-3</v>
      </c>
      <c r="AO350" s="12">
        <f>AM350-'Surv-rate CEA'!AE348*UPD</f>
        <v>3.1644457583790476E-3</v>
      </c>
      <c r="AP350" s="12">
        <f t="shared" si="155"/>
        <v>1.7628936690724534E-3</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1.341784057752461E-3</v>
      </c>
      <c r="AV350" s="12">
        <f t="shared" si="158"/>
        <v>7.4749981553983791E-4</v>
      </c>
      <c r="AW350" s="12">
        <f>AU350-'Surv-rate CEA'!AK348*UPD</f>
        <v>2.018638822471816E-6</v>
      </c>
      <c r="AX350" s="12">
        <f t="shared" si="159"/>
        <v>1.124571527527877E-6</v>
      </c>
      <c r="AY350" s="12">
        <f>'Surv-rate CEA'!AO348*UPFS+'Surv-rate CEA'!AN348*UPD</f>
        <v>8.741191375060877E-4</v>
      </c>
      <c r="AZ350" s="12">
        <f t="shared" si="160"/>
        <v>4.869665057282906E-4</v>
      </c>
      <c r="BA350" s="12">
        <f>AY350-'Surv-rate CEA'!AN348*UPD</f>
        <v>6.2505557488776523E-9</v>
      </c>
      <c r="BB350" s="12">
        <f t="shared" si="161"/>
        <v>3.482146953760786E-9</v>
      </c>
    </row>
    <row r="351" spans="1:54">
      <c r="A351" s="12">
        <v>346</v>
      </c>
      <c r="B351" s="12">
        <f t="shared" si="162"/>
        <v>19.849315068493151</v>
      </c>
      <c r="C351" s="12">
        <f>'Surv-rate CEA'!D349*Parameter!$D$57+'Surv-rate CEA'!E349*Parameter!$D$58</f>
        <v>3.5182644645220073E-3</v>
      </c>
      <c r="D351" s="12">
        <f t="shared" si="136"/>
        <v>1.9566735037761093E-3</v>
      </c>
      <c r="E351" s="12">
        <f>C351-'Surv-rate CEA'!E349*Parameter!$D$58</f>
        <v>3.5182644645220073E-3</v>
      </c>
      <c r="F351" s="12">
        <f t="shared" si="137"/>
        <v>1.9566735037761093E-3</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5.6795522242189264E-3</v>
      </c>
      <c r="L351" s="12">
        <f t="shared" si="140"/>
        <v>3.1586679917058654E-3</v>
      </c>
      <c r="M351" s="12">
        <f>K351-'Surv-rate CEA'!J349*Parameter!$D$58</f>
        <v>2.2293800043225562E-3</v>
      </c>
      <c r="N351" s="12">
        <f t="shared" si="141"/>
        <v>1.239863810209293E-3</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5.6795522242189264E-3</v>
      </c>
      <c r="T351" s="12">
        <f t="shared" si="144"/>
        <v>3.1586679917058654E-3</v>
      </c>
      <c r="U351" s="12">
        <f>S351-'Surv-rate CEA'!P349*Parameter!$D$58</f>
        <v>2.2293800043225562E-3</v>
      </c>
      <c r="V351" s="12">
        <f t="shared" si="145"/>
        <v>1.239863810209293E-3</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4.4423094358838839E-3</v>
      </c>
      <c r="AB351" s="12">
        <f t="shared" si="148"/>
        <v>2.4705786777599473E-3</v>
      </c>
      <c r="AC351" s="12">
        <f>AA351-'Surv-rate CEA'!V349*UPD</f>
        <v>3.4876623954887285E-3</v>
      </c>
      <c r="AD351" s="12">
        <f t="shared" si="149"/>
        <v>1.9396542437852948E-3</v>
      </c>
      <c r="AE351" s="12">
        <f>'Surv-rate CEA'!Z349*UPFS+'Surv-rate CEA'!Y349*UPD</f>
        <v>5.6795522242189264E-3</v>
      </c>
      <c r="AF351" s="12">
        <f t="shared" si="150"/>
        <v>3.1586679917058654E-3</v>
      </c>
      <c r="AG351" s="12">
        <f>AE351-'Surv-rate CEA'!Y349*UPD</f>
        <v>2.2293800043225562E-3</v>
      </c>
      <c r="AH351" s="12">
        <f t="shared" si="151"/>
        <v>1.239863810209293E-3</v>
      </c>
      <c r="AI351" s="12">
        <f>'Surv-rate CEA'!AC349*UPFS+'Surv-rate CEA'!AB349*UPD</f>
        <v>8.6455299187235333E-4</v>
      </c>
      <c r="AJ351" s="12">
        <f t="shared" si="152"/>
        <v>4.8081886647961911E-4</v>
      </c>
      <c r="AK351" s="12">
        <f>AI351-'Surv-rate CEA'!AB349*UPD</f>
        <v>6.0177411084815294E-9</v>
      </c>
      <c r="AL351" s="12">
        <f t="shared" si="153"/>
        <v>3.3467508478359385E-9</v>
      </c>
      <c r="AM351" s="12">
        <f>'Surv-rate CEA'!AF349*UPFS+'Surv-rate CEA'!AE349*UPD</f>
        <v>5.6232168937294363E-3</v>
      </c>
      <c r="AN351" s="12">
        <f t="shared" si="154"/>
        <v>3.1273372462184788E-3</v>
      </c>
      <c r="AO351" s="12">
        <f>AM351-'Surv-rate CEA'!AE349*UPD</f>
        <v>3.1436181084464284E-3</v>
      </c>
      <c r="AP351" s="12">
        <f t="shared" si="155"/>
        <v>1.74831492084083E-3</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1.3271255118965746E-3</v>
      </c>
      <c r="AV351" s="12">
        <f t="shared" si="158"/>
        <v>7.3807735362103563E-4</v>
      </c>
      <c r="AW351" s="12">
        <f>AU351-'Surv-rate CEA'!AK349*UPD</f>
        <v>1.9615651648977137E-6</v>
      </c>
      <c r="AX351" s="12">
        <f t="shared" si="159"/>
        <v>1.0909192935292948E-6</v>
      </c>
      <c r="AY351" s="12">
        <f>'Surv-rate CEA'!AO349*UPFS+'Surv-rate CEA'!AN349*UPD</f>
        <v>8.6455299187235333E-4</v>
      </c>
      <c r="AZ351" s="12">
        <f t="shared" si="160"/>
        <v>4.8081886647961911E-4</v>
      </c>
      <c r="BA351" s="12">
        <f>AY351-'Surv-rate CEA'!AN349*UPD</f>
        <v>6.0177411084815294E-9</v>
      </c>
      <c r="BB351" s="12">
        <f t="shared" si="161"/>
        <v>3.3467508478359385E-9</v>
      </c>
    </row>
    <row r="352" spans="1:54">
      <c r="A352" s="12">
        <v>347</v>
      </c>
      <c r="B352" s="12">
        <f t="shared" si="162"/>
        <v>19.906849315068492</v>
      </c>
      <c r="C352" s="12">
        <f>'Surv-rate CEA'!D350*Parameter!$D$57+'Surv-rate CEA'!E350*Parameter!$D$58</f>
        <v>3.5028450813623406E-3</v>
      </c>
      <c r="D352" s="12">
        <f t="shared" si="136"/>
        <v>1.9447878499002822E-3</v>
      </c>
      <c r="E352" s="12">
        <f>C352-'Surv-rate CEA'!E350*Parameter!$D$58</f>
        <v>3.5028450813623406E-3</v>
      </c>
      <c r="F352" s="12">
        <f t="shared" si="137"/>
        <v>1.9447878499002822E-3</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5.6396387238640258E-3</v>
      </c>
      <c r="L352" s="12">
        <f t="shared" si="140"/>
        <v>3.1311407193983613E-3</v>
      </c>
      <c r="M352" s="12">
        <f>K352-'Surv-rate CEA'!J350*Parameter!$D$58</f>
        <v>2.2154617185517161E-3</v>
      </c>
      <c r="N352" s="12">
        <f t="shared" si="141"/>
        <v>1.2300295708432692E-3</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5.6396387238640258E-3</v>
      </c>
      <c r="T352" s="12">
        <f t="shared" si="144"/>
        <v>3.1311407193983613E-3</v>
      </c>
      <c r="U352" s="12">
        <f>S352-'Surv-rate CEA'!P350*Parameter!$D$58</f>
        <v>2.2154617185517161E-3</v>
      </c>
      <c r="V352" s="12">
        <f t="shared" si="145"/>
        <v>1.2300295708432692E-3</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4.4070261964148701E-3</v>
      </c>
      <c r="AB352" s="12">
        <f t="shared" si="148"/>
        <v>2.4467913372996017E-3</v>
      </c>
      <c r="AC352" s="12">
        <f>AA352-'Surv-rate CEA'!V350*UPD</f>
        <v>3.4630288118350687E-3</v>
      </c>
      <c r="AD352" s="12">
        <f t="shared" si="149"/>
        <v>1.9226817631603922E-3</v>
      </c>
      <c r="AE352" s="12">
        <f>'Surv-rate CEA'!Z350*UPFS+'Surv-rate CEA'!Y350*UPD</f>
        <v>5.6396387238640258E-3</v>
      </c>
      <c r="AF352" s="12">
        <f t="shared" si="150"/>
        <v>3.1311407193983613E-3</v>
      </c>
      <c r="AG352" s="12">
        <f>AE352-'Surv-rate CEA'!Y350*UPD</f>
        <v>2.2154617185517161E-3</v>
      </c>
      <c r="AH352" s="12">
        <f t="shared" si="151"/>
        <v>1.2300295708432692E-3</v>
      </c>
      <c r="AI352" s="12">
        <f>'Surv-rate CEA'!AC350*UPFS+'Surv-rate CEA'!AB350*UPD</f>
        <v>8.5510746100522404E-4</v>
      </c>
      <c r="AJ352" s="12">
        <f t="shared" si="152"/>
        <v>4.7475767894230062E-4</v>
      </c>
      <c r="AK352" s="12">
        <f>AI352-'Surv-rate CEA'!AB350*UPD</f>
        <v>5.7938599520293219E-9</v>
      </c>
      <c r="AL352" s="12">
        <f t="shared" si="153"/>
        <v>3.2167647089742626E-9</v>
      </c>
      <c r="AM352" s="12">
        <f>'Surv-rate CEA'!AF350*UPFS+'Surv-rate CEA'!AE350*UPD</f>
        <v>5.573109334699216E-3</v>
      </c>
      <c r="AN352" s="12">
        <f t="shared" si="154"/>
        <v>3.0942034456384014E-3</v>
      </c>
      <c r="AO352" s="12">
        <f>AM352-'Surv-rate CEA'!AE350*UPD</f>
        <v>3.1229738290133049E-3</v>
      </c>
      <c r="AP352" s="12">
        <f t="shared" si="155"/>
        <v>1.7338824347491548E-3</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1.3126495378371315E-3</v>
      </c>
      <c r="AV352" s="12">
        <f t="shared" si="158"/>
        <v>7.2878611901672208E-4</v>
      </c>
      <c r="AW352" s="12">
        <f>AU352-'Surv-rate CEA'!AK350*UPD</f>
        <v>1.9061577521582111E-6</v>
      </c>
      <c r="AX352" s="12">
        <f t="shared" si="159"/>
        <v>1.0583032792728454E-6</v>
      </c>
      <c r="AY352" s="12">
        <f>'Surv-rate CEA'!AO350*UPFS+'Surv-rate CEA'!AN350*UPD</f>
        <v>8.5510746100522404E-4</v>
      </c>
      <c r="AZ352" s="12">
        <f t="shared" si="160"/>
        <v>4.7475767894230062E-4</v>
      </c>
      <c r="BA352" s="12">
        <f>AY352-'Surv-rate CEA'!AN350*UPD</f>
        <v>5.7938599520293219E-9</v>
      </c>
      <c r="BB352" s="12">
        <f t="shared" si="161"/>
        <v>3.2167647089742626E-9</v>
      </c>
    </row>
    <row r="353" spans="1:54">
      <c r="A353" s="12">
        <v>348</v>
      </c>
      <c r="B353" s="12">
        <f t="shared" si="162"/>
        <v>19.964383561643835</v>
      </c>
      <c r="C353" s="12">
        <f>'Surv-rate CEA'!D351*Parameter!$D$57+'Surv-rate CEA'!E351*Parameter!$D$58</f>
        <v>3.4875375772385198E-3</v>
      </c>
      <c r="D353" s="12">
        <f t="shared" si="136"/>
        <v>1.9329989486912434E-3</v>
      </c>
      <c r="E353" s="12">
        <f>C353-'Surv-rate CEA'!E351*Parameter!$D$58</f>
        <v>3.4875375772385198E-3</v>
      </c>
      <c r="F353" s="12">
        <f t="shared" si="137"/>
        <v>1.9329989486912434E-3</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5.6000819246517985E-3</v>
      </c>
      <c r="L353" s="12">
        <f t="shared" si="140"/>
        <v>3.1038955805339614E-3</v>
      </c>
      <c r="M353" s="12">
        <f>K353-'Surv-rate CEA'!J351*Parameter!$D$58</f>
        <v>2.2016638958077843E-3</v>
      </c>
      <c r="N353" s="12">
        <f t="shared" si="141"/>
        <v>1.2202919400047657E-3</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5.6000819246517985E-3</v>
      </c>
      <c r="T353" s="12">
        <f t="shared" si="144"/>
        <v>3.1038955805339614E-3</v>
      </c>
      <c r="U353" s="12">
        <f>S353-'Surv-rate CEA'!P351*Parameter!$D$58</f>
        <v>2.2016638958077843E-3</v>
      </c>
      <c r="V353" s="12">
        <f t="shared" si="145"/>
        <v>1.2202919400047657E-3</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4.3720856345661769E-3</v>
      </c>
      <c r="AB353" s="12">
        <f t="shared" si="148"/>
        <v>2.4232676345515717E-3</v>
      </c>
      <c r="AC353" s="12">
        <f>AA353-'Surv-rate CEA'!V351*UPD</f>
        <v>3.4386196936410937E-3</v>
      </c>
      <c r="AD353" s="12">
        <f t="shared" si="149"/>
        <v>1.9058857734287999E-3</v>
      </c>
      <c r="AE353" s="12">
        <f>'Surv-rate CEA'!Z351*UPFS+'Surv-rate CEA'!Y351*UPD</f>
        <v>5.6000819246517985E-3</v>
      </c>
      <c r="AF353" s="12">
        <f t="shared" si="150"/>
        <v>3.1038955805339614E-3</v>
      </c>
      <c r="AG353" s="12">
        <f>AE353-'Surv-rate CEA'!Y351*UPD</f>
        <v>2.2016638958077843E-3</v>
      </c>
      <c r="AH353" s="12">
        <f t="shared" si="151"/>
        <v>1.2202919400047657E-3</v>
      </c>
      <c r="AI353" s="12">
        <f>'Surv-rate CEA'!AC351*UPFS+'Surv-rate CEA'!AB351*UPD</f>
        <v>8.4578080995215837E-4</v>
      </c>
      <c r="AJ353" s="12">
        <f t="shared" si="152"/>
        <v>4.6878159166826281E-4</v>
      </c>
      <c r="AK353" s="12">
        <f>AI353-'Surv-rate CEA'!AB351*UPD</f>
        <v>5.5785591335146684E-9</v>
      </c>
      <c r="AL353" s="12">
        <f t="shared" si="153"/>
        <v>3.0919663807132915E-9</v>
      </c>
      <c r="AM353" s="12">
        <f>'Surv-rate CEA'!AF351*UPFS+'Surv-rate CEA'!AE351*UPD</f>
        <v>5.5235199459299335E-3</v>
      </c>
      <c r="AN353" s="12">
        <f t="shared" si="154"/>
        <v>3.0614604178722101E-3</v>
      </c>
      <c r="AO353" s="12">
        <f>AM353-'Surv-rate CEA'!AE351*UPD</f>
        <v>3.1025108792006465E-3</v>
      </c>
      <c r="AP353" s="12">
        <f t="shared" si="155"/>
        <v>1.7195944516665597E-3</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1.2983535604670627E-3</v>
      </c>
      <c r="AV353" s="12">
        <f t="shared" si="158"/>
        <v>7.1962409345552986E-4</v>
      </c>
      <c r="AW353" s="12">
        <f>AU353-'Surv-rate CEA'!AK351*UPD</f>
        <v>1.852366333280871E-6</v>
      </c>
      <c r="AX353" s="12">
        <f t="shared" si="159"/>
        <v>1.0266906364513391E-6</v>
      </c>
      <c r="AY353" s="12">
        <f>'Surv-rate CEA'!AO351*UPFS+'Surv-rate CEA'!AN351*UPD</f>
        <v>8.4578080995215837E-4</v>
      </c>
      <c r="AZ353" s="12">
        <f t="shared" si="160"/>
        <v>4.6878159166826281E-4</v>
      </c>
      <c r="BA353" s="12">
        <f>AY353-'Surv-rate CEA'!AN351*UPD</f>
        <v>5.5785591335146684E-9</v>
      </c>
      <c r="BB353" s="12">
        <f t="shared" si="161"/>
        <v>3.0919663807132915E-9</v>
      </c>
    </row>
    <row r="354" spans="1:54">
      <c r="A354" s="12">
        <v>349</v>
      </c>
      <c r="B354" s="12">
        <f t="shared" si="162"/>
        <v>20.021917808219179</v>
      </c>
      <c r="C354" s="12">
        <f>'Surv-rate CEA'!D352*Parameter!$D$57+'Surv-rate CEA'!E352*Parameter!$D$58</f>
        <v>3.472340829223838E-3</v>
      </c>
      <c r="D354" s="12">
        <f t="shared" si="136"/>
        <v>1.9213057789604078E-3</v>
      </c>
      <c r="E354" s="12">
        <f>C354-'Surv-rate CEA'!E352*Parameter!$D$58</f>
        <v>3.472340829223838E-3</v>
      </c>
      <c r="F354" s="12">
        <f t="shared" si="137"/>
        <v>1.9213057789604078E-3</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5.5608779092097705E-3</v>
      </c>
      <c r="L354" s="12">
        <f t="shared" si="140"/>
        <v>3.076929192301148E-3</v>
      </c>
      <c r="M354" s="12">
        <f>K354-'Surv-rate CEA'!J352*Parameter!$D$58</f>
        <v>2.187985195500211E-3</v>
      </c>
      <c r="N354" s="12">
        <f t="shared" si="141"/>
        <v>1.2106497625505367E-3</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5.5608779092097705E-3</v>
      </c>
      <c r="T354" s="12">
        <f t="shared" si="144"/>
        <v>3.076929192301148E-3</v>
      </c>
      <c r="U354" s="12">
        <f>S354-'Surv-rate CEA'!P352*Parameter!$D$58</f>
        <v>2.187985195500211E-3</v>
      </c>
      <c r="V354" s="12">
        <f t="shared" si="145"/>
        <v>1.2106497625505367E-3</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4.3374837692201126E-3</v>
      </c>
      <c r="AB354" s="12">
        <f t="shared" si="148"/>
        <v>2.4000042166979233E-3</v>
      </c>
      <c r="AC354" s="12">
        <f>AA354-'Surv-rate CEA'!V352*UPD</f>
        <v>3.4144325072875794E-3</v>
      </c>
      <c r="AD354" s="12">
        <f t="shared" si="149"/>
        <v>1.889264110513102E-3</v>
      </c>
      <c r="AE354" s="12">
        <f>'Surv-rate CEA'!Z352*UPFS+'Surv-rate CEA'!Y352*UPD</f>
        <v>5.5608779092097705E-3</v>
      </c>
      <c r="AF354" s="12">
        <f t="shared" si="150"/>
        <v>3.076929192301148E-3</v>
      </c>
      <c r="AG354" s="12">
        <f>AE354-'Surv-rate CEA'!Y352*UPD</f>
        <v>2.187985195500211E-3</v>
      </c>
      <c r="AH354" s="12">
        <f t="shared" si="151"/>
        <v>1.2106497625505367E-3</v>
      </c>
      <c r="AI354" s="12">
        <f>'Surv-rate CEA'!AC352*UPFS+'Surv-rate CEA'!AB352*UPD</f>
        <v>8.3657133196600008E-4</v>
      </c>
      <c r="AJ354" s="12">
        <f t="shared" si="152"/>
        <v>4.6288927662039409E-4</v>
      </c>
      <c r="AK354" s="12">
        <f>AI354-'Surv-rate CEA'!AB352*UPD</f>
        <v>5.3714998881140841E-9</v>
      </c>
      <c r="AL354" s="12">
        <f t="shared" si="153"/>
        <v>2.9721430828049328E-9</v>
      </c>
      <c r="AM354" s="12">
        <f>'Surv-rate CEA'!AF352*UPFS+'Surv-rate CEA'!AE352*UPD</f>
        <v>5.4744425632520886E-3</v>
      </c>
      <c r="AN354" s="12">
        <f t="shared" si="154"/>
        <v>3.0291030318340441E-3</v>
      </c>
      <c r="AO354" s="12">
        <f>AM354-'Surv-rate CEA'!AE352*UPD</f>
        <v>3.0822272457286647E-3</v>
      </c>
      <c r="AP354" s="12">
        <f t="shared" si="155"/>
        <v>1.7054492374273668E-3</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1.2842350455319993E-3</v>
      </c>
      <c r="AV354" s="12">
        <f t="shared" si="158"/>
        <v>7.1058929289370622E-4</v>
      </c>
      <c r="AW354" s="12">
        <f>AU354-'Surv-rate CEA'!AK352*UPD</f>
        <v>1.800142223381011E-6</v>
      </c>
      <c r="AX354" s="12">
        <f t="shared" si="159"/>
        <v>9.9604958926387116E-7</v>
      </c>
      <c r="AY354" s="12">
        <f>'Surv-rate CEA'!AO352*UPFS+'Surv-rate CEA'!AN352*UPD</f>
        <v>8.3657133196600008E-4</v>
      </c>
      <c r="AZ354" s="12">
        <f t="shared" si="160"/>
        <v>4.6288927662039409E-4</v>
      </c>
      <c r="BA354" s="12">
        <f>AY354-'Surv-rate CEA'!AN352*UPD</f>
        <v>5.3714998881140841E-9</v>
      </c>
      <c r="BB354" s="12">
        <f t="shared" si="161"/>
        <v>2.9721430828049328E-9</v>
      </c>
    </row>
  </sheetData>
  <mergeCells count="49">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U3:V3"/>
    <mergeCell ref="O3:P3"/>
    <mergeCell ref="Y3:Z3"/>
    <mergeCell ref="AY3:AZ3"/>
    <mergeCell ref="BA3:BB3"/>
    <mergeCell ref="A5:B5"/>
    <mergeCell ref="AM3:AN3"/>
    <mergeCell ref="AO3:AP3"/>
    <mergeCell ref="AQ3:AR3"/>
    <mergeCell ref="AS3:AT3"/>
    <mergeCell ref="AU3:AV3"/>
    <mergeCell ref="AW3:AX3"/>
    <mergeCell ref="AA3:AB3"/>
    <mergeCell ref="AC3:AD3"/>
    <mergeCell ref="AE3:AF3"/>
    <mergeCell ref="AG3:AH3"/>
    <mergeCell ref="AI3:AJ3"/>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Q27" sqref="Q27"/>
    </sheetView>
  </sheetViews>
  <sheetFormatPr defaultRowHeight="14.4"/>
  <cols>
    <col min="1" max="1" width="11.88671875" style="26" customWidth="1"/>
    <col min="2" max="16384" width="8.88671875" style="26"/>
  </cols>
  <sheetData>
    <row r="1" spans="1:62">
      <c r="A1" s="138" t="s">
        <v>278</v>
      </c>
      <c r="B1" s="138"/>
      <c r="C1" s="95" t="s">
        <v>190</v>
      </c>
    </row>
    <row r="2" spans="1:62" s="41" customFormat="1" ht="14.4" customHeight="1">
      <c r="A2" s="104" t="s">
        <v>163</v>
      </c>
      <c r="B2" s="104"/>
      <c r="C2" s="104" t="s">
        <v>316</v>
      </c>
      <c r="D2" s="104"/>
      <c r="E2" s="104"/>
      <c r="F2" s="104"/>
      <c r="G2" s="104" t="s">
        <v>319</v>
      </c>
      <c r="H2" s="104"/>
      <c r="I2" s="104"/>
      <c r="J2" s="104"/>
      <c r="K2" s="104" t="s">
        <v>318</v>
      </c>
      <c r="L2" s="104"/>
      <c r="M2" s="104"/>
      <c r="N2" s="104"/>
      <c r="O2" s="104" t="s">
        <v>317</v>
      </c>
      <c r="P2" s="104"/>
      <c r="Q2" s="104"/>
      <c r="R2" s="104"/>
      <c r="S2" s="104"/>
      <c r="T2" s="104"/>
      <c r="U2" s="104" t="s">
        <v>321</v>
      </c>
      <c r="V2" s="104"/>
      <c r="W2" s="104"/>
      <c r="X2" s="104"/>
      <c r="Y2" s="104" t="s">
        <v>320</v>
      </c>
      <c r="Z2" s="104"/>
      <c r="AA2" s="104"/>
      <c r="AB2" s="104"/>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4"/>
      <c r="B3" s="104"/>
      <c r="C3" s="104" t="s">
        <v>167</v>
      </c>
      <c r="D3" s="104"/>
      <c r="E3" s="104" t="s">
        <v>168</v>
      </c>
      <c r="F3" s="104"/>
      <c r="G3" s="104" t="s">
        <v>167</v>
      </c>
      <c r="H3" s="104"/>
      <c r="I3" s="104" t="s">
        <v>168</v>
      </c>
      <c r="J3" s="104"/>
      <c r="K3" s="104" t="s">
        <v>167</v>
      </c>
      <c r="L3" s="104"/>
      <c r="M3" s="104" t="s">
        <v>168</v>
      </c>
      <c r="N3" s="104"/>
      <c r="O3" s="104" t="s">
        <v>173</v>
      </c>
      <c r="P3" s="104"/>
      <c r="Q3" s="104" t="s">
        <v>175</v>
      </c>
      <c r="R3" s="104"/>
      <c r="S3" s="104" t="s">
        <v>177</v>
      </c>
      <c r="T3" s="104"/>
      <c r="U3" s="104" t="s">
        <v>167</v>
      </c>
      <c r="V3" s="104"/>
      <c r="W3" s="104" t="s">
        <v>168</v>
      </c>
      <c r="X3" s="104"/>
      <c r="Y3" s="104" t="s">
        <v>167</v>
      </c>
      <c r="Z3" s="104"/>
      <c r="AA3" s="104" t="s">
        <v>168</v>
      </c>
      <c r="AB3" s="104"/>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191482.63462500638</v>
      </c>
      <c r="D5" s="41">
        <f>SUM('TOTAL COST'!F6:F23)</f>
        <v>180062.62496225248</v>
      </c>
      <c r="E5" s="41">
        <f>SUM('TOTAL COST'!H6:H23)</f>
        <v>90329.42813423292</v>
      </c>
      <c r="F5" s="41">
        <f>SUM('TOTAL COST'!J6:J23)</f>
        <v>66489.417483814585</v>
      </c>
      <c r="G5" s="41">
        <f>SUM('TOTAL COST'!L6:L23)</f>
        <v>161752.36720336918</v>
      </c>
      <c r="H5" s="41">
        <f>SUM('TOTAL COST'!N6:N23)</f>
        <v>152670.76405420376</v>
      </c>
      <c r="I5" s="41">
        <f>SUM('TOTAL COST'!P6:P23)</f>
        <v>118045.01236572476</v>
      </c>
      <c r="J5" s="41">
        <f>SUM('TOTAL COST'!R6:R23)</f>
        <v>55878.874310452724</v>
      </c>
      <c r="K5" s="41">
        <f>SUM('TOTAL COST'!T6:T23)</f>
        <v>202764.07779881608</v>
      </c>
      <c r="L5" s="41">
        <f>SUM('TOTAL COST'!V6:V23)</f>
        <v>193682.47464965063</v>
      </c>
      <c r="M5" s="41">
        <f>SUM('TOTAL COST'!X6:X23)</f>
        <v>90350.394816181652</v>
      </c>
      <c r="N5" s="41">
        <f>SUM('TOTAL COST'!Z6:Z23)</f>
        <v>66510.384165763302</v>
      </c>
      <c r="O5" s="41">
        <f>SUM('TOTAL COST'!AB6:AB23)</f>
        <v>233558.52853475168</v>
      </c>
      <c r="P5" s="41">
        <f>SUM('TOTAL COST'!AD6:AD23)</f>
        <v>227025.69461957368</v>
      </c>
      <c r="Q5" s="41">
        <f>SUM('TOTAL COST'!AF6:AF23)</f>
        <v>127430.71536639429</v>
      </c>
      <c r="R5" s="41">
        <f>SUM('TOTAL COST'!AH6:AH23)</f>
        <v>118349.11221722882</v>
      </c>
      <c r="S5" s="41">
        <f>SUM('TOTAL COST'!AJ6:AJ23)</f>
        <v>104314.1299607722</v>
      </c>
      <c r="T5" s="41">
        <f>SUM('TOTAL COST'!AL6:AL23)</f>
        <v>88928.147970226622</v>
      </c>
      <c r="U5" s="41">
        <f>SUM('TOTAL COST'!AN6:AN23)</f>
        <v>225318.95137436572</v>
      </c>
      <c r="V5" s="41">
        <f>SUM('TOTAL COST'!AP6:AP23)</f>
        <v>220060.54799551313</v>
      </c>
      <c r="W5" s="41">
        <f>SUM('TOTAL COST'!AR6:AR23)</f>
        <v>90329.42813423292</v>
      </c>
      <c r="X5" s="41">
        <f>SUM('TOTAL COST'!AT6:AT23)</f>
        <v>66489.417483814585</v>
      </c>
      <c r="Y5" s="41">
        <f>SUM('TOTAL COST'!AV6:AV23)</f>
        <v>255994.34783134281</v>
      </c>
      <c r="Z5" s="41">
        <f>SUM('TOTAL COST'!AX6:AX23)</f>
        <v>250527.52004955386</v>
      </c>
      <c r="AA5" s="41">
        <f>SUM('TOTAL COST'!AZ6:AZ23)</f>
        <v>104446.57446297386</v>
      </c>
      <c r="AB5" s="41">
        <f>SUM('TOTAL COST'!BB6:BB23)</f>
        <v>89060.592472428281</v>
      </c>
    </row>
    <row r="6" spans="1:62">
      <c r="A6" s="41">
        <v>2</v>
      </c>
      <c r="B6" s="41">
        <v>35</v>
      </c>
      <c r="C6" s="41">
        <f>SUM('TOTAL COST'!D6:D40)</f>
        <v>252031.67297136507</v>
      </c>
      <c r="D6" s="41">
        <f>SUM('TOTAL COST'!F6:F40)</f>
        <v>230628.41974378712</v>
      </c>
      <c r="E6" s="41">
        <f>SUM('TOTAL COST'!H6:H40)</f>
        <v>122833.13032589368</v>
      </c>
      <c r="F6" s="41">
        <f>SUM('TOTAL COST'!J6:J40)</f>
        <v>76773.594477015868</v>
      </c>
      <c r="G6" s="41">
        <f>SUM('TOTAL COST'!L6:L40)</f>
        <v>207473.65751658753</v>
      </c>
      <c r="H6" s="41">
        <f>SUM('TOTAL COST'!N6:N40)</f>
        <v>190684.79193241752</v>
      </c>
      <c r="I6" s="41">
        <f>SUM('TOTAL COST'!P6:P40)</f>
        <v>152633.56122336217</v>
      </c>
      <c r="J6" s="41">
        <f>SUM('TOTAL COST'!R6:R40)</f>
        <v>61626.553667246873</v>
      </c>
      <c r="K6" s="41">
        <f>SUM('TOTAL COST'!T6:T40)</f>
        <v>274684.78753608896</v>
      </c>
      <c r="L6" s="41">
        <f>SUM('TOTAL COST'!V6:V40)</f>
        <v>257895.92195191898</v>
      </c>
      <c r="M6" s="41">
        <f>SUM('TOTAL COST'!X6:X40)</f>
        <v>122854.09700784241</v>
      </c>
      <c r="N6" s="41">
        <f>SUM('TOTAL COST'!Z6:Z40)</f>
        <v>76794.561158964585</v>
      </c>
      <c r="O6" s="41">
        <f>SUM('TOTAL COST'!AB6:AB40)</f>
        <v>334561.31700243003</v>
      </c>
      <c r="P6" s="41">
        <f>SUM('TOTAL COST'!AD6:AD40)</f>
        <v>322813.63246443705</v>
      </c>
      <c r="Q6" s="41">
        <f>SUM('TOTAL COST'!AF6:AF40)</f>
        <v>173152.00567961263</v>
      </c>
      <c r="R6" s="41">
        <f>SUM('TOTAL COST'!AH6:AH40)</f>
        <v>156363.14009544262</v>
      </c>
      <c r="S6" s="41">
        <f>SUM('TOTAL COST'!AJ6:AJ40)</f>
        <v>140735.18258250441</v>
      </c>
      <c r="T6" s="41">
        <f>SUM('TOTAL COST'!AL6:AL40)</f>
        <v>106540.03005224018</v>
      </c>
      <c r="U6" s="41">
        <f>SUM('TOTAL COST'!AN6:AN40)</f>
        <v>319310.45965101424</v>
      </c>
      <c r="V6" s="41">
        <f>SUM('TOTAL COST'!AP6:AP40)</f>
        <v>306882.06467224425</v>
      </c>
      <c r="W6" s="41">
        <f>SUM('TOTAL COST'!AR6:AR40)</f>
        <v>122833.13032589368</v>
      </c>
      <c r="X6" s="41">
        <f>SUM('TOTAL COST'!AT6:AT40)</f>
        <v>76773.594477015868</v>
      </c>
      <c r="Y6" s="41">
        <f>SUM('TOTAL COST'!AV6:AV40)</f>
        <v>355257.3758322873</v>
      </c>
      <c r="Z6" s="41">
        <f>SUM('TOTAL COST'!AX6:AX40)</f>
        <v>344166.23635088553</v>
      </c>
      <c r="AA6" s="41">
        <f>SUM('TOTAL COST'!AZ6:AZ40)</f>
        <v>140867.62708470607</v>
      </c>
      <c r="AB6" s="41">
        <f>SUM('TOTAL COST'!BB6:BB40)</f>
        <v>106672.47455444184</v>
      </c>
    </row>
    <row r="7" spans="1:62">
      <c r="A7" s="41">
        <v>5</v>
      </c>
      <c r="B7" s="41">
        <v>87</v>
      </c>
      <c r="C7" s="41">
        <f>SUM('TOTAL COST'!D6:D92)</f>
        <v>271206.64108648739</v>
      </c>
      <c r="D7" s="41">
        <f>SUM('TOTAL COST'!F6:F92)</f>
        <v>236341.23753804871</v>
      </c>
      <c r="E7" s="41">
        <f>SUM('TOTAL COST'!H6:H92)</f>
        <v>157505.86198914528</v>
      </c>
      <c r="F7" s="41">
        <f>SUM('TOTAL COST'!J6:J92)</f>
        <v>79777.96215169644</v>
      </c>
      <c r="G7" s="41">
        <f>SUM('TOTAL COST'!L6:L92)</f>
        <v>225956.48981036941</v>
      </c>
      <c r="H7" s="41">
        <f>SUM('TOTAL COST'!N6:N92)</f>
        <v>197669.78405930471</v>
      </c>
      <c r="I7" s="41">
        <f>SUM('TOTAL COST'!P6:P92)</f>
        <v>190657.85558223035</v>
      </c>
      <c r="J7" s="41">
        <f>SUM('TOTAL COST'!R6:R92)</f>
        <v>64630.921341927446</v>
      </c>
      <c r="K7" s="41">
        <f>SUM('TOTAL COST'!T6:T92)</f>
        <v>293167.61982987076</v>
      </c>
      <c r="L7" s="41">
        <f>SUM('TOTAL COST'!V6:V92)</f>
        <v>264880.91407880629</v>
      </c>
      <c r="M7" s="41">
        <f>SUM('TOTAL COST'!X6:X92)</f>
        <v>157526.828671094</v>
      </c>
      <c r="N7" s="41">
        <f>SUM('TOTAL COST'!Z6:Z92)</f>
        <v>79798.928833645157</v>
      </c>
      <c r="O7" s="41">
        <f>SUM('TOTAL COST'!AB6:AB92)</f>
        <v>353487.11259603366</v>
      </c>
      <c r="P7" s="41">
        <f>SUM('TOTAL COST'!AD6:AD92)</f>
        <v>334350.24654397223</v>
      </c>
      <c r="Q7" s="41">
        <f>SUM('TOTAL COST'!AF6:AF92)</f>
        <v>191634.83797339452</v>
      </c>
      <c r="R7" s="41">
        <f>SUM('TOTAL COST'!AH6:AH92)</f>
        <v>163348.13222232982</v>
      </c>
      <c r="S7" s="41">
        <f>SUM('TOTAL COST'!AJ6:AJ92)</f>
        <v>171306.55079027961</v>
      </c>
      <c r="T7" s="41">
        <f>SUM('TOTAL COST'!AL6:AL92)</f>
        <v>109927.31281157065</v>
      </c>
      <c r="U7" s="41">
        <f>SUM('TOTAL COST'!AN6:AN92)</f>
        <v>342215.44723681017</v>
      </c>
      <c r="V7" s="41">
        <f>SUM('TOTAL COST'!AP6:AP92)</f>
        <v>316475.25393389852</v>
      </c>
      <c r="W7" s="41">
        <f>SUM('TOTAL COST'!AR6:AR92)</f>
        <v>157505.86198914528</v>
      </c>
      <c r="X7" s="41">
        <f>SUM('TOTAL COST'!AT6:AT92)</f>
        <v>79777.96215169644</v>
      </c>
      <c r="Y7" s="41">
        <f>SUM('TOTAL COST'!AV6:AV92)</f>
        <v>371855.241433063</v>
      </c>
      <c r="Z7" s="41">
        <f>SUM('TOTAL COST'!AX6:AX92)</f>
        <v>350187.26602845814</v>
      </c>
      <c r="AA7" s="41">
        <f>SUM('TOTAL COST'!AZ6:AZ92)</f>
        <v>171438.99529248127</v>
      </c>
      <c r="AB7" s="41">
        <f>SUM('TOTAL COST'!BB6:BB92)</f>
        <v>110059.75731377231</v>
      </c>
    </row>
    <row r="8" spans="1:62">
      <c r="A8" s="41">
        <v>10</v>
      </c>
      <c r="B8" s="41">
        <v>174</v>
      </c>
      <c r="C8" s="41">
        <f>SUM('TOTAL COST'!D6:D179)</f>
        <v>279257.90332702838</v>
      </c>
      <c r="D8" s="41">
        <f>SUM('TOTAL COST'!F6:F179)</f>
        <v>239152.1632866966</v>
      </c>
      <c r="E8" s="41">
        <f>SUM('TOTAL COST'!H6:H179)</f>
        <v>173407.23246415146</v>
      </c>
      <c r="F8" s="41">
        <f>SUM('TOTAL COST'!J6:J179)</f>
        <v>80136.734002339828</v>
      </c>
      <c r="G8" s="41">
        <f>SUM('TOTAL COST'!L6:L179)</f>
        <v>234823.84480183184</v>
      </c>
      <c r="H8" s="41">
        <f>SUM('TOTAL COST'!N6:N179)</f>
        <v>200600.10953725927</v>
      </c>
      <c r="I8" s="41">
        <f>SUM('TOTAL COST'!P6:P179)</f>
        <v>206941.58159073474</v>
      </c>
      <c r="J8" s="41">
        <f>SUM('TOTAL COST'!R6:R179)</f>
        <v>64989.693192570856</v>
      </c>
      <c r="K8" s="41">
        <f>SUM('TOTAL COST'!T6:T179)</f>
        <v>302034.97482133307</v>
      </c>
      <c r="L8" s="41">
        <f>SUM('TOTAL COST'!V6:V179)</f>
        <v>267811.2395567607</v>
      </c>
      <c r="M8" s="41">
        <f>SUM('TOTAL COST'!X6:X179)</f>
        <v>173428.19914610017</v>
      </c>
      <c r="N8" s="41">
        <f>SUM('TOTAL COST'!Z6:Z179)</f>
        <v>80157.700684288546</v>
      </c>
      <c r="O8" s="41">
        <f>SUM('TOTAL COST'!AB6:AB179)</f>
        <v>362049.82937648206</v>
      </c>
      <c r="P8" s="41">
        <f>SUM('TOTAL COST'!AD6:AD179)</f>
        <v>339545.48962857126</v>
      </c>
      <c r="Q8" s="41">
        <f>SUM('TOTAL COST'!AF6:AF179)</f>
        <v>200502.19296485695</v>
      </c>
      <c r="R8" s="41">
        <f>SUM('TOTAL COST'!AH6:AH179)</f>
        <v>166278.45770028437</v>
      </c>
      <c r="S8" s="41">
        <f>SUM('TOTAL COST'!AJ6:AJ179)</f>
        <v>181204.90712618901</v>
      </c>
      <c r="T8" s="41">
        <f>SUM('TOTAL COST'!AL6:AL179)</f>
        <v>110029.3638142586</v>
      </c>
      <c r="U8" s="41">
        <f>SUM('TOTAL COST'!AN6:AN179)</f>
        <v>353745.63902201707</v>
      </c>
      <c r="V8" s="41">
        <f>SUM('TOTAL COST'!AP6:AP179)</f>
        <v>320740.50784960523</v>
      </c>
      <c r="W8" s="41">
        <f>SUM('TOTAL COST'!AR6:AR179)</f>
        <v>173407.23246415146</v>
      </c>
      <c r="X8" s="41">
        <f>SUM('TOTAL COST'!AT6:AT179)</f>
        <v>80136.734002339828</v>
      </c>
      <c r="Y8" s="41">
        <f>SUM('TOTAL COST'!AV6:AV179)</f>
        <v>377693.94452280801</v>
      </c>
      <c r="Z8" s="41">
        <f>SUM('TOTAL COST'!AX6:AX179)</f>
        <v>350810.47975895327</v>
      </c>
      <c r="AA8" s="41">
        <f>SUM('TOTAL COST'!AZ6:AZ179)</f>
        <v>181337.35162839066</v>
      </c>
      <c r="AB8" s="41">
        <f>SUM('TOTAL COST'!BB6:BB179)</f>
        <v>110161.80831646026</v>
      </c>
    </row>
    <row r="9" spans="1:62">
      <c r="A9" s="41">
        <v>20</v>
      </c>
      <c r="B9" s="41">
        <v>349</v>
      </c>
      <c r="C9" s="41">
        <f>'TOTAL COST'!D5</f>
        <v>281934.22583380906</v>
      </c>
      <c r="D9" s="41">
        <f>'TOTAL COST'!F5</f>
        <v>240782.33933412173</v>
      </c>
      <c r="E9" s="41">
        <f>'TOTAL COST'!H5</f>
        <v>180281.92287286822</v>
      </c>
      <c r="F9" s="41">
        <f>'TOTAL COST'!J5</f>
        <v>80175.809029388256</v>
      </c>
      <c r="G9" s="41">
        <f>'TOTAL COST'!L5</f>
        <v>238654.14342784201</v>
      </c>
      <c r="H9" s="41">
        <f>'TOTAL COST'!N5</f>
        <v>201884.60237837251</v>
      </c>
      <c r="I9" s="41">
        <f>'TOTAL COST'!P5</f>
        <v>213831.39831431862</v>
      </c>
      <c r="J9" s="41">
        <f>'TOTAL COST'!R5</f>
        <v>65028.768219619167</v>
      </c>
      <c r="K9" s="41">
        <f>'TOTAL COST'!T5</f>
        <v>305865.27344734344</v>
      </c>
      <c r="L9" s="41">
        <f>'TOTAL COST'!V5</f>
        <v>269095.73239787371</v>
      </c>
      <c r="M9" s="41">
        <f>'TOTAL COST'!X5</f>
        <v>180302.88955481694</v>
      </c>
      <c r="N9" s="41">
        <f>'TOTAL COST'!Z5</f>
        <v>80196.775711336973</v>
      </c>
      <c r="O9" s="41">
        <f>'TOTAL COST'!AB5</f>
        <v>365336.85647417669</v>
      </c>
      <c r="P9" s="41">
        <f>'TOTAL COST'!AD5</f>
        <v>341724.969551432</v>
      </c>
      <c r="Q9" s="41">
        <f>'TOTAL COST'!AF5</f>
        <v>204332.49159086711</v>
      </c>
      <c r="R9" s="41">
        <f>'TOTAL COST'!AH5</f>
        <v>167562.95054139761</v>
      </c>
      <c r="S9" s="41">
        <f>'TOTAL COST'!AJ5</f>
        <v>183638.26382001728</v>
      </c>
      <c r="T9" s="41">
        <f>'TOTAL COST'!AL5</f>
        <v>110030.25377949981</v>
      </c>
      <c r="U9" s="41">
        <f>'TOTAL COST'!AN5</f>
        <v>358112.81442602299</v>
      </c>
      <c r="V9" s="41">
        <f>'TOTAL COST'!AP5</f>
        <v>322604.73642448807</v>
      </c>
      <c r="W9" s="41">
        <f>'TOTAL COST'!AR5</f>
        <v>180281.92287286822</v>
      </c>
      <c r="X9" s="41">
        <f>'TOTAL COST'!AT5</f>
        <v>80175.809029388256</v>
      </c>
      <c r="Y9" s="41">
        <f>'TOTAL COST'!AV5</f>
        <v>379202.70855413063</v>
      </c>
      <c r="Z9" s="41">
        <f>'TOTAL COST'!AX5</f>
        <v>350833.07981215004</v>
      </c>
      <c r="AA9" s="41">
        <f>'TOTAL COST'!AZ5</f>
        <v>183770.70832221894</v>
      </c>
      <c r="AB9" s="41">
        <f>'TOTAL COST'!BB5</f>
        <v>110162.69828170147</v>
      </c>
    </row>
    <row r="10" spans="1:62">
      <c r="A10" s="138" t="s">
        <v>315</v>
      </c>
      <c r="B10" s="138"/>
      <c r="C10" s="41"/>
      <c r="D10" s="41"/>
      <c r="E10" s="41"/>
      <c r="F10" s="41"/>
    </row>
    <row r="11" spans="1:62" s="41" customFormat="1" ht="14.4" customHeight="1">
      <c r="A11" s="104" t="s">
        <v>163</v>
      </c>
      <c r="B11" s="104"/>
      <c r="C11" s="104" t="s">
        <v>316</v>
      </c>
      <c r="D11" s="104"/>
      <c r="E11" s="104"/>
      <c r="F11" s="104"/>
      <c r="G11" s="104" t="s">
        <v>319</v>
      </c>
      <c r="H11" s="104"/>
      <c r="I11" s="104"/>
      <c r="J11" s="104"/>
      <c r="K11" s="104" t="s">
        <v>318</v>
      </c>
      <c r="L11" s="104"/>
      <c r="M11" s="104"/>
      <c r="N11" s="104"/>
      <c r="O11" s="104" t="s">
        <v>317</v>
      </c>
      <c r="P11" s="104"/>
      <c r="Q11" s="104"/>
      <c r="R11" s="104"/>
      <c r="S11" s="104"/>
      <c r="T11" s="104"/>
      <c r="U11" s="104" t="s">
        <v>321</v>
      </c>
      <c r="V11" s="104"/>
      <c r="W11" s="104"/>
      <c r="X11" s="104"/>
      <c r="Y11" s="104" t="s">
        <v>320</v>
      </c>
      <c r="Z11" s="104"/>
      <c r="AA11" s="104"/>
      <c r="AB11" s="104"/>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4"/>
      <c r="B12" s="104"/>
      <c r="C12" s="104" t="s">
        <v>167</v>
      </c>
      <c r="D12" s="104"/>
      <c r="E12" s="104" t="s">
        <v>168</v>
      </c>
      <c r="F12" s="104"/>
      <c r="G12" s="104" t="s">
        <v>167</v>
      </c>
      <c r="H12" s="104"/>
      <c r="I12" s="104" t="s">
        <v>168</v>
      </c>
      <c r="J12" s="104"/>
      <c r="K12" s="104" t="s">
        <v>167</v>
      </c>
      <c r="L12" s="104"/>
      <c r="M12" s="104" t="s">
        <v>168</v>
      </c>
      <c r="N12" s="104"/>
      <c r="O12" s="104" t="s">
        <v>173</v>
      </c>
      <c r="P12" s="104"/>
      <c r="Q12" s="104" t="s">
        <v>175</v>
      </c>
      <c r="R12" s="104"/>
      <c r="S12" s="104" t="s">
        <v>177</v>
      </c>
      <c r="T12" s="104"/>
      <c r="U12" s="104" t="s">
        <v>167</v>
      </c>
      <c r="V12" s="104"/>
      <c r="W12" s="104" t="s">
        <v>168</v>
      </c>
      <c r="X12" s="104"/>
      <c r="Y12" s="104" t="s">
        <v>167</v>
      </c>
      <c r="Z12" s="104"/>
      <c r="AA12" s="104" t="s">
        <v>168</v>
      </c>
      <c r="AB12" s="104"/>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0.56719311390037175</v>
      </c>
      <c r="D14" s="41">
        <f>SUM('TOTAL UTILITY'!F6:F23)*21/365</f>
        <v>0.40599960944258517</v>
      </c>
      <c r="E14" s="41">
        <f>SUM('TOTAL UTILITY'!H6:H23)*21/365</f>
        <v>0.5139231173775114</v>
      </c>
      <c r="F14" s="41">
        <f>SUM('TOTAL UTILITY'!J6:J23)*21/365</f>
        <v>0.35398536511983436</v>
      </c>
      <c r="G14" s="41">
        <f>SUM('TOTAL UTILITY'!L6:L23)*21/365</f>
        <v>0.54915073539330317</v>
      </c>
      <c r="H14" s="41">
        <f>SUM('TOTAL UTILITY'!N6:N23)*21/365</f>
        <v>0.44810793571077534</v>
      </c>
      <c r="I14" s="41">
        <f>SUM('TOTAL UTILITY'!P6:P23)*21/365</f>
        <v>0.84938140007497964</v>
      </c>
      <c r="J14" s="41">
        <f>SUM('TOTAL UTILITY'!R6:R23)*21/365</f>
        <v>0.35398536511983436</v>
      </c>
      <c r="K14" s="41">
        <f>SUM('TOTAL UTILITY'!T6:T23)*21/365</f>
        <v>0.54915073539330317</v>
      </c>
      <c r="L14" s="41">
        <f>SUM('TOTAL UTILITY'!V6:V23)*21/365</f>
        <v>0.44810793571077534</v>
      </c>
      <c r="M14" s="41">
        <f>SUM('TOTAL UTILITY'!X6:X23)*21/365</f>
        <v>0.5139231173775114</v>
      </c>
      <c r="N14" s="41">
        <f>SUM('TOTAL UTILITY'!Z6:Z23)*21/365</f>
        <v>0.35398536511983436</v>
      </c>
      <c r="O14" s="41">
        <f>SUM('TOTAL UTILITY'!AB6:AB23)*21/365</f>
        <v>0.56201089227081424</v>
      </c>
      <c r="P14" s="41">
        <f>SUM('TOTAL UTILITY'!AD6:AD23)*21/365</f>
        <v>0.51358280652932442</v>
      </c>
      <c r="Q14" s="41">
        <f>SUM('TOTAL UTILITY'!AF6:AF23)*21/365</f>
        <v>0.54915073539330317</v>
      </c>
      <c r="R14" s="41">
        <f>SUM('TOTAL UTILITY'!AH6:AH23)*21/365</f>
        <v>0.44810793571077534</v>
      </c>
      <c r="S14" s="41">
        <f>SUM('TOTAL UTILITY'!AJ6:AJ23)*21/365</f>
        <v>0.5343691110461799</v>
      </c>
      <c r="T14" s="41">
        <f>SUM('TOTAL UTILITY'!AL6:AL23)*21/365</f>
        <v>0.44390959441902678</v>
      </c>
      <c r="U14" s="41">
        <f>SUM('TOTAL UTILITY'!AN6:AN23)*21/365</f>
        <v>0.60464120574279001</v>
      </c>
      <c r="V14" s="41">
        <f>SUM('TOTAL UTILITY'!AP6:AP23)*21/365</f>
        <v>0.48917120934269176</v>
      </c>
      <c r="W14" s="41">
        <f>SUM('TOTAL UTILITY'!AR6:AR23)*21/365</f>
        <v>0.5139231173775114</v>
      </c>
      <c r="X14" s="41">
        <f>SUM('TOTAL UTILITY'!AT6:AT23)*21/365</f>
        <v>0.35398536511983436</v>
      </c>
      <c r="Y14" s="41">
        <f>SUM('TOTAL UTILITY'!AV6:AV23)*21/365</f>
        <v>0.56461048103638134</v>
      </c>
      <c r="Z14" s="41">
        <f>SUM('TOTAL UTILITY'!AX6:AX23)*21/365</f>
        <v>0.54171791801365543</v>
      </c>
      <c r="AA14" s="41">
        <f>SUM('TOTAL UTILITY'!AZ6:AZ23)*21/365</f>
        <v>0.5343691110461799</v>
      </c>
      <c r="AB14" s="41">
        <f>SUM('TOTAL UTILITY'!BB6:BB23)*21/365</f>
        <v>0.44390959441902678</v>
      </c>
    </row>
    <row r="15" spans="1:62">
      <c r="A15" s="41">
        <v>2</v>
      </c>
      <c r="B15" s="41">
        <v>35</v>
      </c>
      <c r="C15" s="41">
        <f>SUM('TOTAL UTILITY'!D6:D40)*21/365</f>
        <v>0.86204410809914223</v>
      </c>
      <c r="D15" s="41">
        <f>SUM('TOTAL UTILITY'!F6:F40)*21/365</f>
        <v>0.53052390739309518</v>
      </c>
      <c r="E15" s="41">
        <f>SUM('TOTAL UTILITY'!H6:H40)*21/365</f>
        <v>0.74491234330089073</v>
      </c>
      <c r="F15" s="41">
        <f>SUM('TOTAL UTILITY'!J6:J40)*21/365</f>
        <v>0.4119820005014902</v>
      </c>
      <c r="G15" s="41">
        <f>SUM('TOTAL UTILITY'!L6:L40)*21/365</f>
        <v>0.82835573790361605</v>
      </c>
      <c r="H15" s="41">
        <f>SUM('TOTAL UTILITY'!N6:N40)*21/365</f>
        <v>0.60465719383508998</v>
      </c>
      <c r="I15" s="41">
        <f>SUM('TOTAL UTILITY'!P6:P40)*21/365</f>
        <v>1.1350998453021746</v>
      </c>
      <c r="J15" s="41">
        <f>SUM('TOTAL UTILITY'!R6:R40)*21/365</f>
        <v>0.4119820005014902</v>
      </c>
      <c r="K15" s="41">
        <f>SUM('TOTAL UTILITY'!T6:T40)*21/365</f>
        <v>0.82835573790361605</v>
      </c>
      <c r="L15" s="41">
        <f>SUM('TOTAL UTILITY'!V6:V40)*21/365</f>
        <v>0.60465719383508998</v>
      </c>
      <c r="M15" s="41">
        <f>SUM('TOTAL UTILITY'!X6:X40)*21/365</f>
        <v>0.74491234330089073</v>
      </c>
      <c r="N15" s="41">
        <f>SUM('TOTAL UTILITY'!Z6:Z40)*21/365</f>
        <v>0.4119820005014902</v>
      </c>
      <c r="O15" s="41">
        <f>SUM('TOTAL UTILITY'!AB6:AB40)*21/365</f>
        <v>0.85449565314992881</v>
      </c>
      <c r="P15" s="41">
        <f>SUM('TOTAL UTILITY'!AD6:AD40)*21/365</f>
        <v>0.74042733828241547</v>
      </c>
      <c r="Q15" s="41">
        <f>SUM('TOTAL UTILITY'!AF6:AF40)*21/365</f>
        <v>0.82835573790361605</v>
      </c>
      <c r="R15" s="41">
        <f>SUM('TOTAL UTILITY'!AH6:AH40)*21/365</f>
        <v>0.60465719383508998</v>
      </c>
      <c r="S15" s="41">
        <f>SUM('TOTAL UTILITY'!AJ6:AJ40)*21/365</f>
        <v>0.77114491959810649</v>
      </c>
      <c r="T15" s="41">
        <f>SUM('TOTAL UTILITY'!AL6:AL40)*21/365</f>
        <v>0.53689455102838235</v>
      </c>
      <c r="U15" s="41">
        <f>SUM('TOTAL UTILITY'!AN6:AN40)*21/365</f>
        <v>0.96167039702658674</v>
      </c>
      <c r="V15" s="41">
        <f>SUM('TOTAL UTILITY'!AP6:AP40)*21/365</f>
        <v>0.68638692789549205</v>
      </c>
      <c r="W15" s="41">
        <f>SUM('TOTAL UTILITY'!AR6:AR40)*21/365</f>
        <v>0.74491234330089073</v>
      </c>
      <c r="X15" s="41">
        <f>SUM('TOTAL UTILITY'!AT6:AT40)*21/365</f>
        <v>0.4119820005014902</v>
      </c>
      <c r="Y15" s="41">
        <f>SUM('TOTAL UTILITY'!AV6:AV40)*21/365</f>
        <v>0.84518755639290166</v>
      </c>
      <c r="Z15" s="41">
        <f>SUM('TOTAL UTILITY'!AX6:AX40)*21/365</f>
        <v>0.75116460403327534</v>
      </c>
      <c r="AA15" s="41">
        <f>SUM('TOTAL UTILITY'!AZ6:AZ40)*21/365</f>
        <v>0.77114491959810649</v>
      </c>
      <c r="AB15" s="41">
        <f>SUM('TOTAL UTILITY'!BB6:BB40)*21/365</f>
        <v>0.53689455102838235</v>
      </c>
    </row>
    <row r="16" spans="1:62">
      <c r="A16" s="41">
        <v>5</v>
      </c>
      <c r="B16" s="41">
        <v>87</v>
      </c>
      <c r="C16" s="41">
        <f>SUM('TOTAL UTILITY'!D6:D92)*21/365</f>
        <v>1.2442374583375633</v>
      </c>
      <c r="D16" s="41">
        <f>SUM('TOTAL UTILITY'!F6:F92)*21/365</f>
        <v>0.66546016490944382</v>
      </c>
      <c r="E16" s="41">
        <f>SUM('TOTAL UTILITY'!H6:H92)*21/365</f>
        <v>1.0294708950325699</v>
      </c>
      <c r="F16" s="41">
        <f>SUM('TOTAL UTILITY'!J6:J92)*21/365</f>
        <v>0.43940914588045726</v>
      </c>
      <c r="G16" s="41">
        <f>SUM('TOTAL UTILITY'!L6:L92)*21/365</f>
        <v>1.2020560424241868</v>
      </c>
      <c r="H16" s="41">
        <f>SUM('TOTAL UTILITY'!N6:N92)*21/365</f>
        <v>0.76964209801496075</v>
      </c>
      <c r="I16" s="41">
        <f>SUM('TOTAL UTILITY'!P6:P92)*21/365</f>
        <v>1.4455403511238647</v>
      </c>
      <c r="J16" s="41">
        <f>SUM('TOTAL UTILITY'!R6:R92)*21/365</f>
        <v>0.43940914588045726</v>
      </c>
      <c r="K16" s="41">
        <f>SUM('TOTAL UTILITY'!T6:T92)*21/365</f>
        <v>1.2020560424241868</v>
      </c>
      <c r="L16" s="41">
        <f>SUM('TOTAL UTILITY'!V6:V92)*21/365</f>
        <v>0.76964209801496075</v>
      </c>
      <c r="M16" s="41">
        <f>SUM('TOTAL UTILITY'!X6:X92)*21/365</f>
        <v>1.0294708950325699</v>
      </c>
      <c r="N16" s="41">
        <f>SUM('TOTAL UTILITY'!Z6:Z92)*21/365</f>
        <v>0.43940914588045726</v>
      </c>
      <c r="O16" s="41">
        <f>SUM('TOTAL UTILITY'!AB6:AB92)*21/365</f>
        <v>1.2415191006902779</v>
      </c>
      <c r="P16" s="41">
        <f>SUM('TOTAL UTILITY'!AD6:AD92)*21/365</f>
        <v>1.0129211555833173</v>
      </c>
      <c r="Q16" s="41">
        <f>SUM('TOTAL UTILITY'!AF6:AF92)*21/365</f>
        <v>1.2020560424241868</v>
      </c>
      <c r="R16" s="41">
        <f>SUM('TOTAL UTILITY'!AH6:AH92)*21/365</f>
        <v>0.76964209801496075</v>
      </c>
      <c r="S16" s="41">
        <f>SUM('TOTAL UTILITY'!AJ6:AJ92)*21/365</f>
        <v>1.0232780467303568</v>
      </c>
      <c r="T16" s="41">
        <f>SUM('TOTAL UTILITY'!AL6:AL92)*21/365</f>
        <v>0.56833594743648808</v>
      </c>
      <c r="U16" s="41">
        <f>SUM('TOTAL UTILITY'!AN6:AN92)*21/365</f>
        <v>1.4849702031784895</v>
      </c>
      <c r="V16" s="41">
        <f>SUM('TOTAL UTILITY'!AP6:AP92)*21/365</f>
        <v>0.91297722067778719</v>
      </c>
      <c r="W16" s="41">
        <f>SUM('TOTAL UTILITY'!AR6:AR92)*21/365</f>
        <v>1.0294708950325699</v>
      </c>
      <c r="X16" s="41">
        <f>SUM('TOTAL UTILITY'!AT6:AT92)*21/365</f>
        <v>0.43940914588045726</v>
      </c>
      <c r="Y16" s="41">
        <f>SUM('TOTAL UTILITY'!AV6:AV92)*21/365</f>
        <v>1.1720073699160538</v>
      </c>
      <c r="Z16" s="41">
        <f>SUM('TOTAL UTILITY'!AX6:AX92)*21/365</f>
        <v>0.89338079932355874</v>
      </c>
      <c r="AA16" s="41">
        <f>SUM('TOTAL UTILITY'!AZ6:AZ92)*21/365</f>
        <v>1.0232780467303568</v>
      </c>
      <c r="AB16" s="41">
        <f>SUM('TOTAL UTILITY'!BB6:BB92)*21/365</f>
        <v>0.56833594743648808</v>
      </c>
    </row>
    <row r="17" spans="1:62">
      <c r="A17" s="41">
        <v>10</v>
      </c>
      <c r="B17" s="41">
        <v>174</v>
      </c>
      <c r="C17" s="41">
        <f>SUM('TOTAL UTILITY'!D6:D179)*21/365</f>
        <v>1.4111346164749845</v>
      </c>
      <c r="D17" s="41">
        <f>SUM('TOTAL UTILITY'!F6:F179)*21/365</f>
        <v>0.73185398567156879</v>
      </c>
      <c r="E17" s="41">
        <f>SUM('TOTAL UTILITY'!H6:H179)*21/365</f>
        <v>1.1621195593925964</v>
      </c>
      <c r="F17" s="41">
        <f>SUM('TOTAL UTILITY'!J6:J179)*21/365</f>
        <v>0.44268440669104503</v>
      </c>
      <c r="G17" s="41">
        <f>SUM('TOTAL UTILITY'!L6:L179)*21/365</f>
        <v>1.3881133879650673</v>
      </c>
      <c r="H17" s="41">
        <f>SUM('TOTAL UTILITY'!N6:N179)*21/365</f>
        <v>0.83885612995856007</v>
      </c>
      <c r="I17" s="41">
        <f>SUM('TOTAL UTILITY'!P6:P179)*21/365</f>
        <v>1.5812797545586728</v>
      </c>
      <c r="J17" s="41">
        <f>SUM('TOTAL UTILITY'!R6:R179)*21/365</f>
        <v>0.44268440669104503</v>
      </c>
      <c r="K17" s="41">
        <f>SUM('TOTAL UTILITY'!T6:T179)*21/365</f>
        <v>1.3881133879650673</v>
      </c>
      <c r="L17" s="41">
        <f>SUM('TOTAL UTILITY'!V6:V179)*21/365</f>
        <v>0.83885612995856007</v>
      </c>
      <c r="M17" s="41">
        <f>SUM('TOTAL UTILITY'!X6:X179)*21/365</f>
        <v>1.1621195593925964</v>
      </c>
      <c r="N17" s="41">
        <f>SUM('TOTAL UTILITY'!Z6:Z179)*21/365</f>
        <v>0.44268440669104503</v>
      </c>
      <c r="O17" s="41">
        <f>SUM('TOTAL UTILITY'!AB6:AB179)*21/365</f>
        <v>1.4232734560294162</v>
      </c>
      <c r="P17" s="41">
        <f>SUM('TOTAL UTILITY'!AD6:AD179)*21/365</f>
        <v>1.1356323436467017</v>
      </c>
      <c r="Q17" s="41">
        <f>SUM('TOTAL UTILITY'!AF6:AF179)*21/365</f>
        <v>1.3881133879650673</v>
      </c>
      <c r="R17" s="41">
        <f>SUM('TOTAL UTILITY'!AH6:AH179)*21/365</f>
        <v>0.83885612995856007</v>
      </c>
      <c r="S17" s="41">
        <f>SUM('TOTAL UTILITY'!AJ6:AJ179)*21/365</f>
        <v>1.1060324516291249</v>
      </c>
      <c r="T17" s="41">
        <f>SUM('TOTAL UTILITY'!AL6:AL179)*21/365</f>
        <v>0.56928320405996224</v>
      </c>
      <c r="U17" s="41">
        <f>SUM('TOTAL UTILITY'!AN6:AN179)*21/365</f>
        <v>1.7476448786633929</v>
      </c>
      <c r="V17" s="41">
        <f>SUM('TOTAL UTILITY'!AP6:AP179)*21/365</f>
        <v>1.0137221457689627</v>
      </c>
      <c r="W17" s="41">
        <f>SUM('TOTAL UTILITY'!AR6:AR179)*21/365</f>
        <v>1.1621195593925964</v>
      </c>
      <c r="X17" s="41">
        <f>SUM('TOTAL UTILITY'!AT6:AT179)*21/365</f>
        <v>0.44268440669104503</v>
      </c>
      <c r="Y17" s="41">
        <f>SUM('TOTAL UTILITY'!AV6:AV179)*21/365</f>
        <v>1.2894340315406261</v>
      </c>
      <c r="Z17" s="41">
        <f>SUM('TOTAL UTILITY'!AX6:AX179)*21/365</f>
        <v>0.9081010532252789</v>
      </c>
      <c r="AA17" s="41">
        <f>SUM('TOTAL UTILITY'!AZ6:AZ179)*21/365</f>
        <v>1.1060324516291249</v>
      </c>
      <c r="AB17" s="41">
        <f>SUM('TOTAL UTILITY'!BB6:BB179)*21/365</f>
        <v>0.56928320405996224</v>
      </c>
    </row>
    <row r="18" spans="1:62">
      <c r="A18" s="41">
        <v>20</v>
      </c>
      <c r="B18" s="41">
        <v>349</v>
      </c>
      <c r="C18" s="41">
        <f>'TOTAL UTILITY'!D5</f>
        <v>1.4689967365032484</v>
      </c>
      <c r="D18" s="41">
        <f>'TOTAL UTILITY'!F5</f>
        <v>0.77035860158165004</v>
      </c>
      <c r="E18" s="41">
        <f>'TOTAL UTILITY'!H5</f>
        <v>1.2201102814619571</v>
      </c>
      <c r="F18" s="41">
        <f>'TOTAL UTILITY'!J5</f>
        <v>0.44304112616202534</v>
      </c>
      <c r="G18" s="41">
        <f>'TOTAL UTILITY'!L5</f>
        <v>1.4706373461314151</v>
      </c>
      <c r="H18" s="41">
        <f>'TOTAL UTILITY'!N5</f>
        <v>0.86919573871703593</v>
      </c>
      <c r="I18" s="41">
        <f>'TOTAL UTILITY'!P5</f>
        <v>1.6396070992274094</v>
      </c>
      <c r="J18" s="41">
        <f>'TOTAL UTILITY'!R5</f>
        <v>0.44304112616202534</v>
      </c>
      <c r="K18" s="41">
        <f>'TOTAL UTILITY'!T5</f>
        <v>1.4706373461314151</v>
      </c>
      <c r="L18" s="41">
        <f>'TOTAL UTILITY'!V5</f>
        <v>0.86919573871703593</v>
      </c>
      <c r="M18" s="41">
        <f>'TOTAL UTILITY'!X5</f>
        <v>1.2201102814619571</v>
      </c>
      <c r="N18" s="41">
        <f>'TOTAL UTILITY'!Z5</f>
        <v>0.44304112616202534</v>
      </c>
      <c r="O18" s="41">
        <f>'TOTAL UTILITY'!AB5</f>
        <v>1.4950976362209913</v>
      </c>
      <c r="P18" s="41">
        <f>'TOTAL UTILITY'!AD5</f>
        <v>1.1871114691350511</v>
      </c>
      <c r="Q18" s="41">
        <f>'TOTAL UTILITY'!AF5</f>
        <v>1.4706373461314151</v>
      </c>
      <c r="R18" s="41">
        <f>'TOTAL UTILITY'!AH5</f>
        <v>0.86919573871703593</v>
      </c>
      <c r="S18" s="41">
        <f>'TOTAL UTILITY'!AJ5</f>
        <v>1.1266444946207386</v>
      </c>
      <c r="T18" s="41">
        <f>'TOTAL UTILITY'!AL5</f>
        <v>0.569291464884914</v>
      </c>
      <c r="U18" s="41">
        <f>'TOTAL UTILITY'!AN5</f>
        <v>1.8474665107997494</v>
      </c>
      <c r="V18" s="41">
        <f>'TOTAL UTILITY'!AP5</f>
        <v>1.057755061942566</v>
      </c>
      <c r="W18" s="41">
        <f>'TOTAL UTILITY'!AR5</f>
        <v>1.2201102814619571</v>
      </c>
      <c r="X18" s="41">
        <f>'TOTAL UTILITY'!AT5</f>
        <v>0.44304112616202534</v>
      </c>
      <c r="Y18" s="41">
        <f>'TOTAL UTILITY'!AV5</f>
        <v>1.320469839823976</v>
      </c>
      <c r="Z18" s="41">
        <f>'TOTAL UTILITY'!AX5</f>
        <v>0.90863486450858155</v>
      </c>
      <c r="AA18" s="41">
        <f>'TOTAL UTILITY'!AZ5</f>
        <v>1.1266444946207386</v>
      </c>
      <c r="AB18" s="41">
        <f>'TOTAL UTILITY'!BB5</f>
        <v>0.569291464884914</v>
      </c>
    </row>
    <row r="19" spans="1:62">
      <c r="A19" s="138" t="s">
        <v>322</v>
      </c>
      <c r="B19" s="138"/>
      <c r="C19" s="41"/>
      <c r="D19" s="41"/>
      <c r="E19" s="41"/>
      <c r="F19" s="41"/>
    </row>
    <row r="20" spans="1:62" s="41" customFormat="1" ht="14.4" customHeight="1">
      <c r="A20" s="104" t="s">
        <v>163</v>
      </c>
      <c r="B20" s="104"/>
      <c r="C20" s="104" t="s">
        <v>316</v>
      </c>
      <c r="D20" s="104"/>
      <c r="E20" s="104" t="s">
        <v>319</v>
      </c>
      <c r="F20" s="104"/>
      <c r="G20" s="104" t="s">
        <v>318</v>
      </c>
      <c r="H20" s="104"/>
      <c r="I20" s="104" t="s">
        <v>317</v>
      </c>
      <c r="J20" s="104"/>
      <c r="K20" s="104"/>
      <c r="L20" s="104"/>
      <c r="M20" s="104"/>
      <c r="N20" s="104"/>
      <c r="O20" s="104" t="s">
        <v>321</v>
      </c>
      <c r="P20" s="104"/>
      <c r="Q20" s="104" t="s">
        <v>320</v>
      </c>
      <c r="R20" s="104"/>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4"/>
      <c r="B21" s="104"/>
      <c r="C21" s="104" t="s">
        <v>167</v>
      </c>
      <c r="D21" s="104"/>
      <c r="E21" s="104" t="s">
        <v>167</v>
      </c>
      <c r="F21" s="104"/>
      <c r="G21" s="104" t="s">
        <v>167</v>
      </c>
      <c r="H21" s="104"/>
      <c r="I21" s="104" t="s">
        <v>313</v>
      </c>
      <c r="J21" s="104"/>
      <c r="K21" s="104" t="s">
        <v>311</v>
      </c>
      <c r="L21" s="104"/>
      <c r="M21" s="104" t="s">
        <v>312</v>
      </c>
      <c r="N21" s="104"/>
      <c r="O21" s="104" t="s">
        <v>167</v>
      </c>
      <c r="P21" s="104"/>
      <c r="Q21" s="104" t="s">
        <v>167</v>
      </c>
      <c r="R21" s="104"/>
      <c r="W21" s="104"/>
      <c r="X21" s="104"/>
      <c r="AA21" s="104"/>
      <c r="AB21" s="104"/>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-93162.707012344414</v>
      </c>
      <c r="D23" s="41">
        <f t="shared" si="0"/>
        <v>-105771.07083002527</v>
      </c>
      <c r="E23" s="41">
        <f t="shared" ref="E23:F27" si="1">(G14-I14)*WTP-(G5-I5)</f>
        <v>-88741.954539895902</v>
      </c>
      <c r="F23" s="41">
        <f t="shared" si="1"/>
        <v>-82673.504155109884</v>
      </c>
      <c r="G23" s="41">
        <f t="shared" ref="G23:H27" si="2">WTP*(K14-M14)-(K5-M5)</f>
        <v>-107129.54028026566</v>
      </c>
      <c r="H23" s="41">
        <f t="shared" si="2"/>
        <v>-113053.70489524618</v>
      </c>
      <c r="I23" s="41">
        <f t="shared" ref="I23:L27" si="3">(O14-Q14)*WTP-(O5-Q5)</f>
        <v>-104198.78963673073</v>
      </c>
      <c r="J23" s="41">
        <f t="shared" si="3"/>
        <v>-98855.351779562508</v>
      </c>
      <c r="K23" s="41">
        <f t="shared" si="3"/>
        <v>-20899.341753553595</v>
      </c>
      <c r="L23" s="41">
        <f t="shared" si="3"/>
        <v>-28791.21305323991</v>
      </c>
      <c r="M23" s="41">
        <f t="shared" ref="M23:N27" si="4">WTP*(O14-S14)-(O5-S5)</f>
        <v>-125098.13139028432</v>
      </c>
      <c r="N23" s="41">
        <f t="shared" si="4"/>
        <v>-127646.56483280241</v>
      </c>
      <c r="O23" s="41">
        <f t="shared" ref="O23:P27" si="5">(U14-W14)*WTP-(U5-W5)</f>
        <v>-121381.80998534099</v>
      </c>
      <c r="P23" s="41">
        <f t="shared" si="5"/>
        <v>-133293.25387826993</v>
      </c>
      <c r="Q23" s="41">
        <f t="shared" ref="Q23:R27" si="6">WTP*(Y14-AA14)-(Y5-AA5)</f>
        <v>-147011.56786983873</v>
      </c>
      <c r="R23" s="41">
        <f t="shared" si="6"/>
        <v>-146795.67903793129</v>
      </c>
      <c r="W23" s="41"/>
      <c r="X23" s="41"/>
      <c r="AA23" s="41"/>
      <c r="AB23" s="41"/>
    </row>
    <row r="24" spans="1:62">
      <c r="A24" s="41">
        <v>2</v>
      </c>
      <c r="B24" s="41">
        <v>35</v>
      </c>
      <c r="C24" s="41">
        <f t="shared" si="0"/>
        <v>-111628.77792573367</v>
      </c>
      <c r="D24" s="41">
        <f t="shared" si="0"/>
        <v>-136073.53923303052</v>
      </c>
      <c r="E24" s="41">
        <f t="shared" si="1"/>
        <v>-100851.71240300914</v>
      </c>
      <c r="F24" s="41">
        <f t="shared" si="1"/>
        <v>-100156.95926513067</v>
      </c>
      <c r="G24" s="41">
        <f t="shared" si="2"/>
        <v>-139314.18133783774</v>
      </c>
      <c r="H24" s="41">
        <f t="shared" si="2"/>
        <v>-152200.08179291443</v>
      </c>
      <c r="I24" s="41">
        <f t="shared" si="3"/>
        <v>-157488.32403587049</v>
      </c>
      <c r="J24" s="41">
        <f t="shared" si="3"/>
        <v>-146084.9707018956</v>
      </c>
      <c r="K24" s="41">
        <f t="shared" si="3"/>
        <v>-23835.20035128179</v>
      </c>
      <c r="L24" s="41">
        <f t="shared" si="3"/>
        <v>-39658.713622196294</v>
      </c>
      <c r="M24" s="41">
        <f t="shared" si="4"/>
        <v>-181323.52438715228</v>
      </c>
      <c r="N24" s="41">
        <f t="shared" si="4"/>
        <v>-185743.68432409188</v>
      </c>
      <c r="O24" s="41">
        <f t="shared" si="5"/>
        <v>-163963.62126626616</v>
      </c>
      <c r="P24" s="41">
        <f t="shared" si="5"/>
        <v>-188947.7310861281</v>
      </c>
      <c r="Q24" s="41">
        <f t="shared" si="6"/>
        <v>-203283.35322836196</v>
      </c>
      <c r="R24" s="41">
        <f t="shared" si="6"/>
        <v>-205353.25384570975</v>
      </c>
      <c r="W24" s="41"/>
      <c r="X24" s="41"/>
      <c r="AA24" s="41"/>
      <c r="AB24" s="41"/>
    </row>
    <row r="25" spans="1:62">
      <c r="A25" s="41">
        <v>5</v>
      </c>
      <c r="B25" s="41">
        <v>87</v>
      </c>
      <c r="C25" s="41">
        <f t="shared" si="0"/>
        <v>-81485.794601593108</v>
      </c>
      <c r="D25" s="41">
        <f t="shared" si="0"/>
        <v>-122655.62253200429</v>
      </c>
      <c r="E25" s="41">
        <f t="shared" si="1"/>
        <v>-71821.280533090743</v>
      </c>
      <c r="F25" s="41">
        <f t="shared" si="1"/>
        <v>-83503.919897201733</v>
      </c>
      <c r="G25" s="41">
        <f t="shared" si="2"/>
        <v>-109753.01905003423</v>
      </c>
      <c r="H25" s="41">
        <f t="shared" si="2"/>
        <v>-135547.04242498562</v>
      </c>
      <c r="I25" s="41">
        <f t="shared" si="3"/>
        <v>-155932.8158827255</v>
      </c>
      <c r="J25" s="41">
        <f t="shared" si="3"/>
        <v>-134510.25568638893</v>
      </c>
      <c r="K25" s="41">
        <f t="shared" si="3"/>
        <v>6488.4121709595929</v>
      </c>
      <c r="L25" s="41">
        <f t="shared" si="3"/>
        <v>-23224.896823988267</v>
      </c>
      <c r="M25" s="41">
        <f t="shared" si="4"/>
        <v>-149444.40371176589</v>
      </c>
      <c r="N25" s="41">
        <f t="shared" si="4"/>
        <v>-157735.1525103772</v>
      </c>
      <c r="O25" s="41">
        <f t="shared" si="5"/>
        <v>-116384.68902577696</v>
      </c>
      <c r="P25" s="41">
        <f t="shared" si="5"/>
        <v>-165662.08056260261</v>
      </c>
      <c r="Q25" s="41">
        <f t="shared" si="6"/>
        <v>-178106.84766272717</v>
      </c>
      <c r="R25" s="41">
        <f t="shared" si="6"/>
        <v>-191370.78093162522</v>
      </c>
      <c r="W25" s="41"/>
      <c r="X25" s="41"/>
      <c r="AA25" s="41"/>
      <c r="AB25" s="41"/>
    </row>
    <row r="26" spans="1:62">
      <c r="A26" s="41">
        <v>10</v>
      </c>
      <c r="B26" s="41">
        <v>174</v>
      </c>
      <c r="C26" s="41">
        <f t="shared" si="0"/>
        <v>-68498.412300518714</v>
      </c>
      <c r="D26" s="41">
        <f t="shared" si="0"/>
        <v>-115639.99243727821</v>
      </c>
      <c r="E26" s="41">
        <f t="shared" si="1"/>
        <v>-56857.218200137911</v>
      </c>
      <c r="F26" s="41">
        <f t="shared" si="1"/>
        <v>-76184.65785456117</v>
      </c>
      <c r="G26" s="41">
        <f t="shared" si="2"/>
        <v>-94707.70138936225</v>
      </c>
      <c r="H26" s="41">
        <f t="shared" si="2"/>
        <v>-128227.78038234491</v>
      </c>
      <c r="I26" s="41">
        <f t="shared" si="3"/>
        <v>-156273.62620197277</v>
      </c>
      <c r="J26" s="41">
        <f t="shared" si="3"/>
        <v>-128750.59987506564</v>
      </c>
      <c r="K26" s="41">
        <f t="shared" si="3"/>
        <v>23014.854611723422</v>
      </c>
      <c r="L26" s="41">
        <f t="shared" si="3"/>
        <v>-15813.155001236097</v>
      </c>
      <c r="M26" s="41">
        <f t="shared" si="4"/>
        <v>-133258.77159024935</v>
      </c>
      <c r="N26" s="41">
        <f t="shared" si="4"/>
        <v>-144563.75487630174</v>
      </c>
      <c r="O26" s="41">
        <f t="shared" si="5"/>
        <v>-92509.608667246139</v>
      </c>
      <c r="P26" s="41">
        <f t="shared" si="5"/>
        <v>-154948.11298557775</v>
      </c>
      <c r="Q26" s="41">
        <f t="shared" si="6"/>
        <v>-168846.35590769217</v>
      </c>
      <c r="R26" s="41">
        <f t="shared" si="6"/>
        <v>-189825.99406769552</v>
      </c>
      <c r="W26" s="41"/>
      <c r="X26" s="41"/>
      <c r="AA26" s="41"/>
      <c r="AB26" s="41"/>
    </row>
    <row r="27" spans="1:62">
      <c r="A27" s="41">
        <v>20</v>
      </c>
      <c r="B27" s="41">
        <v>349</v>
      </c>
      <c r="C27" s="41">
        <f t="shared" si="0"/>
        <v>-64319.334704747154</v>
      </c>
      <c r="D27" s="41">
        <f t="shared" si="0"/>
        <v>-111508.90899178979</v>
      </c>
      <c r="E27" s="41">
        <f t="shared" si="1"/>
        <v>-50168.208077922543</v>
      </c>
      <c r="F27" s="41">
        <f t="shared" si="1"/>
        <v>-72932.642275501741</v>
      </c>
      <c r="G27" s="41">
        <f t="shared" si="2"/>
        <v>-87983.324192107801</v>
      </c>
      <c r="H27" s="41">
        <f t="shared" si="2"/>
        <v>-124975.76480328513</v>
      </c>
      <c r="I27" s="41">
        <f t="shared" si="3"/>
        <v>-157335.32136987313</v>
      </c>
      <c r="J27" s="41">
        <f t="shared" si="3"/>
        <v>-126474.65944733212</v>
      </c>
      <c r="K27" s="41">
        <f t="shared" si="3"/>
        <v>30904.699955751646</v>
      </c>
      <c r="L27" s="41">
        <f t="shared" si="3"/>
        <v>-12547.055687079519</v>
      </c>
      <c r="M27" s="41">
        <f t="shared" si="4"/>
        <v>-126430.6214141215</v>
      </c>
      <c r="N27" s="41">
        <f t="shared" si="4"/>
        <v>-139021.71513441164</v>
      </c>
      <c r="O27" s="41">
        <f t="shared" si="5"/>
        <v>-83727.45715248592</v>
      </c>
      <c r="P27" s="41">
        <f t="shared" si="5"/>
        <v>-150221.83702801872</v>
      </c>
      <c r="Q27" s="41">
        <f t="shared" si="6"/>
        <v>-166358.19845142605</v>
      </c>
      <c r="R27" s="41">
        <f t="shared" si="6"/>
        <v>-189768.87158689843</v>
      </c>
      <c r="W27" s="41"/>
      <c r="X27" s="41"/>
      <c r="AA27" s="41"/>
      <c r="AB27" s="41"/>
    </row>
    <row r="28" spans="1:62">
      <c r="A28" s="41"/>
      <c r="B28" s="41"/>
      <c r="C28" s="41"/>
      <c r="D28" s="41"/>
      <c r="E28" s="41"/>
      <c r="F28" s="41"/>
    </row>
  </sheetData>
  <mergeCells count="60">
    <mergeCell ref="W21:X21"/>
    <mergeCell ref="Q21:R21"/>
    <mergeCell ref="AA21:AB21"/>
    <mergeCell ref="G20:H20"/>
    <mergeCell ref="I21:J21"/>
    <mergeCell ref="G21:H21"/>
    <mergeCell ref="M21:N21"/>
    <mergeCell ref="K21:L21"/>
    <mergeCell ref="O21:P21"/>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K11:N11"/>
    <mergeCell ref="O11:T11"/>
    <mergeCell ref="U11:X11"/>
    <mergeCell ref="Y11:AB11"/>
    <mergeCell ref="C12:D12"/>
    <mergeCell ref="E12:F12"/>
    <mergeCell ref="G12:H12"/>
    <mergeCell ref="I12:J12"/>
    <mergeCell ref="K12:L12"/>
    <mergeCell ref="M12:N12"/>
    <mergeCell ref="A1:B1"/>
    <mergeCell ref="A10:B10"/>
    <mergeCell ref="A11:B12"/>
    <mergeCell ref="C11:F11"/>
    <mergeCell ref="G11:J11"/>
    <mergeCell ref="C3:D3"/>
    <mergeCell ref="A2:B3"/>
    <mergeCell ref="O3:P3"/>
    <mergeCell ref="Q3:R3"/>
    <mergeCell ref="S3:T3"/>
    <mergeCell ref="C2:F2"/>
    <mergeCell ref="G2:J2"/>
    <mergeCell ref="K2:N2"/>
    <mergeCell ref="O2:T2"/>
    <mergeCell ref="E3:F3"/>
    <mergeCell ref="G3:H3"/>
    <mergeCell ref="I3:J3"/>
    <mergeCell ref="K3:L3"/>
    <mergeCell ref="M3:N3"/>
    <mergeCell ref="U3:V3"/>
    <mergeCell ref="W3:X3"/>
    <mergeCell ref="Y3:Z3"/>
    <mergeCell ref="AA3:AB3"/>
    <mergeCell ref="Y2:AB2"/>
    <mergeCell ref="U2:X2"/>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BD26B-F942-4716-A55C-9A121F9400FE}">
  <sheetPr codeName="Sheet11"/>
  <dimension ref="A1:I1006"/>
  <sheetViews>
    <sheetView tabSelected="1" workbookViewId="0">
      <selection activeCell="C4" sqref="C4:I4"/>
    </sheetView>
  </sheetViews>
  <sheetFormatPr defaultRowHeight="14.4"/>
  <cols>
    <col min="3" max="9" width="15.6640625" customWidth="1"/>
  </cols>
  <sheetData>
    <row r="1" spans="1:9">
      <c r="A1" s="26"/>
      <c r="B1" s="96"/>
      <c r="C1" s="141" t="s">
        <v>324</v>
      </c>
      <c r="D1" s="141"/>
      <c r="E1" s="141"/>
      <c r="F1" s="26"/>
      <c r="G1" s="26"/>
      <c r="H1" s="26"/>
      <c r="I1" s="26"/>
    </row>
    <row r="2" spans="1:9">
      <c r="A2" s="26"/>
      <c r="B2" s="96"/>
      <c r="C2" s="103" t="s">
        <v>325</v>
      </c>
      <c r="D2" s="142"/>
      <c r="E2" s="142"/>
      <c r="F2" s="142"/>
      <c r="G2" s="142"/>
      <c r="H2" s="142"/>
      <c r="I2" s="142"/>
    </row>
    <row r="3" spans="1:9" ht="15.6">
      <c r="A3" s="26"/>
      <c r="B3" s="96"/>
      <c r="C3" s="97" t="s">
        <v>326</v>
      </c>
      <c r="D3" s="97" t="s">
        <v>333</v>
      </c>
      <c r="E3" s="97" t="s">
        <v>327</v>
      </c>
      <c r="F3" s="97" t="s">
        <v>328</v>
      </c>
      <c r="G3" s="97" t="s">
        <v>329</v>
      </c>
      <c r="H3" s="97" t="s">
        <v>330</v>
      </c>
      <c r="I3" s="97" t="s">
        <v>331</v>
      </c>
    </row>
    <row r="4" spans="1:9">
      <c r="A4" s="98"/>
      <c r="B4" s="98"/>
      <c r="C4" s="99">
        <f>'Results of CEA'!D27</f>
        <v>-111508.90899178979</v>
      </c>
      <c r="D4" s="99">
        <f>'Results of CEA'!H27</f>
        <v>-124975.76480328513</v>
      </c>
      <c r="E4" s="99">
        <f>'Results of CEA'!J27</f>
        <v>-126474.65944733212</v>
      </c>
      <c r="F4" s="99">
        <f>'Results of CEA'!L27</f>
        <v>-12547.055687079519</v>
      </c>
      <c r="G4" s="99">
        <f>'Results of CEA'!N27</f>
        <v>-139021.71513441164</v>
      </c>
      <c r="H4" s="99">
        <f>'Results of CEA'!P27</f>
        <v>-150221.83702801872</v>
      </c>
      <c r="I4" s="99">
        <f>'Results of CEA'!R27</f>
        <v>-189768.87158689843</v>
      </c>
    </row>
    <row r="5" spans="1:9">
      <c r="A5" s="98"/>
      <c r="B5" s="98"/>
      <c r="C5" s="99"/>
      <c r="D5" s="99"/>
      <c r="E5" s="99"/>
      <c r="F5" s="99"/>
      <c r="G5" s="99"/>
      <c r="H5" s="99"/>
      <c r="I5" s="99"/>
    </row>
    <row r="6" spans="1:9">
      <c r="A6" s="93" t="s">
        <v>332</v>
      </c>
      <c r="B6" s="26"/>
      <c r="C6" s="100"/>
      <c r="D6" s="100"/>
      <c r="E6" s="100"/>
      <c r="F6" s="100"/>
      <c r="G6" s="100"/>
      <c r="H6" s="26"/>
      <c r="I6" s="26"/>
    </row>
    <row r="7" spans="1:9">
      <c r="A7" s="26">
        <v>1</v>
      </c>
      <c r="B7" s="26"/>
      <c r="C7" s="100">
        <v>-111508.90899178979</v>
      </c>
      <c r="D7" s="100">
        <v>-124975.76480328513</v>
      </c>
      <c r="E7" s="100">
        <v>-126474.65944733212</v>
      </c>
      <c r="F7" s="100">
        <v>-12547.055687079519</v>
      </c>
      <c r="G7" s="100">
        <v>-139021.71513441164</v>
      </c>
      <c r="H7" s="26">
        <v>-150221.83702801872</v>
      </c>
      <c r="I7" s="26">
        <v>-189768.87158689843</v>
      </c>
    </row>
    <row r="8" spans="1:9">
      <c r="C8">
        <v>138144.29529391765</v>
      </c>
      <c r="D8">
        <v>39609.134323362901</v>
      </c>
      <c r="E8">
        <v>167441.96024510649</v>
      </c>
      <c r="F8">
        <v>169651.41532359051</v>
      </c>
      <c r="G8">
        <v>337093.37556869705</v>
      </c>
      <c r="H8">
        <v>-42570.01485234758</v>
      </c>
      <c r="I8">
        <v>-78478.724178786651</v>
      </c>
    </row>
    <row r="9" spans="1:9">
      <c r="C9">
        <v>-163114.40533604749</v>
      </c>
      <c r="D9">
        <v>-171095.09300138766</v>
      </c>
      <c r="E9">
        <v>-119688.0590535127</v>
      </c>
      <c r="F9">
        <v>-18972.754058990256</v>
      </c>
      <c r="G9">
        <v>-138660.81311250295</v>
      </c>
      <c r="H9">
        <v>-202211.80645897368</v>
      </c>
      <c r="I9">
        <v>-268013.83937985555</v>
      </c>
    </row>
    <row r="10" spans="1:9">
      <c r="C10">
        <v>27112.734130790806</v>
      </c>
      <c r="D10">
        <v>-95088.508635727223</v>
      </c>
      <c r="E10">
        <v>-115348.6430063044</v>
      </c>
      <c r="F10">
        <v>14555.294045199917</v>
      </c>
      <c r="G10">
        <v>-100793.34896110449</v>
      </c>
      <c r="H10">
        <v>-50613.880777110287</v>
      </c>
      <c r="I10">
        <v>-140191.20378776261</v>
      </c>
    </row>
    <row r="11" spans="1:9">
      <c r="C11">
        <v>30154.591407388099</v>
      </c>
      <c r="D11">
        <v>-122661.53250096933</v>
      </c>
      <c r="E11">
        <v>-126904.3903113502</v>
      </c>
      <c r="F11">
        <v>1065.8943902712781</v>
      </c>
      <c r="G11">
        <v>-125838.49592107889</v>
      </c>
      <c r="H11">
        <v>-146031.79484694201</v>
      </c>
      <c r="I11">
        <v>-168680.46687559251</v>
      </c>
    </row>
    <row r="12" spans="1:9">
      <c r="C12">
        <v>-108173.73437197569</v>
      </c>
      <c r="D12">
        <v>-112685.83367073844</v>
      </c>
      <c r="E12">
        <v>-94571.543102510652</v>
      </c>
      <c r="F12">
        <v>24077.4798734051</v>
      </c>
      <c r="G12">
        <v>-70494.063229105494</v>
      </c>
      <c r="H12">
        <v>-108853.82820521845</v>
      </c>
      <c r="I12">
        <v>-177026.47923469343</v>
      </c>
    </row>
    <row r="13" spans="1:9">
      <c r="C13">
        <v>-108774.39839543319</v>
      </c>
      <c r="D13">
        <v>-153928.03428156275</v>
      </c>
      <c r="E13">
        <v>-163071.43694307868</v>
      </c>
      <c r="F13">
        <v>-26070.517892465126</v>
      </c>
      <c r="G13">
        <v>-189141.95483554382</v>
      </c>
      <c r="H13">
        <v>-119082.25384272519</v>
      </c>
      <c r="I13">
        <v>-215438.55880085847</v>
      </c>
    </row>
    <row r="14" spans="1:9">
      <c r="C14">
        <v>-79991.650469967062</v>
      </c>
      <c r="D14">
        <v>-40698.737987395376</v>
      </c>
      <c r="E14">
        <v>-82873.381940265506</v>
      </c>
      <c r="F14">
        <v>74443.464287994648</v>
      </c>
      <c r="G14">
        <v>-8429.9176522708731</v>
      </c>
      <c r="H14">
        <v>-114080.07430402178</v>
      </c>
      <c r="I14">
        <v>-172991.78323163273</v>
      </c>
    </row>
    <row r="15" spans="1:9">
      <c r="C15">
        <v>-188016.33075553723</v>
      </c>
      <c r="D15">
        <v>-181972.06003448041</v>
      </c>
      <c r="E15">
        <v>-187135.46052900236</v>
      </c>
      <c r="F15">
        <v>-67671.302531454407</v>
      </c>
      <c r="G15">
        <v>-254806.76306045672</v>
      </c>
      <c r="H15">
        <v>-232610.27924083575</v>
      </c>
      <c r="I15">
        <v>-307093.33910478663</v>
      </c>
    </row>
    <row r="16" spans="1:9">
      <c r="C16">
        <v>-102484.41487231164</v>
      </c>
      <c r="D16">
        <v>-134422.93881832348</v>
      </c>
      <c r="E16">
        <v>-174142.90573930505</v>
      </c>
      <c r="F16">
        <v>87.227583616244374</v>
      </c>
      <c r="G16">
        <v>-174055.6781556888</v>
      </c>
      <c r="H16">
        <v>-101403.14511268673</v>
      </c>
      <c r="I16">
        <v>-170783.26517929629</v>
      </c>
    </row>
    <row r="17" spans="3:9">
      <c r="C17">
        <v>-115953.95218144223</v>
      </c>
      <c r="D17">
        <v>-151141.7275044563</v>
      </c>
      <c r="E17">
        <v>-118960.07742801445</v>
      </c>
      <c r="F17">
        <v>-31901.981383995946</v>
      </c>
      <c r="G17">
        <v>-150862.05881201039</v>
      </c>
      <c r="H17">
        <v>-200008.07350408589</v>
      </c>
      <c r="I17">
        <v>-168943.13277052908</v>
      </c>
    </row>
    <row r="18" spans="3:9">
      <c r="C18">
        <v>-153855.41090840445</v>
      </c>
      <c r="D18">
        <v>-161125.29439660988</v>
      </c>
      <c r="E18">
        <v>-153145.82510489164</v>
      </c>
      <c r="F18">
        <v>-9154.9946303788602</v>
      </c>
      <c r="G18">
        <v>-162300.81973527052</v>
      </c>
      <c r="H18">
        <v>-219976.54148552951</v>
      </c>
      <c r="I18">
        <v>-249029.63518033063</v>
      </c>
    </row>
    <row r="19" spans="3:9">
      <c r="C19">
        <v>-138107.91980302718</v>
      </c>
      <c r="D19">
        <v>-115584.61344783477</v>
      </c>
      <c r="E19">
        <v>-112080.52391773836</v>
      </c>
      <c r="F19">
        <v>-17625.653360289165</v>
      </c>
      <c r="G19">
        <v>-129706.17727802754</v>
      </c>
      <c r="H19">
        <v>-43712.705494477414</v>
      </c>
      <c r="I19">
        <v>-234956.64508358989</v>
      </c>
    </row>
    <row r="20" spans="3:9">
      <c r="C20">
        <v>-104196.3175664049</v>
      </c>
      <c r="D20">
        <v>-139200.89988073808</v>
      </c>
      <c r="E20">
        <v>-129028.47367115872</v>
      </c>
      <c r="F20">
        <v>-40505.985960394435</v>
      </c>
      <c r="G20">
        <v>-169534.45963155315</v>
      </c>
      <c r="H20">
        <v>-183506.67355665262</v>
      </c>
      <c r="I20">
        <v>-134143.50008212723</v>
      </c>
    </row>
    <row r="21" spans="3:9">
      <c r="C21">
        <v>-50334.836498672288</v>
      </c>
      <c r="D21">
        <v>-34643.587309913826</v>
      </c>
      <c r="E21">
        <v>-47852.796615263331</v>
      </c>
      <c r="F21">
        <v>86705.459585069868</v>
      </c>
      <c r="G21">
        <v>38852.662969806523</v>
      </c>
      <c r="H21">
        <v>-90144.256184041617</v>
      </c>
      <c r="I21">
        <v>-145118.72285528219</v>
      </c>
    </row>
    <row r="22" spans="3:9">
      <c r="C22">
        <v>12589.182882870315</v>
      </c>
      <c r="D22">
        <v>-84583.204348114697</v>
      </c>
      <c r="E22">
        <v>-60185.192575468536</v>
      </c>
      <c r="F22">
        <v>29934.485798261128</v>
      </c>
      <c r="G22">
        <v>-30250.706777207408</v>
      </c>
      <c r="H22">
        <v>124314.5623836848</v>
      </c>
      <c r="I22">
        <v>84013.019148612046</v>
      </c>
    </row>
    <row r="23" spans="3:9">
      <c r="C23">
        <v>-30023.962324906548</v>
      </c>
      <c r="D23">
        <v>-112797.43789507635</v>
      </c>
      <c r="E23">
        <v>-137973.95697715721</v>
      </c>
      <c r="F23">
        <v>-1959.7694832280977</v>
      </c>
      <c r="G23">
        <v>-139933.72646038531</v>
      </c>
      <c r="H23">
        <v>-94635.804113507096</v>
      </c>
      <c r="I23">
        <v>-139534.24703825871</v>
      </c>
    </row>
    <row r="24" spans="3:9">
      <c r="C24">
        <v>-28813.21830096026</v>
      </c>
      <c r="D24">
        <v>-125497.27995392731</v>
      </c>
      <c r="E24">
        <v>-132448.83705361097</v>
      </c>
      <c r="F24">
        <v>-8259.0616822636512</v>
      </c>
      <c r="G24">
        <v>-140707.89873587459</v>
      </c>
      <c r="H24">
        <v>-60892.566496840445</v>
      </c>
      <c r="I24">
        <v>-204151.5923808715</v>
      </c>
    </row>
    <row r="25" spans="3:9">
      <c r="C25">
        <v>-41110.680341265572</v>
      </c>
      <c r="D25">
        <v>-130042.93631237219</v>
      </c>
      <c r="E25">
        <v>2226.6322795150918</v>
      </c>
      <c r="F25">
        <v>6220.0158830415166</v>
      </c>
      <c r="G25">
        <v>8446.6481625566375</v>
      </c>
      <c r="H25">
        <v>-111253.15483282716</v>
      </c>
      <c r="I25">
        <v>-111562.60813396954</v>
      </c>
    </row>
    <row r="26" spans="3:9">
      <c r="C26">
        <v>-100159.45108247321</v>
      </c>
      <c r="D26">
        <v>-107556.17920535388</v>
      </c>
      <c r="E26">
        <v>-139803.44808756292</v>
      </c>
      <c r="F26">
        <v>19869.448567497006</v>
      </c>
      <c r="G26">
        <v>-119933.9995200659</v>
      </c>
      <c r="H26">
        <v>-150046.12126708851</v>
      </c>
      <c r="I26">
        <v>-184928.34086679824</v>
      </c>
    </row>
    <row r="27" spans="3:9">
      <c r="C27">
        <v>-99415.805755601963</v>
      </c>
      <c r="D27">
        <v>-63030.708240694716</v>
      </c>
      <c r="E27">
        <v>-197971.18770680565</v>
      </c>
      <c r="F27">
        <v>72489.301802019239</v>
      </c>
      <c r="G27">
        <v>-125481.88590478641</v>
      </c>
      <c r="H27">
        <v>13411.175062473107</v>
      </c>
      <c r="I27">
        <v>-160573.49765837268</v>
      </c>
    </row>
    <row r="28" spans="3:9">
      <c r="C28">
        <v>-81015.131578932385</v>
      </c>
      <c r="D28">
        <v>-135689.59662441493</v>
      </c>
      <c r="E28">
        <v>-152000.352079592</v>
      </c>
      <c r="F28">
        <v>-19189.630257440396</v>
      </c>
      <c r="G28">
        <v>-171189.98233703239</v>
      </c>
      <c r="H28">
        <v>-121336.93350411649</v>
      </c>
      <c r="I28">
        <v>-179957.38358632565</v>
      </c>
    </row>
    <row r="29" spans="3:9">
      <c r="C29">
        <v>-92395.133804020094</v>
      </c>
      <c r="D29">
        <v>-51583.350246154936</v>
      </c>
      <c r="E29">
        <v>-45721.685456382867</v>
      </c>
      <c r="F29">
        <v>74262.083662666017</v>
      </c>
      <c r="G29">
        <v>28540.398206283164</v>
      </c>
      <c r="H29">
        <v>94147.829742432805</v>
      </c>
      <c r="I29">
        <v>-63487.907861498301</v>
      </c>
    </row>
    <row r="30" spans="3:9">
      <c r="C30">
        <v>-124792.7138487312</v>
      </c>
      <c r="D30">
        <v>-112925.2314409855</v>
      </c>
      <c r="E30">
        <v>-142290.36120946571</v>
      </c>
      <c r="F30">
        <v>3138.0384874000156</v>
      </c>
      <c r="G30">
        <v>-139152.32272206573</v>
      </c>
      <c r="H30">
        <v>-145452.76082747901</v>
      </c>
      <c r="I30">
        <v>-219073.84110672079</v>
      </c>
    </row>
    <row r="31" spans="3:9">
      <c r="C31">
        <v>-139823.53614098366</v>
      </c>
      <c r="D31">
        <v>-168446.73671310424</v>
      </c>
      <c r="E31">
        <v>-172320.39127822648</v>
      </c>
      <c r="F31">
        <v>-36128.427032825159</v>
      </c>
      <c r="G31">
        <v>-208448.81831105164</v>
      </c>
      <c r="H31">
        <v>-162958.12732490752</v>
      </c>
      <c r="I31">
        <v>-222923.52653614632</v>
      </c>
    </row>
    <row r="32" spans="3:9">
      <c r="C32">
        <v>-98279.835554524601</v>
      </c>
      <c r="D32">
        <v>-101768.59141095317</v>
      </c>
      <c r="E32">
        <v>-99603.941203225651</v>
      </c>
      <c r="F32">
        <v>19096.902444914827</v>
      </c>
      <c r="G32">
        <v>-80507.038758310868</v>
      </c>
      <c r="H32">
        <v>-93853.689995818218</v>
      </c>
      <c r="I32">
        <v>-165983.61504564277</v>
      </c>
    </row>
    <row r="33" spans="3:9">
      <c r="C33">
        <v>-115434.24745390595</v>
      </c>
      <c r="D33">
        <v>-133208.556675992</v>
      </c>
      <c r="E33">
        <v>-153558.62824242093</v>
      </c>
      <c r="F33">
        <v>-4669.81974789378</v>
      </c>
      <c r="G33">
        <v>-158228.44799031474</v>
      </c>
      <c r="H33">
        <v>-62233.044477947464</v>
      </c>
      <c r="I33">
        <v>-235765.08898893243</v>
      </c>
    </row>
    <row r="34" spans="3:9">
      <c r="C34">
        <v>-97240.098551192365</v>
      </c>
      <c r="D34">
        <v>-31880.556581286364</v>
      </c>
      <c r="E34">
        <v>139161.51887489774</v>
      </c>
      <c r="F34">
        <v>109015.70645731213</v>
      </c>
      <c r="G34">
        <v>248177.22533220996</v>
      </c>
      <c r="H34">
        <v>-140839.70493896949</v>
      </c>
      <c r="I34">
        <v>-181639.46552688279</v>
      </c>
    </row>
    <row r="35" spans="3:9">
      <c r="C35">
        <v>-128259.39177211786</v>
      </c>
      <c r="D35">
        <v>-177975.57612161359</v>
      </c>
      <c r="E35">
        <v>-160879.06193315017</v>
      </c>
      <c r="F35">
        <v>5525.0518463619082</v>
      </c>
      <c r="G35">
        <v>-155354.01008678827</v>
      </c>
      <c r="H35">
        <v>-167515.253322359</v>
      </c>
      <c r="I35">
        <v>-211084.79702362587</v>
      </c>
    </row>
    <row r="36" spans="3:9">
      <c r="C36">
        <v>-64565.307790082603</v>
      </c>
      <c r="D36">
        <v>-53423.728757922829</v>
      </c>
      <c r="E36">
        <v>-32316.015827769676</v>
      </c>
      <c r="F36">
        <v>67903.641352356542</v>
      </c>
      <c r="G36">
        <v>35587.625524586882</v>
      </c>
      <c r="H36">
        <v>137546.82561028347</v>
      </c>
      <c r="I36">
        <v>-40185.319503161998</v>
      </c>
    </row>
    <row r="37" spans="3:9">
      <c r="C37">
        <v>-25058.599552613508</v>
      </c>
      <c r="D37">
        <v>-108102.2560213393</v>
      </c>
      <c r="E37">
        <v>-177003.54319359409</v>
      </c>
      <c r="F37">
        <v>22410.073603049124</v>
      </c>
      <c r="G37">
        <v>-154593.46959054493</v>
      </c>
      <c r="H37">
        <v>-108976.93993059441</v>
      </c>
      <c r="I37">
        <v>-220549.93342211912</v>
      </c>
    </row>
    <row r="38" spans="3:9">
      <c r="C38">
        <v>-138062.42205091647</v>
      </c>
      <c r="D38">
        <v>-139694.61180681176</v>
      </c>
      <c r="E38">
        <v>-179250.71559165142</v>
      </c>
      <c r="F38">
        <v>10491.412690103927</v>
      </c>
      <c r="G38">
        <v>-168759.30290154749</v>
      </c>
      <c r="H38">
        <v>-194450.51264581273</v>
      </c>
      <c r="I38">
        <v>-241873.39826141752</v>
      </c>
    </row>
    <row r="39" spans="3:9">
      <c r="C39">
        <v>-96264.129245027507</v>
      </c>
      <c r="D39">
        <v>-124040.94335032358</v>
      </c>
      <c r="E39">
        <v>-43700.735419390548</v>
      </c>
      <c r="F39">
        <v>-14317.444528036998</v>
      </c>
      <c r="G39">
        <v>-58018.179947427532</v>
      </c>
      <c r="H39">
        <v>-164875.7868719736</v>
      </c>
      <c r="I39">
        <v>-208108.71838100548</v>
      </c>
    </row>
    <row r="40" spans="3:9">
      <c r="C40">
        <v>-86310.169898363296</v>
      </c>
      <c r="D40">
        <v>-58681.525891354337</v>
      </c>
      <c r="E40">
        <v>-218827.89150990685</v>
      </c>
      <c r="F40">
        <v>94125.364817804191</v>
      </c>
      <c r="G40">
        <v>-124702.52669210266</v>
      </c>
      <c r="H40">
        <v>16526.68664258928</v>
      </c>
      <c r="I40">
        <v>-34875.87823918974</v>
      </c>
    </row>
    <row r="41" spans="3:9">
      <c r="C41">
        <v>-127280.71412098323</v>
      </c>
      <c r="D41">
        <v>-142547.49531566486</v>
      </c>
      <c r="E41">
        <v>-119863.71352884249</v>
      </c>
      <c r="F41">
        <v>-36300.304716884806</v>
      </c>
      <c r="G41">
        <v>-156164.01824572729</v>
      </c>
      <c r="H41">
        <v>-136463.41653968228</v>
      </c>
      <c r="I41">
        <v>-180829.33154204325</v>
      </c>
    </row>
    <row r="42" spans="3:9">
      <c r="C42">
        <v>-133705.99253502447</v>
      </c>
      <c r="D42">
        <v>-206815.01518346829</v>
      </c>
      <c r="E42">
        <v>-118476.15889659937</v>
      </c>
      <c r="F42">
        <v>-43010.391989798823</v>
      </c>
      <c r="G42">
        <v>-161486.55088639818</v>
      </c>
      <c r="H42">
        <v>-221735.6692272595</v>
      </c>
      <c r="I42">
        <v>-203978.44228296838</v>
      </c>
    </row>
    <row r="43" spans="3:9">
      <c r="C43">
        <v>-113180.76650420263</v>
      </c>
      <c r="D43">
        <v>-137646.67535644409</v>
      </c>
      <c r="E43">
        <v>-138849.39693817392</v>
      </c>
      <c r="F43">
        <v>-13438.219924729652</v>
      </c>
      <c r="G43">
        <v>-152287.61686290355</v>
      </c>
      <c r="H43">
        <v>-161017.66954688664</v>
      </c>
      <c r="I43">
        <v>-228233.44080429128</v>
      </c>
    </row>
    <row r="44" spans="3:9">
      <c r="C44">
        <v>-123612.74393819488</v>
      </c>
      <c r="D44">
        <v>-174439.97858947483</v>
      </c>
      <c r="E44">
        <v>-168693.90051908669</v>
      </c>
      <c r="F44">
        <v>-20139.958682655284</v>
      </c>
      <c r="G44">
        <v>-188833.85920174199</v>
      </c>
      <c r="H44">
        <v>-198036.89052656767</v>
      </c>
      <c r="I44">
        <v>-217130.26319687074</v>
      </c>
    </row>
    <row r="45" spans="3:9">
      <c r="C45">
        <v>-144651.10315826017</v>
      </c>
      <c r="D45">
        <v>-141631.94944698302</v>
      </c>
      <c r="E45">
        <v>-66130.283220481302</v>
      </c>
      <c r="F45">
        <v>-41738.623755893612</v>
      </c>
      <c r="G45">
        <v>-107868.90697637493</v>
      </c>
      <c r="H45">
        <v>-162948.59120711501</v>
      </c>
      <c r="I45">
        <v>-206872.98594780773</v>
      </c>
    </row>
    <row r="46" spans="3:9">
      <c r="C46">
        <v>-112386.3563599644</v>
      </c>
      <c r="D46">
        <v>-133184.19750382187</v>
      </c>
      <c r="E46">
        <v>-133392.44411339163</v>
      </c>
      <c r="F46">
        <v>-26643.849709452879</v>
      </c>
      <c r="G46">
        <v>-160036.29382284451</v>
      </c>
      <c r="H46">
        <v>-120399.51791499136</v>
      </c>
      <c r="I46">
        <v>-208486.59202446387</v>
      </c>
    </row>
    <row r="47" spans="3:9">
      <c r="C47">
        <v>-123748.06474481524</v>
      </c>
      <c r="D47">
        <v>-105805.73278493035</v>
      </c>
      <c r="E47">
        <v>-112803.51510756016</v>
      </c>
      <c r="F47">
        <v>-13736.590839462988</v>
      </c>
      <c r="G47">
        <v>-126540.10594702314</v>
      </c>
      <c r="H47">
        <v>-109847.24432652452</v>
      </c>
      <c r="I47">
        <v>-181686.3530035126</v>
      </c>
    </row>
    <row r="48" spans="3:9">
      <c r="C48">
        <v>-61391.489552540268</v>
      </c>
      <c r="D48">
        <v>-131490.51253618236</v>
      </c>
      <c r="E48">
        <v>-143377.65836566011</v>
      </c>
      <c r="F48">
        <v>1266.0259588048502</v>
      </c>
      <c r="G48">
        <v>-142111.63240685523</v>
      </c>
      <c r="H48">
        <v>-36736.743606850563</v>
      </c>
      <c r="I48">
        <v>-169115.11619880536</v>
      </c>
    </row>
    <row r="49" spans="3:9">
      <c r="C49">
        <v>-12035.245234972215</v>
      </c>
      <c r="D49">
        <v>-42644.382536638906</v>
      </c>
      <c r="E49">
        <v>-210177.8628382484</v>
      </c>
      <c r="F49">
        <v>96643.038269712895</v>
      </c>
      <c r="G49">
        <v>-113534.82456853554</v>
      </c>
      <c r="H49">
        <v>876.3571921105613</v>
      </c>
      <c r="I49">
        <v>103379.51084913709</v>
      </c>
    </row>
    <row r="50" spans="3:9">
      <c r="C50">
        <v>-53731.134712561281</v>
      </c>
      <c r="D50">
        <v>16459.175522314181</v>
      </c>
      <c r="E50">
        <v>462708.26473866263</v>
      </c>
      <c r="F50">
        <v>89454.183959474845</v>
      </c>
      <c r="G50">
        <v>552162.44869813742</v>
      </c>
      <c r="H50">
        <v>159812.19940084289</v>
      </c>
      <c r="I50">
        <v>648010.03727455612</v>
      </c>
    </row>
    <row r="51" spans="3:9">
      <c r="C51">
        <v>-64379.848923015234</v>
      </c>
      <c r="D51">
        <v>-88669.035171348136</v>
      </c>
      <c r="E51">
        <v>-174621.25544565136</v>
      </c>
      <c r="F51">
        <v>41120.930090846756</v>
      </c>
      <c r="G51">
        <v>-133500.32535480458</v>
      </c>
      <c r="H51">
        <v>-148446.26323971889</v>
      </c>
      <c r="I51">
        <v>-167121.85353247763</v>
      </c>
    </row>
    <row r="52" spans="3:9">
      <c r="C52">
        <v>-137169.74541144568</v>
      </c>
      <c r="D52">
        <v>-141326.19473601726</v>
      </c>
      <c r="E52">
        <v>-137941.14938284489</v>
      </c>
      <c r="F52">
        <v>-14316.459474927426</v>
      </c>
      <c r="G52">
        <v>-152257.60885777231</v>
      </c>
      <c r="H52">
        <v>-190914.72116267119</v>
      </c>
      <c r="I52">
        <v>-224251.64353962877</v>
      </c>
    </row>
    <row r="53" spans="3:9">
      <c r="C53">
        <v>-127630.43679351847</v>
      </c>
      <c r="D53">
        <v>-139900.56328214362</v>
      </c>
      <c r="E53">
        <v>-150017.89048089372</v>
      </c>
      <c r="F53">
        <v>-18157.891858551317</v>
      </c>
      <c r="G53">
        <v>-168175.78233944502</v>
      </c>
      <c r="H53">
        <v>-120685.57829817693</v>
      </c>
      <c r="I53">
        <v>-190198.90770887758</v>
      </c>
    </row>
    <row r="54" spans="3:9">
      <c r="C54">
        <v>-112764.25186724596</v>
      </c>
      <c r="D54">
        <v>-142434.74759584654</v>
      </c>
      <c r="E54">
        <v>-155508.7824464631</v>
      </c>
      <c r="F54">
        <v>-16550.556326528735</v>
      </c>
      <c r="G54">
        <v>-172059.33877299179</v>
      </c>
      <c r="H54">
        <v>-182928.41176308968</v>
      </c>
      <c r="I54">
        <v>-255056.75841273664</v>
      </c>
    </row>
    <row r="55" spans="3:9">
      <c r="C55">
        <v>49442.707961895037</v>
      </c>
      <c r="D55">
        <v>-89933.147903299367</v>
      </c>
      <c r="E55">
        <v>-120893.59789083277</v>
      </c>
      <c r="F55">
        <v>35296.791127118704</v>
      </c>
      <c r="G55">
        <v>-85596.806763714063</v>
      </c>
      <c r="H55">
        <v>-136982.20003097964</v>
      </c>
      <c r="I55">
        <v>-100778.60726074153</v>
      </c>
    </row>
    <row r="56" spans="3:9">
      <c r="C56">
        <v>-92053.396573528735</v>
      </c>
      <c r="D56">
        <v>-71377.124279714859</v>
      </c>
      <c r="E56">
        <v>130818.7762318711</v>
      </c>
      <c r="F56">
        <v>69957.43464920728</v>
      </c>
      <c r="G56">
        <v>200776.21088107838</v>
      </c>
      <c r="H56">
        <v>-11708.996602840314</v>
      </c>
      <c r="I56">
        <v>-110919.1459799335</v>
      </c>
    </row>
    <row r="57" spans="3:9">
      <c r="C57">
        <v>-142682.55721456534</v>
      </c>
      <c r="D57">
        <v>-146076.61627947856</v>
      </c>
      <c r="E57">
        <v>-144156.13660660514</v>
      </c>
      <c r="F57">
        <v>-30007.987914476922</v>
      </c>
      <c r="G57">
        <v>-174164.12452108209</v>
      </c>
      <c r="H57">
        <v>-181900.51915187103</v>
      </c>
      <c r="I57">
        <v>-235963.38189758299</v>
      </c>
    </row>
    <row r="58" spans="3:9">
      <c r="C58">
        <v>-123309.25363918277</v>
      </c>
      <c r="D58">
        <v>-110777.08566857119</v>
      </c>
      <c r="E58">
        <v>15232.85089566221</v>
      </c>
      <c r="F58">
        <v>23207.715944107564</v>
      </c>
      <c r="G58">
        <v>38440.566839769715</v>
      </c>
      <c r="H58">
        <v>-142632.79906708762</v>
      </c>
      <c r="I58">
        <v>-222276.28152892855</v>
      </c>
    </row>
    <row r="59" spans="3:9">
      <c r="C59">
        <v>-139887.38569113036</v>
      </c>
      <c r="D59">
        <v>-171597.94659361476</v>
      </c>
      <c r="E59">
        <v>-156922.20224984508</v>
      </c>
      <c r="F59">
        <v>-48457.039405607975</v>
      </c>
      <c r="G59">
        <v>-205379.24165545299</v>
      </c>
      <c r="H59">
        <v>-168972.88662582828</v>
      </c>
      <c r="I59">
        <v>-186591.24440695229</v>
      </c>
    </row>
    <row r="60" spans="3:9">
      <c r="C60">
        <v>-97647.369473592422</v>
      </c>
      <c r="D60">
        <v>-111232.90490100611</v>
      </c>
      <c r="E60">
        <v>12571.916561273858</v>
      </c>
      <c r="F60">
        <v>-23151.814519628049</v>
      </c>
      <c r="G60">
        <v>-10579.89795835421</v>
      </c>
      <c r="H60">
        <v>127982.94151251746</v>
      </c>
      <c r="I60">
        <v>-71101.042868627992</v>
      </c>
    </row>
    <row r="61" spans="3:9">
      <c r="C61">
        <v>33783.287598155846</v>
      </c>
      <c r="D61">
        <v>-43036.940130344185</v>
      </c>
      <c r="E61">
        <v>-43127.401678148482</v>
      </c>
      <c r="F61">
        <v>75912.591011598837</v>
      </c>
      <c r="G61">
        <v>32785.18933345034</v>
      </c>
      <c r="H61">
        <v>-59981.629795750574</v>
      </c>
      <c r="I61">
        <v>-103441.06164753262</v>
      </c>
    </row>
    <row r="62" spans="3:9">
      <c r="C62">
        <v>-120196.65924375938</v>
      </c>
      <c r="D62">
        <v>-146854.78158847668</v>
      </c>
      <c r="E62">
        <v>-119406.74335183794</v>
      </c>
      <c r="F62">
        <v>-35286.209721342355</v>
      </c>
      <c r="G62">
        <v>-154692.95307318031</v>
      </c>
      <c r="H62">
        <v>-16406.202878925134</v>
      </c>
      <c r="I62">
        <v>-214548.94925726386</v>
      </c>
    </row>
    <row r="63" spans="3:9">
      <c r="C63">
        <v>-13870.816321889986</v>
      </c>
      <c r="D63">
        <v>-105605.99103504223</v>
      </c>
      <c r="E63">
        <v>-133478.41061876796</v>
      </c>
      <c r="F63">
        <v>21645.808531512172</v>
      </c>
      <c r="G63">
        <v>-111832.6020872558</v>
      </c>
      <c r="H63">
        <v>-90427.427569956228</v>
      </c>
      <c r="I63">
        <v>-179127.94481806568</v>
      </c>
    </row>
    <row r="64" spans="3:9">
      <c r="C64">
        <v>6186.3555099446676</v>
      </c>
      <c r="D64">
        <v>-103415.31966244016</v>
      </c>
      <c r="E64">
        <v>-129917.66416042128</v>
      </c>
      <c r="F64">
        <v>7244.5046804899757</v>
      </c>
      <c r="G64">
        <v>-122673.15947993132</v>
      </c>
      <c r="H64">
        <v>-60648.764316364424</v>
      </c>
      <c r="I64">
        <v>-176110.60131596265</v>
      </c>
    </row>
    <row r="65" spans="3:9">
      <c r="C65">
        <v>-98691.771169134401</v>
      </c>
      <c r="D65">
        <v>-111333.00994693415</v>
      </c>
      <c r="E65">
        <v>-60157.079075707559</v>
      </c>
      <c r="F65">
        <v>6322.0453610669501</v>
      </c>
      <c r="G65">
        <v>-53835.033714640595</v>
      </c>
      <c r="H65">
        <v>-39730.851342495764</v>
      </c>
      <c r="I65">
        <v>-147007.35055405914</v>
      </c>
    </row>
    <row r="66" spans="3:9">
      <c r="C66">
        <v>-126626.50204852023</v>
      </c>
      <c r="D66">
        <v>-142871.29587450175</v>
      </c>
      <c r="E66">
        <v>-137546.9569001896</v>
      </c>
      <c r="F66">
        <v>-49285.204646128434</v>
      </c>
      <c r="G66">
        <v>-186832.16154631804</v>
      </c>
      <c r="H66">
        <v>-177126.08591520437</v>
      </c>
      <c r="I66">
        <v>-257027.33098984987</v>
      </c>
    </row>
    <row r="67" spans="3:9">
      <c r="C67">
        <v>-54623.844016505696</v>
      </c>
      <c r="D67">
        <v>50488.021165527171</v>
      </c>
      <c r="E67">
        <v>-282675.54939370241</v>
      </c>
      <c r="F67">
        <v>181758.49705825283</v>
      </c>
      <c r="G67">
        <v>-100917.05233544967</v>
      </c>
      <c r="H67">
        <v>223624.56876097299</v>
      </c>
      <c r="I67">
        <v>-162638.505918357</v>
      </c>
    </row>
    <row r="68" spans="3:9">
      <c r="C68">
        <v>-107746.62008335143</v>
      </c>
      <c r="D68">
        <v>-138408.70506531751</v>
      </c>
      <c r="E68">
        <v>-135587.45703956415</v>
      </c>
      <c r="F68">
        <v>-5327.9561573192987</v>
      </c>
      <c r="G68">
        <v>-140915.41319688346</v>
      </c>
      <c r="H68">
        <v>-150046.49858470651</v>
      </c>
      <c r="I68">
        <v>-164641.15588259822</v>
      </c>
    </row>
    <row r="69" spans="3:9">
      <c r="C69">
        <v>84477.14881487214</v>
      </c>
      <c r="D69">
        <v>-126800.71736701563</v>
      </c>
      <c r="E69">
        <v>-117341.72563761573</v>
      </c>
      <c r="F69">
        <v>-13674.829744879375</v>
      </c>
      <c r="G69">
        <v>-131016.55538249509</v>
      </c>
      <c r="H69">
        <v>-142214.49867017061</v>
      </c>
      <c r="I69">
        <v>-154010.18507929044</v>
      </c>
    </row>
    <row r="70" spans="3:9">
      <c r="C70">
        <v>77291.181449126103</v>
      </c>
      <c r="D70">
        <v>-73253.809866024967</v>
      </c>
      <c r="E70">
        <v>-102255.56334868977</v>
      </c>
      <c r="F70">
        <v>38253.547101006698</v>
      </c>
      <c r="G70">
        <v>-64002.016247683059</v>
      </c>
      <c r="H70">
        <v>224254.5171415917</v>
      </c>
      <c r="I70">
        <v>50966.125107689411</v>
      </c>
    </row>
    <row r="71" spans="3:9">
      <c r="C71">
        <v>-38942.086358019093</v>
      </c>
      <c r="D71">
        <v>-106098.05229790779</v>
      </c>
      <c r="E71">
        <v>-124596.55023297998</v>
      </c>
      <c r="F71">
        <v>15363.582549821222</v>
      </c>
      <c r="G71">
        <v>-109232.96768315877</v>
      </c>
      <c r="H71">
        <v>-134736.92071418589</v>
      </c>
      <c r="I71">
        <v>-169660.98614201683</v>
      </c>
    </row>
    <row r="72" spans="3:9">
      <c r="C72">
        <v>-138787.67606751752</v>
      </c>
      <c r="D72">
        <v>-163111.50617683944</v>
      </c>
      <c r="E72">
        <v>-99149.705718113953</v>
      </c>
      <c r="F72">
        <v>-62897.587599068778</v>
      </c>
      <c r="G72">
        <v>-162047.29331718275</v>
      </c>
      <c r="H72">
        <v>-170948.12511910711</v>
      </c>
      <c r="I72">
        <v>-203392.26172042254</v>
      </c>
    </row>
    <row r="73" spans="3:9">
      <c r="C73">
        <v>-155634.69009146449</v>
      </c>
      <c r="D73">
        <v>-152071.48533618607</v>
      </c>
      <c r="E73">
        <v>-108686.17516590183</v>
      </c>
      <c r="F73">
        <v>1825.7572336951562</v>
      </c>
      <c r="G73">
        <v>-106860.41793220659</v>
      </c>
      <c r="H73">
        <v>-186311.7839433089</v>
      </c>
      <c r="I73">
        <v>-236935.69205517205</v>
      </c>
    </row>
    <row r="74" spans="3:9">
      <c r="C74">
        <v>-2167.0442406324437</v>
      </c>
      <c r="D74">
        <v>-124974.84350035456</v>
      </c>
      <c r="E74">
        <v>-103299.54365630767</v>
      </c>
      <c r="F74">
        <v>-9526.9771529950813</v>
      </c>
      <c r="G74">
        <v>-112826.52080930275</v>
      </c>
      <c r="H74">
        <v>-191152.55786772785</v>
      </c>
      <c r="I74">
        <v>-187384.41483249754</v>
      </c>
    </row>
    <row r="75" spans="3:9">
      <c r="C75">
        <v>-115065.14769443925</v>
      </c>
      <c r="D75">
        <v>-112820.08128253141</v>
      </c>
      <c r="E75">
        <v>-119357.68578762282</v>
      </c>
      <c r="F75">
        <v>28556.435421030663</v>
      </c>
      <c r="G75">
        <v>-90801.250366592169</v>
      </c>
      <c r="H75">
        <v>-110977.12250194</v>
      </c>
      <c r="I75">
        <v>-135779.19178043175</v>
      </c>
    </row>
    <row r="76" spans="3:9">
      <c r="C76">
        <v>-117436.02809126041</v>
      </c>
      <c r="D76">
        <v>-158410.41562641633</v>
      </c>
      <c r="E76">
        <v>-52328.830507349572</v>
      </c>
      <c r="F76">
        <v>1640.4045851504416</v>
      </c>
      <c r="G76">
        <v>-50688.425922199094</v>
      </c>
      <c r="H76">
        <v>-153502.59988105195</v>
      </c>
      <c r="I76">
        <v>-184928.07933122985</v>
      </c>
    </row>
    <row r="77" spans="3:9">
      <c r="C77">
        <v>-8324.184859373956</v>
      </c>
      <c r="D77">
        <v>-118753.71656240907</v>
      </c>
      <c r="E77">
        <v>-110772.24032758719</v>
      </c>
      <c r="F77">
        <v>-16600.801441934542</v>
      </c>
      <c r="G77">
        <v>-127373.04176952172</v>
      </c>
      <c r="H77">
        <v>-101295.14979285034</v>
      </c>
      <c r="I77">
        <v>-164952.67795455991</v>
      </c>
    </row>
    <row r="78" spans="3:9">
      <c r="C78">
        <v>-107560.60447685726</v>
      </c>
      <c r="D78">
        <v>-130283.38438735346</v>
      </c>
      <c r="E78">
        <v>-135018.73942740037</v>
      </c>
      <c r="F78">
        <v>-286.62170036011958</v>
      </c>
      <c r="G78">
        <v>-135305.36112776052</v>
      </c>
      <c r="H78">
        <v>-110438.14256036532</v>
      </c>
      <c r="I78">
        <v>-100870.07925499533</v>
      </c>
    </row>
    <row r="79" spans="3:9">
      <c r="C79">
        <v>-95159.686151565867</v>
      </c>
      <c r="D79">
        <v>-122416.85457259018</v>
      </c>
      <c r="E79">
        <v>-81116.236197170045</v>
      </c>
      <c r="F79">
        <v>-23851.052112051919</v>
      </c>
      <c r="G79">
        <v>-104967.28830922197</v>
      </c>
      <c r="H79">
        <v>-137954.04046494205</v>
      </c>
      <c r="I79">
        <v>-179831.2048189549</v>
      </c>
    </row>
    <row r="80" spans="3:9">
      <c r="C80">
        <v>-110283.6157756662</v>
      </c>
      <c r="D80">
        <v>-125565.42690167762</v>
      </c>
      <c r="E80">
        <v>-142904.68982397192</v>
      </c>
      <c r="F80">
        <v>-10136.091570997582</v>
      </c>
      <c r="G80">
        <v>-153040.78139496947</v>
      </c>
      <c r="H80">
        <v>-133152.36777182203</v>
      </c>
      <c r="I80">
        <v>-153244.69212945155</v>
      </c>
    </row>
    <row r="81" spans="3:9">
      <c r="C81">
        <v>-54688.167391702766</v>
      </c>
      <c r="D81">
        <v>-102244.42592350056</v>
      </c>
      <c r="E81">
        <v>-112635.08562716217</v>
      </c>
      <c r="F81">
        <v>31535.049772020153</v>
      </c>
      <c r="G81">
        <v>-81100.035855142021</v>
      </c>
      <c r="H81">
        <v>-92127.398676357727</v>
      </c>
      <c r="I81">
        <v>-211502.98400922513</v>
      </c>
    </row>
    <row r="82" spans="3:9">
      <c r="C82">
        <v>-91461.866240191535</v>
      </c>
      <c r="D82">
        <v>-45654.925325104734</v>
      </c>
      <c r="E82">
        <v>-219305.02051167726</v>
      </c>
      <c r="F82">
        <v>91714.576857974622</v>
      </c>
      <c r="G82">
        <v>-127590.44365370266</v>
      </c>
      <c r="H82">
        <v>-5080.603358040913</v>
      </c>
      <c r="I82">
        <v>-176620.33244473461</v>
      </c>
    </row>
    <row r="83" spans="3:9">
      <c r="C83">
        <v>-10704.579930729989</v>
      </c>
      <c r="D83">
        <v>46347.404220216675</v>
      </c>
      <c r="E83">
        <v>-279210.74723271711</v>
      </c>
      <c r="F83">
        <v>170902.4692327237</v>
      </c>
      <c r="G83">
        <v>-108308.27799999338</v>
      </c>
      <c r="H83">
        <v>-55111.479517305241</v>
      </c>
      <c r="I83">
        <v>-170935.51379466726</v>
      </c>
    </row>
    <row r="84" spans="3:9">
      <c r="C84">
        <v>-111112.93864265199</v>
      </c>
      <c r="D84">
        <v>-133210.67888822663</v>
      </c>
      <c r="E84">
        <v>-140421.96605306675</v>
      </c>
      <c r="F84">
        <v>-12362.551356026073</v>
      </c>
      <c r="G84">
        <v>-152784.51740909283</v>
      </c>
      <c r="H84">
        <v>-145716.07094627316</v>
      </c>
      <c r="I84">
        <v>-161924.17657469912</v>
      </c>
    </row>
    <row r="85" spans="3:9">
      <c r="C85">
        <v>-104747.03402138509</v>
      </c>
      <c r="D85">
        <v>-133270.11921306417</v>
      </c>
      <c r="E85">
        <v>-143278.82061468132</v>
      </c>
      <c r="F85">
        <v>-4803.0725525107118</v>
      </c>
      <c r="G85">
        <v>-148081.893167192</v>
      </c>
      <c r="H85">
        <v>-87880.105335809116</v>
      </c>
      <c r="I85">
        <v>-200438.21692161498</v>
      </c>
    </row>
    <row r="86" spans="3:9">
      <c r="C86">
        <v>-29972.295937149553</v>
      </c>
      <c r="D86">
        <v>-116425.85662241938</v>
      </c>
      <c r="E86">
        <v>-114575.71819962222</v>
      </c>
      <c r="F86">
        <v>-8264.20608531381</v>
      </c>
      <c r="G86">
        <v>-122839.92428493605</v>
      </c>
      <c r="H86">
        <v>-66803.296941672859</v>
      </c>
      <c r="I86">
        <v>-136369.25193140662</v>
      </c>
    </row>
    <row r="87" spans="3:9">
      <c r="C87">
        <v>-80871.34763578765</v>
      </c>
      <c r="D87">
        <v>-101595.42327365666</v>
      </c>
      <c r="E87">
        <v>-157440.91292167769</v>
      </c>
      <c r="F87">
        <v>21530.129630242125</v>
      </c>
      <c r="G87">
        <v>-135910.78329143554</v>
      </c>
      <c r="H87">
        <v>-104292.64496532219</v>
      </c>
      <c r="I87">
        <v>-183396.40537146686</v>
      </c>
    </row>
    <row r="88" spans="3:9">
      <c r="C88">
        <v>-57238.534282582463</v>
      </c>
      <c r="D88">
        <v>-98521.678086959932</v>
      </c>
      <c r="E88">
        <v>-155621.1929388479</v>
      </c>
      <c r="F88">
        <v>28977.659667231841</v>
      </c>
      <c r="G88">
        <v>-126643.53327161606</v>
      </c>
      <c r="H88">
        <v>-125636.11555026021</v>
      </c>
      <c r="I88">
        <v>-188627.60687147683</v>
      </c>
    </row>
    <row r="89" spans="3:9">
      <c r="C89">
        <v>-107580.86230639662</v>
      </c>
      <c r="D89">
        <v>-108452.9210554716</v>
      </c>
      <c r="E89">
        <v>-96952.659551523568</v>
      </c>
      <c r="F89">
        <v>5690.4960838985207</v>
      </c>
      <c r="G89">
        <v>-91262.16346762504</v>
      </c>
      <c r="H89">
        <v>-70930.092603830912</v>
      </c>
      <c r="I89">
        <v>-163192.29793500979</v>
      </c>
    </row>
    <row r="90" spans="3:9">
      <c r="C90">
        <v>-142957.24731432373</v>
      </c>
      <c r="D90">
        <v>-158303.8317683455</v>
      </c>
      <c r="E90">
        <v>-120531.72460493463</v>
      </c>
      <c r="F90">
        <v>-43080.582180648045</v>
      </c>
      <c r="G90">
        <v>-163612.30678558268</v>
      </c>
      <c r="H90">
        <v>-186703.71974126587</v>
      </c>
      <c r="I90">
        <v>-282020.04508704098</v>
      </c>
    </row>
    <row r="91" spans="3:9">
      <c r="C91">
        <v>-72966.775006333628</v>
      </c>
      <c r="D91">
        <v>-74623.995971772616</v>
      </c>
      <c r="E91">
        <v>-159684.16914965824</v>
      </c>
      <c r="F91">
        <v>43425.540767650091</v>
      </c>
      <c r="G91">
        <v>-116258.62838200814</v>
      </c>
      <c r="H91">
        <v>-12782.663320979802</v>
      </c>
      <c r="I91">
        <v>-173979.86397379855</v>
      </c>
    </row>
    <row r="92" spans="3:9">
      <c r="C92">
        <v>-68883.312366786791</v>
      </c>
      <c r="D92">
        <v>-73074.283569711333</v>
      </c>
      <c r="E92">
        <v>-46525.028505057853</v>
      </c>
      <c r="F92">
        <v>29851.622774355987</v>
      </c>
      <c r="G92">
        <v>-16673.405730701867</v>
      </c>
      <c r="H92">
        <v>180770.09634494048</v>
      </c>
      <c r="I92">
        <v>-147230.22863355608</v>
      </c>
    </row>
    <row r="93" spans="3:9">
      <c r="C93">
        <v>-56742.15083635645</v>
      </c>
      <c r="D93">
        <v>-122336.16549535182</v>
      </c>
      <c r="E93">
        <v>-56817.743705489149</v>
      </c>
      <c r="F93">
        <v>-8635.3843672305156</v>
      </c>
      <c r="G93">
        <v>-65453.128072719672</v>
      </c>
      <c r="H93">
        <v>60547.666652873566</v>
      </c>
      <c r="I93">
        <v>-154014.66020791273</v>
      </c>
    </row>
    <row r="94" spans="3:9">
      <c r="C94">
        <v>-60390.544007335411</v>
      </c>
      <c r="D94">
        <v>-43349.602531467419</v>
      </c>
      <c r="E94">
        <v>-29450.455599356821</v>
      </c>
      <c r="F94">
        <v>76424.296267084705</v>
      </c>
      <c r="G94">
        <v>46973.840667727869</v>
      </c>
      <c r="H94">
        <v>-15762.513139154471</v>
      </c>
      <c r="I94">
        <v>-91772.761612675764</v>
      </c>
    </row>
    <row r="95" spans="3:9">
      <c r="C95">
        <v>-5775.8559491519118</v>
      </c>
      <c r="D95">
        <v>-20888.590300522948</v>
      </c>
      <c r="E95">
        <v>256026.72004041116</v>
      </c>
      <c r="F95">
        <v>97754.130032522735</v>
      </c>
      <c r="G95">
        <v>353780.85007293394</v>
      </c>
      <c r="H95">
        <v>-108253.04467776377</v>
      </c>
      <c r="I95">
        <v>181276.08028119337</v>
      </c>
    </row>
    <row r="96" spans="3:9">
      <c r="C96">
        <v>-97080.402832121719</v>
      </c>
      <c r="D96">
        <v>-81576.029717897298</v>
      </c>
      <c r="E96">
        <v>-138007.50017564328</v>
      </c>
      <c r="F96">
        <v>69982.143639295507</v>
      </c>
      <c r="G96">
        <v>-68025.356536347826</v>
      </c>
      <c r="H96">
        <v>-61529.219901950681</v>
      </c>
      <c r="I96">
        <v>-178708.67421442526</v>
      </c>
    </row>
    <row r="97" spans="3:9">
      <c r="C97">
        <v>-106333.46079620565</v>
      </c>
      <c r="D97">
        <v>-75061.624988402764</v>
      </c>
      <c r="E97">
        <v>-204643.84315307115</v>
      </c>
      <c r="F97">
        <v>68931.732653852683</v>
      </c>
      <c r="G97">
        <v>-135712.11049921846</v>
      </c>
      <c r="H97">
        <v>-86440.459432133357</v>
      </c>
      <c r="I97">
        <v>-193916.89264370146</v>
      </c>
    </row>
    <row r="98" spans="3:9">
      <c r="C98">
        <v>-129587.05998173619</v>
      </c>
      <c r="D98">
        <v>-107934.52666525835</v>
      </c>
      <c r="E98">
        <v>-115620.84746135949</v>
      </c>
      <c r="F98">
        <v>5255.430826560827</v>
      </c>
      <c r="G98">
        <v>-110365.41663479865</v>
      </c>
      <c r="H98">
        <v>-46139.106144204503</v>
      </c>
      <c r="I98">
        <v>-196666.38412917691</v>
      </c>
    </row>
    <row r="99" spans="3:9">
      <c r="C99">
        <v>52759.054987969575</v>
      </c>
      <c r="D99">
        <v>-119415.43764653754</v>
      </c>
      <c r="E99">
        <v>-139345.50846029219</v>
      </c>
      <c r="F99">
        <v>-16783.809501053751</v>
      </c>
      <c r="G99">
        <v>-156129.31796134595</v>
      </c>
      <c r="H99">
        <v>-149458.20303158846</v>
      </c>
      <c r="I99">
        <v>-203116.12243859336</v>
      </c>
    </row>
    <row r="100" spans="3:9">
      <c r="C100">
        <v>-101688.88292620372</v>
      </c>
      <c r="D100">
        <v>-129158.12732935426</v>
      </c>
      <c r="E100">
        <v>-135021.85989165914</v>
      </c>
      <c r="F100">
        <v>49195.021905861504</v>
      </c>
      <c r="G100">
        <v>-85826.837985797611</v>
      </c>
      <c r="H100">
        <v>-129246.61540455383</v>
      </c>
      <c r="I100">
        <v>-192660.45783038941</v>
      </c>
    </row>
    <row r="101" spans="3:9">
      <c r="C101">
        <v>330474.79766979394</v>
      </c>
      <c r="D101">
        <v>-18105.299039148726</v>
      </c>
      <c r="E101">
        <v>285774.31220541702</v>
      </c>
      <c r="F101">
        <v>79657.203665513473</v>
      </c>
      <c r="G101">
        <v>365431.51587093051</v>
      </c>
      <c r="H101">
        <v>-57099.636210700352</v>
      </c>
      <c r="I101">
        <v>195515.39689346711</v>
      </c>
    </row>
    <row r="102" spans="3:9">
      <c r="C102">
        <v>-84579.797712153493</v>
      </c>
      <c r="D102">
        <v>-93844.152482234713</v>
      </c>
      <c r="E102">
        <v>83900.798675284372</v>
      </c>
      <c r="F102">
        <v>21090.225769439858</v>
      </c>
      <c r="G102">
        <v>104991.02444472432</v>
      </c>
      <c r="H102">
        <v>-146830.30511426664</v>
      </c>
      <c r="I102">
        <v>-145472.60075067027</v>
      </c>
    </row>
    <row r="103" spans="3:9">
      <c r="C103">
        <v>-119193.89376727396</v>
      </c>
      <c r="D103">
        <v>-132074.84629039463</v>
      </c>
      <c r="E103">
        <v>-173180.20906805422</v>
      </c>
      <c r="F103">
        <v>-1744.6619060624507</v>
      </c>
      <c r="G103">
        <v>-174924.87097411667</v>
      </c>
      <c r="H103">
        <v>-90469.126525091124</v>
      </c>
      <c r="I103">
        <v>-212250.67395816906</v>
      </c>
    </row>
    <row r="104" spans="3:9">
      <c r="C104">
        <v>-94339.412879069714</v>
      </c>
      <c r="D104">
        <v>-121656.24757775213</v>
      </c>
      <c r="E104">
        <v>-173552.93057594841</v>
      </c>
      <c r="F104">
        <v>27527.342202174215</v>
      </c>
      <c r="G104">
        <v>-146025.5883737742</v>
      </c>
      <c r="H104">
        <v>-183945.23405865388</v>
      </c>
      <c r="I104">
        <v>-171260.4104063423</v>
      </c>
    </row>
    <row r="105" spans="3:9">
      <c r="C105">
        <v>-133891.87618530108</v>
      </c>
      <c r="D105">
        <v>-161013.58791910106</v>
      </c>
      <c r="E105">
        <v>-156340.99673681223</v>
      </c>
      <c r="F105">
        <v>-25486.328496743357</v>
      </c>
      <c r="G105">
        <v>-181827.3252335556</v>
      </c>
      <c r="H105">
        <v>-192433.37202784768</v>
      </c>
      <c r="I105">
        <v>-255433.80688490445</v>
      </c>
    </row>
    <row r="106" spans="3:9">
      <c r="C106">
        <v>-162273.31315198622</v>
      </c>
      <c r="D106">
        <v>-141618.10184414231</v>
      </c>
      <c r="E106">
        <v>-128159.18219896709</v>
      </c>
      <c r="F106">
        <v>-31552.138123666769</v>
      </c>
      <c r="G106">
        <v>-159711.32032263387</v>
      </c>
      <c r="H106">
        <v>-204712.85103707516</v>
      </c>
      <c r="I106">
        <v>-214540.56143182769</v>
      </c>
    </row>
    <row r="107" spans="3:9">
      <c r="C107">
        <v>-18588.576579652377</v>
      </c>
      <c r="D107">
        <v>-107977.15237537651</v>
      </c>
      <c r="E107">
        <v>103319.76088238537</v>
      </c>
      <c r="F107">
        <v>6874.8119963200952</v>
      </c>
      <c r="G107">
        <v>110194.57287870545</v>
      </c>
      <c r="H107">
        <v>-147754.22142651692</v>
      </c>
      <c r="I107">
        <v>-194976.03112927658</v>
      </c>
    </row>
    <row r="108" spans="3:9">
      <c r="C108">
        <v>-111964.8123147624</v>
      </c>
      <c r="D108">
        <v>-128185.71802132358</v>
      </c>
      <c r="E108">
        <v>-95356.74482725501</v>
      </c>
      <c r="F108">
        <v>-7488.1221591351205</v>
      </c>
      <c r="G108">
        <v>-102844.86698639009</v>
      </c>
      <c r="H108">
        <v>51890.413609958137</v>
      </c>
      <c r="I108">
        <v>-176335.39180637253</v>
      </c>
    </row>
    <row r="109" spans="3:9">
      <c r="C109">
        <v>-142392.8293132282</v>
      </c>
      <c r="D109">
        <v>-114555.34407825227</v>
      </c>
      <c r="E109">
        <v>93772.150758163771</v>
      </c>
      <c r="F109">
        <v>25871.23866687066</v>
      </c>
      <c r="G109">
        <v>119643.3894250344</v>
      </c>
      <c r="H109">
        <v>-131470.32680109743</v>
      </c>
      <c r="I109">
        <v>-215628.15100570844</v>
      </c>
    </row>
    <row r="110" spans="3:9">
      <c r="C110">
        <v>-33009.807267049415</v>
      </c>
      <c r="D110">
        <v>-102267.71209491775</v>
      </c>
      <c r="E110">
        <v>-173576.10928491713</v>
      </c>
      <c r="F110">
        <v>41854.085218768276</v>
      </c>
      <c r="G110">
        <v>-131722.02406614885</v>
      </c>
      <c r="H110">
        <v>-165261.60388977372</v>
      </c>
      <c r="I110">
        <v>-174132.8425216513</v>
      </c>
    </row>
    <row r="111" spans="3:9">
      <c r="C111">
        <v>-139869.76309075422</v>
      </c>
      <c r="D111">
        <v>-143506.9503970592</v>
      </c>
      <c r="E111">
        <v>-137572.17811845883</v>
      </c>
      <c r="F111">
        <v>-26711.16013455933</v>
      </c>
      <c r="G111">
        <v>-164283.33825301816</v>
      </c>
      <c r="H111">
        <v>-120739.89713379752</v>
      </c>
      <c r="I111">
        <v>-213030.16443984621</v>
      </c>
    </row>
    <row r="112" spans="3:9">
      <c r="C112">
        <v>-96446.129587378964</v>
      </c>
      <c r="D112">
        <v>-124049.07439311479</v>
      </c>
      <c r="E112">
        <v>-113007.98964177881</v>
      </c>
      <c r="F112">
        <v>-6908.2617619428202</v>
      </c>
      <c r="G112">
        <v>-119916.25140372166</v>
      </c>
      <c r="H112">
        <v>-144333.89938198373</v>
      </c>
      <c r="I112">
        <v>-194113.58343650095</v>
      </c>
    </row>
    <row r="113" spans="3:9">
      <c r="C113">
        <v>66804.700368880061</v>
      </c>
      <c r="D113">
        <v>-43851.010287238634</v>
      </c>
      <c r="E113">
        <v>-196040.19545001158</v>
      </c>
      <c r="F113">
        <v>76125.153944747552</v>
      </c>
      <c r="G113">
        <v>-119915.04150526403</v>
      </c>
      <c r="H113">
        <v>-135839.33619490959</v>
      </c>
      <c r="I113">
        <v>-157968.86843438743</v>
      </c>
    </row>
    <row r="114" spans="3:9">
      <c r="C114">
        <v>-121894.76672119202</v>
      </c>
      <c r="D114">
        <v>-112612.92016804189</v>
      </c>
      <c r="E114">
        <v>-45184.546099134604</v>
      </c>
      <c r="F114">
        <v>10715.663864123067</v>
      </c>
      <c r="G114">
        <v>-34468.882235011552</v>
      </c>
      <c r="H114">
        <v>-116279.37630001333</v>
      </c>
      <c r="I114">
        <v>-193745.18478581012</v>
      </c>
    </row>
    <row r="115" spans="3:9">
      <c r="C115">
        <v>-100307.56569168274</v>
      </c>
      <c r="D115">
        <v>-106481.60178492116</v>
      </c>
      <c r="E115">
        <v>-129179.11509983359</v>
      </c>
      <c r="F115">
        <v>33491.133387711408</v>
      </c>
      <c r="G115">
        <v>-95687.981712122128</v>
      </c>
      <c r="H115">
        <v>-135731.23403946543</v>
      </c>
      <c r="I115">
        <v>-200483.16122977843</v>
      </c>
    </row>
    <row r="116" spans="3:9">
      <c r="C116">
        <v>-61334.388655507268</v>
      </c>
      <c r="D116">
        <v>-78179.27089105302</v>
      </c>
      <c r="E116">
        <v>-184630.83947693784</v>
      </c>
      <c r="F116">
        <v>53828.510270115599</v>
      </c>
      <c r="G116">
        <v>-130802.32920682225</v>
      </c>
      <c r="H116">
        <v>-120154.95616938645</v>
      </c>
      <c r="I116">
        <v>-91305.282308132388</v>
      </c>
    </row>
    <row r="117" spans="3:9">
      <c r="C117">
        <v>-110407.28027768568</v>
      </c>
      <c r="D117">
        <v>-118721.42229065463</v>
      </c>
      <c r="E117">
        <v>-19407.644326568989</v>
      </c>
      <c r="F117">
        <v>-4612.0902835996967</v>
      </c>
      <c r="G117">
        <v>-24019.734610168671</v>
      </c>
      <c r="H117">
        <v>-146789.33902660452</v>
      </c>
      <c r="I117">
        <v>-38978.415523634525</v>
      </c>
    </row>
    <row r="118" spans="3:9">
      <c r="C118">
        <v>-161945.41585249029</v>
      </c>
      <c r="D118">
        <v>-179770.28603466909</v>
      </c>
      <c r="E118">
        <v>-155269.54369470547</v>
      </c>
      <c r="F118">
        <v>-28954.37596679134</v>
      </c>
      <c r="G118">
        <v>-184223.91966149677</v>
      </c>
      <c r="H118">
        <v>-194544.54532526847</v>
      </c>
      <c r="I118">
        <v>-276006.60105000122</v>
      </c>
    </row>
    <row r="119" spans="3:9">
      <c r="C119">
        <v>161748.1262151018</v>
      </c>
      <c r="D119">
        <v>-84368.466347940732</v>
      </c>
      <c r="E119">
        <v>-170703.86641454318</v>
      </c>
      <c r="F119">
        <v>39587.293528904775</v>
      </c>
      <c r="G119">
        <v>-131116.57288563839</v>
      </c>
      <c r="H119">
        <v>-20783.015601644292</v>
      </c>
      <c r="I119">
        <v>-129982.35964222878</v>
      </c>
    </row>
    <row r="120" spans="3:9">
      <c r="C120">
        <v>-83238.477937794931</v>
      </c>
      <c r="D120">
        <v>-92262.70515690383</v>
      </c>
      <c r="E120">
        <v>-164403.87238515521</v>
      </c>
      <c r="F120">
        <v>59344.552524679282</v>
      </c>
      <c r="G120">
        <v>-105059.31986047595</v>
      </c>
      <c r="H120">
        <v>-95141.64674219978</v>
      </c>
      <c r="I120">
        <v>-12655.151157524786</v>
      </c>
    </row>
    <row r="121" spans="3:9">
      <c r="C121">
        <v>-139271.50821117588</v>
      </c>
      <c r="D121">
        <v>-137020.26084664313</v>
      </c>
      <c r="E121">
        <v>-164770.52300101725</v>
      </c>
      <c r="F121">
        <v>-9306.8605917915847</v>
      </c>
      <c r="G121">
        <v>-174077.38359280882</v>
      </c>
      <c r="H121">
        <v>-140972.46296161148</v>
      </c>
      <c r="I121">
        <v>-185613.85865051951</v>
      </c>
    </row>
    <row r="122" spans="3:9">
      <c r="C122">
        <v>-124638.25416345947</v>
      </c>
      <c r="D122">
        <v>-190728.92386062184</v>
      </c>
      <c r="E122">
        <v>-173004.43497766738</v>
      </c>
      <c r="F122">
        <v>-39928.171070312681</v>
      </c>
      <c r="G122">
        <v>-212932.60604798011</v>
      </c>
      <c r="H122">
        <v>-202368.29102536809</v>
      </c>
      <c r="I122">
        <v>-251695.41325918859</v>
      </c>
    </row>
    <row r="123" spans="3:9">
      <c r="C123">
        <v>-72070.411944065214</v>
      </c>
      <c r="D123">
        <v>-149926.39102324328</v>
      </c>
      <c r="E123">
        <v>-135336.79943263019</v>
      </c>
      <c r="F123">
        <v>-21168.696574618123</v>
      </c>
      <c r="G123">
        <v>-156505.49600724829</v>
      </c>
      <c r="H123">
        <v>-163538.36112146746</v>
      </c>
      <c r="I123">
        <v>-238396.55666964801</v>
      </c>
    </row>
    <row r="124" spans="3:9">
      <c r="C124">
        <v>-107906.79047987264</v>
      </c>
      <c r="D124">
        <v>-141442.2080486849</v>
      </c>
      <c r="E124">
        <v>-152409.52445700049</v>
      </c>
      <c r="F124">
        <v>-19982.199976238764</v>
      </c>
      <c r="G124">
        <v>-172391.72443323929</v>
      </c>
      <c r="H124">
        <v>-176950.59622627406</v>
      </c>
      <c r="I124">
        <v>-170492.30653233087</v>
      </c>
    </row>
    <row r="125" spans="3:9">
      <c r="C125">
        <v>26982.979441451491</v>
      </c>
      <c r="D125">
        <v>-110067.65199633299</v>
      </c>
      <c r="E125">
        <v>-159206.56057707706</v>
      </c>
      <c r="F125">
        <v>11469.367777964435</v>
      </c>
      <c r="G125">
        <v>-147737.19279911261</v>
      </c>
      <c r="H125">
        <v>-78692.845268034202</v>
      </c>
      <c r="I125">
        <v>-175253.54234790854</v>
      </c>
    </row>
    <row r="126" spans="3:9">
      <c r="C126">
        <v>-130787.92150418315</v>
      </c>
      <c r="D126">
        <v>-158067.30914087652</v>
      </c>
      <c r="E126">
        <v>-138461.04996873421</v>
      </c>
      <c r="F126">
        <v>-36984.564976832509</v>
      </c>
      <c r="G126">
        <v>-175445.61494556675</v>
      </c>
      <c r="H126">
        <v>-170476.14126290681</v>
      </c>
      <c r="I126">
        <v>-169455.26293158261</v>
      </c>
    </row>
    <row r="127" spans="3:9">
      <c r="C127">
        <v>-93635.65185349909</v>
      </c>
      <c r="D127">
        <v>-28701.806047366903</v>
      </c>
      <c r="E127">
        <v>-173998.88263754454</v>
      </c>
      <c r="F127">
        <v>96607.801883109685</v>
      </c>
      <c r="G127">
        <v>-77391.080754434865</v>
      </c>
      <c r="H127">
        <v>15202.578519041068</v>
      </c>
      <c r="I127">
        <v>-94515.555385434127</v>
      </c>
    </row>
    <row r="128" spans="3:9">
      <c r="C128">
        <v>-159649.59401972359</v>
      </c>
      <c r="D128">
        <v>-138578.41564030407</v>
      </c>
      <c r="E128">
        <v>-141032.45160480117</v>
      </c>
      <c r="F128">
        <v>-9565.7285105629562</v>
      </c>
      <c r="G128">
        <v>-150598.18011536414</v>
      </c>
      <c r="H128">
        <v>-125650.03603696229</v>
      </c>
      <c r="I128">
        <v>-222948.83424270817</v>
      </c>
    </row>
    <row r="129" spans="3:9">
      <c r="C129">
        <v>113922.14734061452</v>
      </c>
      <c r="D129">
        <v>-18590.46738775674</v>
      </c>
      <c r="E129">
        <v>-241206.30125134785</v>
      </c>
      <c r="F129">
        <v>118778.28428333008</v>
      </c>
      <c r="G129">
        <v>-122428.01696801776</v>
      </c>
      <c r="H129">
        <v>-27550.643036450201</v>
      </c>
      <c r="I129">
        <v>-138469.06546103739</v>
      </c>
    </row>
    <row r="130" spans="3:9">
      <c r="C130">
        <v>-112655.12418752254</v>
      </c>
      <c r="D130">
        <v>-106825.319134199</v>
      </c>
      <c r="E130">
        <v>-158716.04971772991</v>
      </c>
      <c r="F130">
        <v>23953.388211337544</v>
      </c>
      <c r="G130">
        <v>-134762.66150639238</v>
      </c>
      <c r="H130">
        <v>71917.612621789332</v>
      </c>
      <c r="I130">
        <v>-58515.206515490892</v>
      </c>
    </row>
    <row r="131" spans="3:9">
      <c r="C131">
        <v>-105764.07897007497</v>
      </c>
      <c r="D131">
        <v>-159589.28000553651</v>
      </c>
      <c r="E131">
        <v>-115911.93600146877</v>
      </c>
      <c r="F131">
        <v>-35521.828886195355</v>
      </c>
      <c r="G131">
        <v>-151433.76488766415</v>
      </c>
      <c r="H131">
        <v>-181555.45089259872</v>
      </c>
      <c r="I131">
        <v>-184416.406843431</v>
      </c>
    </row>
    <row r="132" spans="3:9">
      <c r="C132">
        <v>-9377.6036589024006</v>
      </c>
      <c r="D132">
        <v>-123676.31940848098</v>
      </c>
      <c r="E132">
        <v>-70757.264769484726</v>
      </c>
      <c r="F132">
        <v>-26191.218867289048</v>
      </c>
      <c r="G132">
        <v>-96948.483636773773</v>
      </c>
      <c r="H132">
        <v>-134965.60214946035</v>
      </c>
      <c r="I132">
        <v>-164333.4901869508</v>
      </c>
    </row>
    <row r="133" spans="3:9">
      <c r="C133">
        <v>-41927.062446919183</v>
      </c>
      <c r="D133">
        <v>-107021.23313799166</v>
      </c>
      <c r="E133">
        <v>59676.578489414183</v>
      </c>
      <c r="F133">
        <v>-4892.8479227615899</v>
      </c>
      <c r="G133">
        <v>54783.730566652608</v>
      </c>
      <c r="H133">
        <v>-91779.375134309259</v>
      </c>
      <c r="I133">
        <v>42396.455172371527</v>
      </c>
    </row>
    <row r="134" spans="3:9">
      <c r="C134">
        <v>-152207.24986055098</v>
      </c>
      <c r="D134">
        <v>-155093.9506645803</v>
      </c>
      <c r="E134">
        <v>-138074.15309965442</v>
      </c>
      <c r="F134">
        <v>-17520.88675621881</v>
      </c>
      <c r="G134">
        <v>-155595.03985587321</v>
      </c>
      <c r="H134">
        <v>-172873.36308759911</v>
      </c>
      <c r="I134">
        <v>-199340.65687113951</v>
      </c>
    </row>
    <row r="135" spans="3:9">
      <c r="C135">
        <v>-171155.36911494692</v>
      </c>
      <c r="D135">
        <v>-160325.52111201861</v>
      </c>
      <c r="E135">
        <v>-81476.019105461295</v>
      </c>
      <c r="F135">
        <v>-67686.805909328061</v>
      </c>
      <c r="G135">
        <v>-149162.82501478936</v>
      </c>
      <c r="H135">
        <v>-178107.68853998193</v>
      </c>
      <c r="I135">
        <v>-153055.08124297191</v>
      </c>
    </row>
    <row r="136" spans="3:9">
      <c r="C136">
        <v>1400.0830028798373</v>
      </c>
      <c r="D136">
        <v>-87195.713835763541</v>
      </c>
      <c r="E136">
        <v>-123853.43495702604</v>
      </c>
      <c r="F136">
        <v>35651.789182364097</v>
      </c>
      <c r="G136">
        <v>-88201.645774661942</v>
      </c>
      <c r="H136">
        <v>-63694.848380069277</v>
      </c>
      <c r="I136">
        <v>-159883.22816387482</v>
      </c>
    </row>
    <row r="137" spans="3:9">
      <c r="C137">
        <v>-76914.045472654165</v>
      </c>
      <c r="D137">
        <v>-108424.74565506398</v>
      </c>
      <c r="E137">
        <v>-119249.51287451372</v>
      </c>
      <c r="F137">
        <v>-9840.1546762962826</v>
      </c>
      <c r="G137">
        <v>-129089.66755081</v>
      </c>
      <c r="H137">
        <v>7582.9621949963621</v>
      </c>
      <c r="I137">
        <v>-180750.38570145261</v>
      </c>
    </row>
    <row r="138" spans="3:9">
      <c r="C138">
        <v>-37190.208062724734</v>
      </c>
      <c r="D138">
        <v>-97108.483011502889</v>
      </c>
      <c r="E138">
        <v>-181865.95101585964</v>
      </c>
      <c r="F138">
        <v>19169.428568385076</v>
      </c>
      <c r="G138">
        <v>-162696.52244747459</v>
      </c>
      <c r="H138">
        <v>-104124.75493910559</v>
      </c>
      <c r="I138">
        <v>-191512.58241712191</v>
      </c>
    </row>
    <row r="139" spans="3:9">
      <c r="C139">
        <v>171091.80261590623</v>
      </c>
      <c r="D139">
        <v>-60941.405269240713</v>
      </c>
      <c r="E139">
        <v>75544.815563472221</v>
      </c>
      <c r="F139">
        <v>48909.626632142361</v>
      </c>
      <c r="G139">
        <v>124454.44219561457</v>
      </c>
      <c r="H139">
        <v>146042.2310802929</v>
      </c>
      <c r="I139">
        <v>-123744.3097338682</v>
      </c>
    </row>
    <row r="140" spans="3:9">
      <c r="C140">
        <v>-107647.6057351496</v>
      </c>
      <c r="D140">
        <v>-122411.7132629807</v>
      </c>
      <c r="E140">
        <v>-128595.01693356794</v>
      </c>
      <c r="F140">
        <v>-102.59679708980548</v>
      </c>
      <c r="G140">
        <v>-128697.61373065773</v>
      </c>
      <c r="H140">
        <v>-153148.77647423188</v>
      </c>
      <c r="I140">
        <v>-180296.98477664019</v>
      </c>
    </row>
    <row r="141" spans="3:9">
      <c r="C141">
        <v>-140207.64366517027</v>
      </c>
      <c r="D141">
        <v>-163606.58098331804</v>
      </c>
      <c r="E141">
        <v>-151197.60272360515</v>
      </c>
      <c r="F141">
        <v>-35182.115562664243</v>
      </c>
      <c r="G141">
        <v>-186379.71828626937</v>
      </c>
      <c r="H141">
        <v>-184506.52639458555</v>
      </c>
      <c r="I141">
        <v>-172893.81197122202</v>
      </c>
    </row>
    <row r="142" spans="3:9">
      <c r="C142">
        <v>-18634.781940245739</v>
      </c>
      <c r="D142">
        <v>-45573.036056070065</v>
      </c>
      <c r="E142">
        <v>-135327.71109752971</v>
      </c>
      <c r="F142">
        <v>89273.906566545804</v>
      </c>
      <c r="G142">
        <v>-46053.804530983907</v>
      </c>
      <c r="H142">
        <v>-124788.28041560588</v>
      </c>
      <c r="I142">
        <v>-178645.28031628067</v>
      </c>
    </row>
    <row r="143" spans="3:9">
      <c r="C143">
        <v>17170.620909810532</v>
      </c>
      <c r="D143">
        <v>-58599.140861419088</v>
      </c>
      <c r="E143">
        <v>220298.65812357969</v>
      </c>
      <c r="F143">
        <v>59069.762723870925</v>
      </c>
      <c r="G143">
        <v>279368.42084745062</v>
      </c>
      <c r="H143">
        <v>70760.281190481212</v>
      </c>
      <c r="I143">
        <v>-132502.8774003578</v>
      </c>
    </row>
    <row r="144" spans="3:9">
      <c r="C144">
        <v>-114112.68443052404</v>
      </c>
      <c r="D144">
        <v>-99121.482210656948</v>
      </c>
      <c r="E144">
        <v>83018.427347957098</v>
      </c>
      <c r="F144">
        <v>27260.094017113865</v>
      </c>
      <c r="G144">
        <v>110278.52136507089</v>
      </c>
      <c r="H144">
        <v>-127513.54234074338</v>
      </c>
      <c r="I144">
        <v>-198784.6715302394</v>
      </c>
    </row>
    <row r="145" spans="3:9">
      <c r="C145">
        <v>-67445.582015091728</v>
      </c>
      <c r="D145">
        <v>-106631.50768485368</v>
      </c>
      <c r="E145">
        <v>-74904.679762415937</v>
      </c>
      <c r="F145">
        <v>18525.342206122761</v>
      </c>
      <c r="G145">
        <v>-56379.337556293176</v>
      </c>
      <c r="H145">
        <v>31886.993311853905</v>
      </c>
      <c r="I145">
        <v>-175598.1928618979</v>
      </c>
    </row>
    <row r="146" spans="3:9">
      <c r="C146">
        <v>-116260.50442625058</v>
      </c>
      <c r="D146">
        <v>-110540.87540591336</v>
      </c>
      <c r="E146">
        <v>71806.857428645308</v>
      </c>
      <c r="F146">
        <v>598.61335169327504</v>
      </c>
      <c r="G146">
        <v>72405.47078033851</v>
      </c>
      <c r="H146">
        <v>-4298.1026365924045</v>
      </c>
      <c r="I146">
        <v>-181848.04918961535</v>
      </c>
    </row>
    <row r="147" spans="3:9">
      <c r="C147">
        <v>68569.427392135782</v>
      </c>
      <c r="D147">
        <v>-33290.414665070275</v>
      </c>
      <c r="E147">
        <v>-189318.29332945083</v>
      </c>
      <c r="F147">
        <v>100608.87492747055</v>
      </c>
      <c r="G147">
        <v>-88709.418401980278</v>
      </c>
      <c r="H147">
        <v>283023.08028737886</v>
      </c>
      <c r="I147">
        <v>-75236.759743229894</v>
      </c>
    </row>
    <row r="148" spans="3:9">
      <c r="C148">
        <v>-32433.798693414923</v>
      </c>
      <c r="D148">
        <v>-114096.37402807309</v>
      </c>
      <c r="E148">
        <v>-133011.91436111048</v>
      </c>
      <c r="F148">
        <v>12880.813573025167</v>
      </c>
      <c r="G148">
        <v>-120131.10078808531</v>
      </c>
      <c r="H148">
        <v>-103347.49284483379</v>
      </c>
      <c r="I148">
        <v>-180554.28561434255</v>
      </c>
    </row>
    <row r="149" spans="3:9">
      <c r="C149">
        <v>-18122.272246871318</v>
      </c>
      <c r="D149">
        <v>-100895.69729388805</v>
      </c>
      <c r="E149">
        <v>-21241.786863220797</v>
      </c>
      <c r="F149">
        <v>26022.675920808164</v>
      </c>
      <c r="G149">
        <v>4780.8890575874248</v>
      </c>
      <c r="H149">
        <v>-148221.86861190136</v>
      </c>
      <c r="I149">
        <v>-8639.3611350455321</v>
      </c>
    </row>
    <row r="150" spans="3:9">
      <c r="C150">
        <v>168684.2430876107</v>
      </c>
      <c r="D150">
        <v>-77355.617802077992</v>
      </c>
      <c r="E150">
        <v>-28221.249174511031</v>
      </c>
      <c r="F150">
        <v>36334.873746054043</v>
      </c>
      <c r="G150">
        <v>8113.6245715430123</v>
      </c>
      <c r="H150">
        <v>166353.9253766503</v>
      </c>
      <c r="I150">
        <v>-142235.70470063499</v>
      </c>
    </row>
    <row r="151" spans="3:9">
      <c r="C151">
        <v>-132537.60873532563</v>
      </c>
      <c r="D151">
        <v>-176261.31522687781</v>
      </c>
      <c r="E151">
        <v>-177102.29565571976</v>
      </c>
      <c r="F151">
        <v>-13867.349277064757</v>
      </c>
      <c r="G151">
        <v>-190969.64493278452</v>
      </c>
      <c r="H151">
        <v>-192941.53631949413</v>
      </c>
      <c r="I151">
        <v>-270970.91283315117</v>
      </c>
    </row>
    <row r="152" spans="3:9">
      <c r="C152">
        <v>-58308.469780999498</v>
      </c>
      <c r="D152">
        <v>-8118.6181716019637</v>
      </c>
      <c r="E152">
        <v>16149.995216815412</v>
      </c>
      <c r="F152">
        <v>106960.80502997582</v>
      </c>
      <c r="G152">
        <v>123110.80024679116</v>
      </c>
      <c r="H152">
        <v>84577.24048169225</v>
      </c>
      <c r="I152">
        <v>-145244.4959364048</v>
      </c>
    </row>
    <row r="153" spans="3:9">
      <c r="C153">
        <v>-140678.70982457523</v>
      </c>
      <c r="D153">
        <v>-166671.41273374576</v>
      </c>
      <c r="E153">
        <v>-167643.28346072149</v>
      </c>
      <c r="F153">
        <v>-43615.985541510607</v>
      </c>
      <c r="G153">
        <v>-211259.26900223215</v>
      </c>
      <c r="H153">
        <v>-150874.27287795348</v>
      </c>
      <c r="I153">
        <v>-201351.38843034173</v>
      </c>
    </row>
    <row r="154" spans="3:9">
      <c r="C154">
        <v>-61966.406155963545</v>
      </c>
      <c r="D154">
        <v>-116676.45388444196</v>
      </c>
      <c r="E154">
        <v>-127182.20448631687</v>
      </c>
      <c r="F154">
        <v>5973.3191648997599</v>
      </c>
      <c r="G154">
        <v>-121208.8853214171</v>
      </c>
      <c r="H154">
        <v>-131304.95813524286</v>
      </c>
      <c r="I154">
        <v>-165187.39519829559</v>
      </c>
    </row>
    <row r="155" spans="3:9">
      <c r="C155">
        <v>47607.407099592849</v>
      </c>
      <c r="D155">
        <v>20678.457341675938</v>
      </c>
      <c r="E155">
        <v>-199599.57503272794</v>
      </c>
      <c r="F155">
        <v>159375.0931211671</v>
      </c>
      <c r="G155">
        <v>-40224.481911560812</v>
      </c>
      <c r="H155">
        <v>-52178.782994304376</v>
      </c>
      <c r="I155">
        <v>-147970.61467400298</v>
      </c>
    </row>
    <row r="156" spans="3:9">
      <c r="C156">
        <v>-115138.88926186775</v>
      </c>
      <c r="D156">
        <v>997.85750738187926</v>
      </c>
      <c r="E156">
        <v>-81242.820610338618</v>
      </c>
      <c r="F156">
        <v>121558.17738528441</v>
      </c>
      <c r="G156">
        <v>40315.356774945802</v>
      </c>
      <c r="H156">
        <v>81875.684397730103</v>
      </c>
      <c r="I156">
        <v>-190193.04937658051</v>
      </c>
    </row>
    <row r="157" spans="3:9">
      <c r="C157">
        <v>-100535.97215691241</v>
      </c>
      <c r="D157">
        <v>-149138.70459132938</v>
      </c>
      <c r="E157">
        <v>-142043.17389210634</v>
      </c>
      <c r="F157">
        <v>-18664.973822222964</v>
      </c>
      <c r="G157">
        <v>-160708.14771432933</v>
      </c>
      <c r="H157">
        <v>-117562.81424758938</v>
      </c>
      <c r="I157">
        <v>-228492.14436202613</v>
      </c>
    </row>
    <row r="158" spans="3:9">
      <c r="C158">
        <v>-138264.61810655848</v>
      </c>
      <c r="D158">
        <v>-165565.11042642972</v>
      </c>
      <c r="E158">
        <v>-151252.00690669662</v>
      </c>
      <c r="F158">
        <v>-29280.868247299702</v>
      </c>
      <c r="G158">
        <v>-180532.87515399628</v>
      </c>
      <c r="H158">
        <v>-170000.90500616879</v>
      </c>
      <c r="I158">
        <v>-231275.30987310695</v>
      </c>
    </row>
    <row r="159" spans="3:9">
      <c r="C159">
        <v>-107419.62138004946</v>
      </c>
      <c r="D159">
        <v>-137722.85747775383</v>
      </c>
      <c r="E159">
        <v>-116529.1091166292</v>
      </c>
      <c r="F159">
        <v>-24738.981140576099</v>
      </c>
      <c r="G159">
        <v>-141268.0902572053</v>
      </c>
      <c r="H159">
        <v>-147688.07562672367</v>
      </c>
      <c r="I159">
        <v>-194063.03163104216</v>
      </c>
    </row>
    <row r="160" spans="3:9">
      <c r="C160">
        <v>-103995.4031316858</v>
      </c>
      <c r="D160">
        <v>-148017.20188186187</v>
      </c>
      <c r="E160">
        <v>-133358.10891547913</v>
      </c>
      <c r="F160">
        <v>-47305.493568447651</v>
      </c>
      <c r="G160">
        <v>-180663.60248392681</v>
      </c>
      <c r="H160">
        <v>-155151.45103373966</v>
      </c>
      <c r="I160">
        <v>-208422.24513389671</v>
      </c>
    </row>
    <row r="161" spans="3:9">
      <c r="C161">
        <v>-178449.9748178127</v>
      </c>
      <c r="D161">
        <v>-192026.34403156527</v>
      </c>
      <c r="E161">
        <v>-106850.69424442426</v>
      </c>
      <c r="F161">
        <v>-62716.787503307685</v>
      </c>
      <c r="G161">
        <v>-169567.48174773194</v>
      </c>
      <c r="H161">
        <v>-225309.04211770307</v>
      </c>
      <c r="I161">
        <v>-271179.58084108238</v>
      </c>
    </row>
    <row r="162" spans="3:9">
      <c r="C162">
        <v>-126450.76854292069</v>
      </c>
      <c r="D162">
        <v>-166875.27016820101</v>
      </c>
      <c r="E162">
        <v>-98135.014924675139</v>
      </c>
      <c r="F162">
        <v>-68999.910569821557</v>
      </c>
      <c r="G162">
        <v>-167134.92549449671</v>
      </c>
      <c r="H162">
        <v>-179903.81309964598</v>
      </c>
      <c r="I162">
        <v>-265840.96381797787</v>
      </c>
    </row>
    <row r="163" spans="3:9">
      <c r="C163">
        <v>-68872.398801955642</v>
      </c>
      <c r="D163">
        <v>51152.07966909575</v>
      </c>
      <c r="E163">
        <v>-288029.69615279511</v>
      </c>
      <c r="F163">
        <v>187066.08011709264</v>
      </c>
      <c r="G163">
        <v>-100963.61603570246</v>
      </c>
      <c r="H163">
        <v>45717.335115861206</v>
      </c>
      <c r="I163">
        <v>291707.75481105875</v>
      </c>
    </row>
    <row r="164" spans="3:9">
      <c r="C164">
        <v>-152684.16552325708</v>
      </c>
      <c r="D164">
        <v>-157884.27757636714</v>
      </c>
      <c r="E164">
        <v>-175071.33641536586</v>
      </c>
      <c r="F164">
        <v>-20870.751192785639</v>
      </c>
      <c r="G164">
        <v>-195942.08760815146</v>
      </c>
      <c r="H164">
        <v>-216710.16372229037</v>
      </c>
      <c r="I164">
        <v>-240078.08167314937</v>
      </c>
    </row>
    <row r="165" spans="3:9">
      <c r="C165">
        <v>-128654.75400940105</v>
      </c>
      <c r="D165">
        <v>-121235.64879524987</v>
      </c>
      <c r="E165">
        <v>-150274.94645969055</v>
      </c>
      <c r="F165">
        <v>-7477.3626492870535</v>
      </c>
      <c r="G165">
        <v>-157752.30910897756</v>
      </c>
      <c r="H165">
        <v>-186270.92380051175</v>
      </c>
      <c r="I165">
        <v>-199822.95190448585</v>
      </c>
    </row>
    <row r="166" spans="3:9">
      <c r="C166">
        <v>-38180.437754869461</v>
      </c>
      <c r="D166">
        <v>-106670.89316431477</v>
      </c>
      <c r="E166">
        <v>141670.94170481106</v>
      </c>
      <c r="F166">
        <v>16012.83233929229</v>
      </c>
      <c r="G166">
        <v>157683.77404410334</v>
      </c>
      <c r="H166">
        <v>-126795.25599459256</v>
      </c>
      <c r="I166">
        <v>-123705.48465648858</v>
      </c>
    </row>
    <row r="167" spans="3:9">
      <c r="C167">
        <v>-113624.05947019474</v>
      </c>
      <c r="D167">
        <v>-136389.42148444522</v>
      </c>
      <c r="E167">
        <v>-138291.93058017478</v>
      </c>
      <c r="F167">
        <v>-26851.481957225136</v>
      </c>
      <c r="G167">
        <v>-165143.41253739997</v>
      </c>
      <c r="H167">
        <v>-38505.877401948615</v>
      </c>
      <c r="I167">
        <v>-237058.82777635544</v>
      </c>
    </row>
    <row r="168" spans="3:9">
      <c r="C168">
        <v>-93227.862105758366</v>
      </c>
      <c r="D168">
        <v>-113858.85498388714</v>
      </c>
      <c r="E168">
        <v>-89279.979401742821</v>
      </c>
      <c r="F168">
        <v>-19874.155851373191</v>
      </c>
      <c r="G168">
        <v>-109154.13525311601</v>
      </c>
      <c r="H168">
        <v>-138933.9131821217</v>
      </c>
      <c r="I168">
        <v>-201561.21207151836</v>
      </c>
    </row>
    <row r="169" spans="3:9">
      <c r="C169">
        <v>-99398.530705388665</v>
      </c>
      <c r="D169">
        <v>-134951.95259692147</v>
      </c>
      <c r="E169">
        <v>-111824.84739208601</v>
      </c>
      <c r="F169">
        <v>-2008.3178662849095</v>
      </c>
      <c r="G169">
        <v>-113833.16525837089</v>
      </c>
      <c r="H169">
        <v>-157738.79142891825</v>
      </c>
      <c r="I169">
        <v>-197491.36508724978</v>
      </c>
    </row>
    <row r="170" spans="3:9">
      <c r="C170">
        <v>-126516.90387339304</v>
      </c>
      <c r="D170">
        <v>-124727.52151031372</v>
      </c>
      <c r="E170">
        <v>-116003.82132792323</v>
      </c>
      <c r="F170">
        <v>-22838.053316814818</v>
      </c>
      <c r="G170">
        <v>-138841.87464473804</v>
      </c>
      <c r="H170">
        <v>-152694.53539886372</v>
      </c>
      <c r="I170">
        <v>-172062.15038312445</v>
      </c>
    </row>
    <row r="171" spans="3:9">
      <c r="C171">
        <v>-148755.49670365886</v>
      </c>
      <c r="D171">
        <v>-176746.49118049187</v>
      </c>
      <c r="E171">
        <v>-129015.85268867327</v>
      </c>
      <c r="F171">
        <v>-43619.360207210368</v>
      </c>
      <c r="G171">
        <v>-172635.21289588365</v>
      </c>
      <c r="H171">
        <v>-193959.9099882484</v>
      </c>
      <c r="I171">
        <v>-267325.56296128337</v>
      </c>
    </row>
    <row r="172" spans="3:9">
      <c r="C172">
        <v>-61516.415021242399</v>
      </c>
      <c r="D172">
        <v>-136644.89077404057</v>
      </c>
      <c r="E172">
        <v>-149212.63617247445</v>
      </c>
      <c r="F172">
        <v>-25426.68828114331</v>
      </c>
      <c r="G172">
        <v>-174639.32445361774</v>
      </c>
      <c r="H172">
        <v>-107267.47695747553</v>
      </c>
      <c r="I172">
        <v>-234034.48915625818</v>
      </c>
    </row>
    <row r="173" spans="3:9">
      <c r="C173">
        <v>164112.17557178938</v>
      </c>
      <c r="D173">
        <v>-108677.52656151692</v>
      </c>
      <c r="E173">
        <v>-6562.3619224477152</v>
      </c>
      <c r="F173">
        <v>-3100.8287505775661</v>
      </c>
      <c r="G173">
        <v>-9663.1906730253249</v>
      </c>
      <c r="H173">
        <v>-84741.454184669681</v>
      </c>
      <c r="I173">
        <v>-168544.11092995887</v>
      </c>
    </row>
    <row r="174" spans="3:9">
      <c r="C174">
        <v>-38117.950818146404</v>
      </c>
      <c r="D174">
        <v>-75038.911030293413</v>
      </c>
      <c r="E174">
        <v>88984.969525075867</v>
      </c>
      <c r="F174">
        <v>54272.21337281703</v>
      </c>
      <c r="G174">
        <v>143257.18289789284</v>
      </c>
      <c r="H174">
        <v>-74638.590286019549</v>
      </c>
      <c r="I174">
        <v>-197106.84883187257</v>
      </c>
    </row>
    <row r="175" spans="3:9">
      <c r="C175">
        <v>-136911.16638291223</v>
      </c>
      <c r="D175">
        <v>-142125.7888381388</v>
      </c>
      <c r="E175">
        <v>-161389.84197674255</v>
      </c>
      <c r="F175">
        <v>12175.46404309613</v>
      </c>
      <c r="G175">
        <v>-149214.37793364641</v>
      </c>
      <c r="H175">
        <v>-200795.16342452224</v>
      </c>
      <c r="I175">
        <v>-214248.52378994829</v>
      </c>
    </row>
    <row r="176" spans="3:9">
      <c r="C176">
        <v>-148994.13659086396</v>
      </c>
      <c r="D176">
        <v>-161564.28774614783</v>
      </c>
      <c r="E176">
        <v>-151501.71217406425</v>
      </c>
      <c r="F176">
        <v>-35746.514427005204</v>
      </c>
      <c r="G176">
        <v>-187248.22660106944</v>
      </c>
      <c r="H176">
        <v>-222477.33724766682</v>
      </c>
      <c r="I176">
        <v>-223590.36870963706</v>
      </c>
    </row>
    <row r="177" spans="3:9">
      <c r="C177">
        <v>-126376.66776908745</v>
      </c>
      <c r="D177">
        <v>-165234.33560858571</v>
      </c>
      <c r="E177">
        <v>-115876.89696310624</v>
      </c>
      <c r="F177">
        <v>-28982.185835842451</v>
      </c>
      <c r="G177">
        <v>-144859.08279894869</v>
      </c>
      <c r="H177">
        <v>-211319.63905286571</v>
      </c>
      <c r="I177">
        <v>-192632.21280642139</v>
      </c>
    </row>
    <row r="178" spans="3:9">
      <c r="C178">
        <v>-43728.853256158531</v>
      </c>
      <c r="D178">
        <v>-89991.091647808775</v>
      </c>
      <c r="E178">
        <v>178276.04383640422</v>
      </c>
      <c r="F178">
        <v>29058.521677094788</v>
      </c>
      <c r="G178">
        <v>207334.56551349908</v>
      </c>
      <c r="H178">
        <v>-67655.253108341713</v>
      </c>
      <c r="I178">
        <v>-84804.257520887302</v>
      </c>
    </row>
    <row r="179" spans="3:9">
      <c r="C179">
        <v>-107226.59671897884</v>
      </c>
      <c r="D179">
        <v>-112604.33952446593</v>
      </c>
      <c r="E179">
        <v>-110126.32314723147</v>
      </c>
      <c r="F179">
        <v>4328.5673981518485</v>
      </c>
      <c r="G179">
        <v>-105797.7557490796</v>
      </c>
      <c r="H179">
        <v>-150850.07365797402</v>
      </c>
      <c r="I179">
        <v>30163.610307887837</v>
      </c>
    </row>
    <row r="180" spans="3:9">
      <c r="C180">
        <v>-101519.72281042176</v>
      </c>
      <c r="D180">
        <v>-115131.34179800774</v>
      </c>
      <c r="E180">
        <v>-80689.875609005423</v>
      </c>
      <c r="F180">
        <v>5415.9069278686657</v>
      </c>
      <c r="G180">
        <v>-75273.968681136757</v>
      </c>
      <c r="H180">
        <v>-129074.49591263612</v>
      </c>
      <c r="I180">
        <v>98625.23373732972</v>
      </c>
    </row>
    <row r="181" spans="3:9">
      <c r="C181">
        <v>-59975.15586821764</v>
      </c>
      <c r="D181">
        <v>-116471.22758296129</v>
      </c>
      <c r="E181">
        <v>-132890.04978154763</v>
      </c>
      <c r="F181">
        <v>-10716.646047589951</v>
      </c>
      <c r="G181">
        <v>-143606.69582913758</v>
      </c>
      <c r="H181">
        <v>-106168.94312728642</v>
      </c>
      <c r="I181">
        <v>-148395.88225640953</v>
      </c>
    </row>
    <row r="182" spans="3:9">
      <c r="C182">
        <v>-45207.226097026607</v>
      </c>
      <c r="D182">
        <v>-110842.75230584037</v>
      </c>
      <c r="E182">
        <v>35740.908958356304</v>
      </c>
      <c r="F182">
        <v>-10220.791419569687</v>
      </c>
      <c r="G182">
        <v>25520.117538786551</v>
      </c>
      <c r="H182">
        <v>-126795.0837886488</v>
      </c>
      <c r="I182">
        <v>-33146.27451289451</v>
      </c>
    </row>
    <row r="183" spans="3:9">
      <c r="C183">
        <v>85128.598017320037</v>
      </c>
      <c r="D183">
        <v>-104942.10388618775</v>
      </c>
      <c r="E183">
        <v>-124841.83647962858</v>
      </c>
      <c r="F183">
        <v>-943.29984833013441</v>
      </c>
      <c r="G183">
        <v>-125785.13632795872</v>
      </c>
      <c r="H183">
        <v>75310.167335939361</v>
      </c>
      <c r="I183">
        <v>-132151.19046295341</v>
      </c>
    </row>
    <row r="184" spans="3:9">
      <c r="C184">
        <v>-122241.39689671303</v>
      </c>
      <c r="D184">
        <v>-122209.01100421575</v>
      </c>
      <c r="E184">
        <v>-101829.608629462</v>
      </c>
      <c r="F184">
        <v>-23804.411832567559</v>
      </c>
      <c r="G184">
        <v>-125634.02046202958</v>
      </c>
      <c r="H184">
        <v>-52997.955921381596</v>
      </c>
      <c r="I184">
        <v>-213949.513404923</v>
      </c>
    </row>
    <row r="185" spans="3:9">
      <c r="C185">
        <v>5051.9924602104002</v>
      </c>
      <c r="D185">
        <v>-13488.529364012793</v>
      </c>
      <c r="E185">
        <v>-85525.785766599831</v>
      </c>
      <c r="F185">
        <v>112766.9362490646</v>
      </c>
      <c r="G185">
        <v>27241.150482464756</v>
      </c>
      <c r="H185">
        <v>-115090.56292757139</v>
      </c>
      <c r="I185">
        <v>-108707.59308934107</v>
      </c>
    </row>
    <row r="186" spans="3:9">
      <c r="C186">
        <v>-59736.083814385172</v>
      </c>
      <c r="D186">
        <v>-82913.458032695169</v>
      </c>
      <c r="E186">
        <v>104914.44728213345</v>
      </c>
      <c r="F186">
        <v>48372.964521177011</v>
      </c>
      <c r="G186">
        <v>153287.4118033105</v>
      </c>
      <c r="H186">
        <v>41741.304504110303</v>
      </c>
      <c r="I186">
        <v>-158813.89672331803</v>
      </c>
    </row>
    <row r="187" spans="3:9">
      <c r="C187">
        <v>-134700.06743457992</v>
      </c>
      <c r="D187">
        <v>-159024.14214243455</v>
      </c>
      <c r="E187">
        <v>-124208.82120440381</v>
      </c>
      <c r="F187">
        <v>-44823.079604151564</v>
      </c>
      <c r="G187">
        <v>-169031.90080855539</v>
      </c>
      <c r="H187">
        <v>-197666.12461578197</v>
      </c>
      <c r="I187">
        <v>-214565.94252609141</v>
      </c>
    </row>
    <row r="188" spans="3:9">
      <c r="C188">
        <v>-112117.15878421534</v>
      </c>
      <c r="D188">
        <v>-161162.91152566625</v>
      </c>
      <c r="E188">
        <v>-175569.44794530838</v>
      </c>
      <c r="F188">
        <v>-21794.277631231998</v>
      </c>
      <c r="G188">
        <v>-197363.7255765404</v>
      </c>
      <c r="H188">
        <v>-153107.94795207307</v>
      </c>
      <c r="I188">
        <v>-232556.60565177223</v>
      </c>
    </row>
    <row r="189" spans="3:9">
      <c r="C189">
        <v>-15883.398531153303</v>
      </c>
      <c r="D189">
        <v>-97004.783440790969</v>
      </c>
      <c r="E189">
        <v>-10905.185981136223</v>
      </c>
      <c r="F189">
        <v>15232.142527817326</v>
      </c>
      <c r="G189">
        <v>4326.95654668106</v>
      </c>
      <c r="H189">
        <v>108785.90647662326</v>
      </c>
      <c r="I189">
        <v>-130932.94117612447</v>
      </c>
    </row>
    <row r="190" spans="3:9">
      <c r="C190">
        <v>-142314.47163838215</v>
      </c>
      <c r="D190">
        <v>-150823.45070820671</v>
      </c>
      <c r="E190">
        <v>-145228.26851656346</v>
      </c>
      <c r="F190">
        <v>-34721.048095781429</v>
      </c>
      <c r="G190">
        <v>-179949.3166123449</v>
      </c>
      <c r="H190">
        <v>-154105.14531503044</v>
      </c>
      <c r="I190">
        <v>-270380.75980502396</v>
      </c>
    </row>
    <row r="191" spans="3:9">
      <c r="C191">
        <v>2379.8494993798668</v>
      </c>
      <c r="D191">
        <v>-86451.596230403491</v>
      </c>
      <c r="E191">
        <v>151301.97181707429</v>
      </c>
      <c r="F191">
        <v>35162.771918448139</v>
      </c>
      <c r="G191">
        <v>186464.7437355225</v>
      </c>
      <c r="H191">
        <v>-91871.039700401219</v>
      </c>
      <c r="I191">
        <v>74651.974439862941</v>
      </c>
    </row>
    <row r="192" spans="3:9">
      <c r="C192">
        <v>102854.98218845087</v>
      </c>
      <c r="D192">
        <v>-111544.45163375094</v>
      </c>
      <c r="E192">
        <v>-136258.16344206312</v>
      </c>
      <c r="F192">
        <v>4426.2347092022246</v>
      </c>
      <c r="G192">
        <v>-131831.92873286089</v>
      </c>
      <c r="H192">
        <v>-98842.348020690493</v>
      </c>
      <c r="I192">
        <v>-100517.30298130913</v>
      </c>
    </row>
    <row r="193" spans="3:9">
      <c r="C193">
        <v>-99537.809104500935</v>
      </c>
      <c r="D193">
        <v>-33993.479658184573</v>
      </c>
      <c r="E193">
        <v>-201237.0164216781</v>
      </c>
      <c r="F193">
        <v>85935.165502319345</v>
      </c>
      <c r="G193">
        <v>-115301.85091935878</v>
      </c>
      <c r="H193">
        <v>-115072.60104834169</v>
      </c>
      <c r="I193">
        <v>-161036.03091267517</v>
      </c>
    </row>
    <row r="194" spans="3:9">
      <c r="C194">
        <v>-101703.27983309235</v>
      </c>
      <c r="D194">
        <v>-158189.209601418</v>
      </c>
      <c r="E194">
        <v>-101141.91608499252</v>
      </c>
      <c r="F194">
        <v>-35072.300195631738</v>
      </c>
      <c r="G194">
        <v>-136214.21628062424</v>
      </c>
      <c r="H194">
        <v>-91337.738066806574</v>
      </c>
      <c r="I194">
        <v>-199642.6388909457</v>
      </c>
    </row>
    <row r="195" spans="3:9">
      <c r="C195">
        <v>-86619.865135636297</v>
      </c>
      <c r="D195">
        <v>-125325.80764581476</v>
      </c>
      <c r="E195">
        <v>-39766.677506725973</v>
      </c>
      <c r="F195">
        <v>-4271.4250445597718</v>
      </c>
      <c r="G195">
        <v>-44038.102551285701</v>
      </c>
      <c r="H195">
        <v>-102426.15411377282</v>
      </c>
      <c r="I195">
        <v>21451.874957097811</v>
      </c>
    </row>
    <row r="196" spans="3:9">
      <c r="C196">
        <v>-106087.62205603209</v>
      </c>
      <c r="D196">
        <v>-150045.65879207369</v>
      </c>
      <c r="E196">
        <v>-50360.816144062723</v>
      </c>
      <c r="F196">
        <v>-56978.358614915836</v>
      </c>
      <c r="G196">
        <v>-107339.17475897857</v>
      </c>
      <c r="H196">
        <v>-167964.71622452297</v>
      </c>
      <c r="I196">
        <v>-211629.6356124602</v>
      </c>
    </row>
    <row r="197" spans="3:9">
      <c r="C197">
        <v>-124042.7855869692</v>
      </c>
      <c r="D197">
        <v>-110765.25746018969</v>
      </c>
      <c r="E197">
        <v>-111706.0568315258</v>
      </c>
      <c r="F197">
        <v>-11681.697525941701</v>
      </c>
      <c r="G197">
        <v>-123387.75435746751</v>
      </c>
      <c r="H197">
        <v>-43936.684934369288</v>
      </c>
      <c r="I197">
        <v>-132661.27699273056</v>
      </c>
    </row>
    <row r="198" spans="3:9">
      <c r="C198">
        <v>-148522.81993663893</v>
      </c>
      <c r="D198">
        <v>-165330.33944537633</v>
      </c>
      <c r="E198">
        <v>-86688.387842011172</v>
      </c>
      <c r="F198">
        <v>3652.3654802765377</v>
      </c>
      <c r="G198">
        <v>-83036.022361734591</v>
      </c>
      <c r="H198">
        <v>-175137.74220235439</v>
      </c>
      <c r="I198">
        <v>-230976.68228899792</v>
      </c>
    </row>
    <row r="199" spans="3:9">
      <c r="C199">
        <v>-108425.05342688254</v>
      </c>
      <c r="D199">
        <v>-129617.8382661436</v>
      </c>
      <c r="E199">
        <v>-132202.1023491738</v>
      </c>
      <c r="F199">
        <v>1309.3311450962792</v>
      </c>
      <c r="G199">
        <v>-130892.77120407752</v>
      </c>
      <c r="H199">
        <v>-176075.47965687726</v>
      </c>
      <c r="I199">
        <v>-212057.27799705137</v>
      </c>
    </row>
    <row r="200" spans="3:9">
      <c r="C200">
        <v>-11741.175061305636</v>
      </c>
      <c r="D200">
        <v>-95316.737884695147</v>
      </c>
      <c r="E200">
        <v>-132275.29954686298</v>
      </c>
      <c r="F200">
        <v>23042.633571638376</v>
      </c>
      <c r="G200">
        <v>-109232.66597522461</v>
      </c>
      <c r="H200">
        <v>-11253.366360438056</v>
      </c>
      <c r="I200">
        <v>-144013.83500989078</v>
      </c>
    </row>
    <row r="201" spans="3:9">
      <c r="C201">
        <v>-141532.15088922702</v>
      </c>
      <c r="D201">
        <v>-130625.81270404265</v>
      </c>
      <c r="E201">
        <v>42030.509418347559</v>
      </c>
      <c r="F201">
        <v>-5107.4443351611262</v>
      </c>
      <c r="G201">
        <v>36923.065083186491</v>
      </c>
      <c r="H201">
        <v>-174980.04385937093</v>
      </c>
      <c r="I201">
        <v>-203240.12951921718</v>
      </c>
    </row>
    <row r="202" spans="3:9">
      <c r="C202">
        <v>-95779.511541222979</v>
      </c>
      <c r="D202">
        <v>-113914.98731221123</v>
      </c>
      <c r="E202">
        <v>-70433.748085753352</v>
      </c>
      <c r="F202">
        <v>5080.5925998062012</v>
      </c>
      <c r="G202">
        <v>-65353.155485947122</v>
      </c>
      <c r="H202">
        <v>-92548.82927327184</v>
      </c>
      <c r="I202">
        <v>-188865.12201195266</v>
      </c>
    </row>
    <row r="203" spans="3:9">
      <c r="C203">
        <v>-42181.664168403018</v>
      </c>
      <c r="D203">
        <v>-69853.391285632184</v>
      </c>
      <c r="E203">
        <v>-132663.30419007695</v>
      </c>
      <c r="F203">
        <v>47170.281063802104</v>
      </c>
      <c r="G203">
        <v>-85493.023126274871</v>
      </c>
      <c r="H203">
        <v>-127305.05614754316</v>
      </c>
      <c r="I203">
        <v>-166775.01446072879</v>
      </c>
    </row>
    <row r="204" spans="3:9">
      <c r="C204">
        <v>-82148.693626295164</v>
      </c>
      <c r="D204">
        <v>-157845.66760665458</v>
      </c>
      <c r="E204">
        <v>-128981.49593547775</v>
      </c>
      <c r="F204">
        <v>-49689.377423815793</v>
      </c>
      <c r="G204">
        <v>-178670.87335929356</v>
      </c>
      <c r="H204">
        <v>-140651.68553026544</v>
      </c>
      <c r="I204">
        <v>-190800.8858881015</v>
      </c>
    </row>
    <row r="205" spans="3:9">
      <c r="C205">
        <v>-73178.623614374636</v>
      </c>
      <c r="D205">
        <v>-123046.35498908642</v>
      </c>
      <c r="E205">
        <v>-11610.487737611926</v>
      </c>
      <c r="F205">
        <v>9059.0411149321008</v>
      </c>
      <c r="G205">
        <v>-2551.4466226799414</v>
      </c>
      <c r="H205">
        <v>-116152.30202579137</v>
      </c>
      <c r="I205">
        <v>-187788.60694476339</v>
      </c>
    </row>
    <row r="206" spans="3:9">
      <c r="C206">
        <v>-66896.83861853386</v>
      </c>
      <c r="D206">
        <v>-158359.71663969514</v>
      </c>
      <c r="E206">
        <v>-107787.57126957375</v>
      </c>
      <c r="F206">
        <v>-43745.178993198162</v>
      </c>
      <c r="G206">
        <v>-151532.75026277191</v>
      </c>
      <c r="H206">
        <v>-141805.22496939811</v>
      </c>
      <c r="I206">
        <v>-228800.14269124094</v>
      </c>
    </row>
    <row r="207" spans="3:9">
      <c r="C207">
        <v>-92958.885826848127</v>
      </c>
      <c r="D207">
        <v>-107107.67339482324</v>
      </c>
      <c r="E207">
        <v>-37751.492299810343</v>
      </c>
      <c r="F207">
        <v>19500.382996761778</v>
      </c>
      <c r="G207">
        <v>-18251.109303048637</v>
      </c>
      <c r="H207">
        <v>-156697.0611259655</v>
      </c>
      <c r="I207">
        <v>-195456.15906306525</v>
      </c>
    </row>
    <row r="208" spans="3:9">
      <c r="C208">
        <v>-65106.024512751785</v>
      </c>
      <c r="D208">
        <v>-108555.56063609959</v>
      </c>
      <c r="E208">
        <v>-127445.57127331325</v>
      </c>
      <c r="F208">
        <v>925.81651880961726</v>
      </c>
      <c r="G208">
        <v>-126519.75475450362</v>
      </c>
      <c r="H208">
        <v>-83831.266622475348</v>
      </c>
      <c r="I208">
        <v>-168291.79926371697</v>
      </c>
    </row>
    <row r="209" spans="3:9">
      <c r="C209">
        <v>-102957.79209231844</v>
      </c>
      <c r="D209">
        <v>-122479.18955222647</v>
      </c>
      <c r="E209">
        <v>73782.836584500503</v>
      </c>
      <c r="F209">
        <v>7963.1425719850449</v>
      </c>
      <c r="G209">
        <v>81745.979156485526</v>
      </c>
      <c r="H209">
        <v>-150514.54082946869</v>
      </c>
      <c r="I209">
        <v>-217904.35445812839</v>
      </c>
    </row>
    <row r="210" spans="3:9">
      <c r="C210">
        <v>-76758.951346573725</v>
      </c>
      <c r="D210">
        <v>-96586.516764638392</v>
      </c>
      <c r="E210">
        <v>-110390.24890586096</v>
      </c>
      <c r="F210">
        <v>5145.8067583850061</v>
      </c>
      <c r="G210">
        <v>-105244.44214747596</v>
      </c>
      <c r="H210">
        <v>-99123.095763086225</v>
      </c>
      <c r="I210">
        <v>-142203.14172004192</v>
      </c>
    </row>
    <row r="211" spans="3:9">
      <c r="C211">
        <v>89437.530678177718</v>
      </c>
      <c r="D211">
        <v>-44787.848596488737</v>
      </c>
      <c r="E211">
        <v>-17867.995481351041</v>
      </c>
      <c r="F211">
        <v>70250.541902041543</v>
      </c>
      <c r="G211">
        <v>52382.546420690487</v>
      </c>
      <c r="H211">
        <v>174876.34486985725</v>
      </c>
      <c r="I211">
        <v>60733.381349777163</v>
      </c>
    </row>
    <row r="212" spans="3:9">
      <c r="C212">
        <v>-110757.96105159588</v>
      </c>
      <c r="D212">
        <v>-134328.74667307598</v>
      </c>
      <c r="E212">
        <v>-11106.001779900456</v>
      </c>
      <c r="F212">
        <v>684.06777911121026</v>
      </c>
      <c r="G212">
        <v>-10421.934000789246</v>
      </c>
      <c r="H212">
        <v>-161663.37251434667</v>
      </c>
      <c r="I212">
        <v>-186321.74699032653</v>
      </c>
    </row>
    <row r="213" spans="3:9">
      <c r="C213">
        <v>111287.19167823851</v>
      </c>
      <c r="D213">
        <v>-119677.01719398799</v>
      </c>
      <c r="E213">
        <v>-110612.3403047848</v>
      </c>
      <c r="F213">
        <v>-12982.143548491724</v>
      </c>
      <c r="G213">
        <v>-123594.48385327653</v>
      </c>
      <c r="H213">
        <v>-116069.79640717249</v>
      </c>
      <c r="I213">
        <v>-137117.1961866495</v>
      </c>
    </row>
    <row r="214" spans="3:9">
      <c r="C214">
        <v>-96355.869261767715</v>
      </c>
      <c r="D214">
        <v>-123193.12915134958</v>
      </c>
      <c r="E214">
        <v>-162601.1379743201</v>
      </c>
      <c r="F214">
        <v>-3072.1108933551295</v>
      </c>
      <c r="G214">
        <v>-165673.24886767525</v>
      </c>
      <c r="H214">
        <v>-137062.56201259082</v>
      </c>
      <c r="I214">
        <v>-195078.22918362264</v>
      </c>
    </row>
    <row r="215" spans="3:9">
      <c r="C215">
        <v>-122138.69070552013</v>
      </c>
      <c r="D215">
        <v>-146868.19840552445</v>
      </c>
      <c r="E215">
        <v>-126206.45230433883</v>
      </c>
      <c r="F215">
        <v>-37075.496482326613</v>
      </c>
      <c r="G215">
        <v>-163281.94878666542</v>
      </c>
      <c r="H215">
        <v>-159448.15637799032</v>
      </c>
      <c r="I215">
        <v>-229431.42095733792</v>
      </c>
    </row>
    <row r="216" spans="3:9">
      <c r="C216">
        <v>189630.94572048017</v>
      </c>
      <c r="D216">
        <v>-6056.8203171034111</v>
      </c>
      <c r="E216">
        <v>205938.02253441105</v>
      </c>
      <c r="F216">
        <v>123756.01262840378</v>
      </c>
      <c r="G216">
        <v>329694.03516281483</v>
      </c>
      <c r="H216">
        <v>-25224.830201110337</v>
      </c>
      <c r="I216">
        <v>-142053.53176255754</v>
      </c>
    </row>
    <row r="217" spans="3:9">
      <c r="C217">
        <v>-109097.27561902338</v>
      </c>
      <c r="D217">
        <v>-132537.42630008052</v>
      </c>
      <c r="E217">
        <v>-115885.96345768584</v>
      </c>
      <c r="F217">
        <v>-21788.093191975851</v>
      </c>
      <c r="G217">
        <v>-137674.05664966171</v>
      </c>
      <c r="H217">
        <v>-56130.596821593062</v>
      </c>
      <c r="I217">
        <v>-187062.84101616073</v>
      </c>
    </row>
    <row r="218" spans="3:9">
      <c r="C218">
        <v>-57857.639829009771</v>
      </c>
      <c r="D218">
        <v>-124032.62137717524</v>
      </c>
      <c r="E218">
        <v>33337.006067588169</v>
      </c>
      <c r="F218">
        <v>-23322.693140517564</v>
      </c>
      <c r="G218">
        <v>10014.312927070598</v>
      </c>
      <c r="H218">
        <v>-111995.66889427742</v>
      </c>
      <c r="I218">
        <v>-176540.94619695691</v>
      </c>
    </row>
    <row r="219" spans="3:9">
      <c r="C219">
        <v>29167.991199867043</v>
      </c>
      <c r="D219">
        <v>-73571.221950411593</v>
      </c>
      <c r="E219">
        <v>-72869.311487335755</v>
      </c>
      <c r="F219">
        <v>40679.471351957312</v>
      </c>
      <c r="G219">
        <v>-32189.840135378472</v>
      </c>
      <c r="H219">
        <v>112014.88020256319</v>
      </c>
      <c r="I219">
        <v>231920.92517463036</v>
      </c>
    </row>
    <row r="220" spans="3:9">
      <c r="C220">
        <v>-87425.671510819579</v>
      </c>
      <c r="D220">
        <v>-131962.43828303792</v>
      </c>
      <c r="E220">
        <v>-70356.354432958819</v>
      </c>
      <c r="F220">
        <v>-3407.8280293529533</v>
      </c>
      <c r="G220">
        <v>-73764.182462311815</v>
      </c>
      <c r="H220">
        <v>-155679.64293391691</v>
      </c>
      <c r="I220">
        <v>-196768.13005613818</v>
      </c>
    </row>
    <row r="221" spans="3:9">
      <c r="C221">
        <v>-121733.6854668724</v>
      </c>
      <c r="D221">
        <v>-132898.17402968218</v>
      </c>
      <c r="E221">
        <v>-134932.15284180129</v>
      </c>
      <c r="F221">
        <v>-18679.335195034044</v>
      </c>
      <c r="G221">
        <v>-153611.4880368353</v>
      </c>
      <c r="H221">
        <v>-157364.1868465594</v>
      </c>
      <c r="I221">
        <v>-206588.15253928065</v>
      </c>
    </row>
    <row r="222" spans="3:9">
      <c r="C222">
        <v>-161976.76245748662</v>
      </c>
      <c r="D222">
        <v>-174493.61674373626</v>
      </c>
      <c r="E222">
        <v>-101738.85834427254</v>
      </c>
      <c r="F222">
        <v>-70178.504948236427</v>
      </c>
      <c r="G222">
        <v>-171917.36329250896</v>
      </c>
      <c r="H222">
        <v>-218467.57127300266</v>
      </c>
      <c r="I222">
        <v>-254677.08297208624</v>
      </c>
    </row>
    <row r="223" spans="3:9">
      <c r="C223">
        <v>-92452.191434916371</v>
      </c>
      <c r="D223">
        <v>-74741.737321970082</v>
      </c>
      <c r="E223">
        <v>-175533.96419284132</v>
      </c>
      <c r="F223">
        <v>75026.473499025276</v>
      </c>
      <c r="G223">
        <v>-100507.49069381604</v>
      </c>
      <c r="H223">
        <v>-149160.45016997383</v>
      </c>
      <c r="I223">
        <v>38146.679625598365</v>
      </c>
    </row>
    <row r="224" spans="3:9">
      <c r="C224">
        <v>-112690.84728779105</v>
      </c>
      <c r="D224">
        <v>-105536.48883831325</v>
      </c>
      <c r="E224">
        <v>-103750.60669577587</v>
      </c>
      <c r="F224">
        <v>49138.463772210445</v>
      </c>
      <c r="G224">
        <v>-54612.142923565349</v>
      </c>
      <c r="H224">
        <v>-138910.35832107285</v>
      </c>
      <c r="I224">
        <v>-118096.15798404126</v>
      </c>
    </row>
    <row r="225" spans="3:9">
      <c r="C225">
        <v>-187336.62751342353</v>
      </c>
      <c r="D225">
        <v>-184603.91366930725</v>
      </c>
      <c r="E225">
        <v>-210604.95048991442</v>
      </c>
      <c r="F225">
        <v>-21892.188467745029</v>
      </c>
      <c r="G225">
        <v>-232497.13895765945</v>
      </c>
      <c r="H225">
        <v>-208426.91717315081</v>
      </c>
      <c r="I225">
        <v>-311667.0230083653</v>
      </c>
    </row>
    <row r="226" spans="3:9">
      <c r="C226">
        <v>-111997.18506371413</v>
      </c>
      <c r="D226">
        <v>1111.6130250674323</v>
      </c>
      <c r="E226">
        <v>-263270.87003028637</v>
      </c>
      <c r="F226">
        <v>142243.98410025341</v>
      </c>
      <c r="G226">
        <v>-121026.88593003298</v>
      </c>
      <c r="H226">
        <v>185312.01101643947</v>
      </c>
      <c r="I226">
        <v>-117316.66409810074</v>
      </c>
    </row>
    <row r="227" spans="3:9">
      <c r="C227">
        <v>-112461.40456668261</v>
      </c>
      <c r="D227">
        <v>-91968.26094487292</v>
      </c>
      <c r="E227">
        <v>27905.078948289389</v>
      </c>
      <c r="F227">
        <v>44497.251242940343</v>
      </c>
      <c r="G227">
        <v>72402.330191229645</v>
      </c>
      <c r="H227">
        <v>-111283.49872849119</v>
      </c>
      <c r="I227">
        <v>-151035.38628468683</v>
      </c>
    </row>
    <row r="228" spans="3:9">
      <c r="C228">
        <v>-62237.584762867831</v>
      </c>
      <c r="D228">
        <v>-68770.833751210885</v>
      </c>
      <c r="E228">
        <v>19566.724475097202</v>
      </c>
      <c r="F228">
        <v>56552.466245410789</v>
      </c>
      <c r="G228">
        <v>76119.190720507992</v>
      </c>
      <c r="H228">
        <v>25856.981085920881</v>
      </c>
      <c r="I228">
        <v>-138307.65301467126</v>
      </c>
    </row>
    <row r="229" spans="3:9">
      <c r="C229">
        <v>-66132.169162103848</v>
      </c>
      <c r="D229">
        <v>19488.964670431043</v>
      </c>
      <c r="E229">
        <v>330973.34101172688</v>
      </c>
      <c r="F229">
        <v>145076.39383602806</v>
      </c>
      <c r="G229">
        <v>476049.73484775494</v>
      </c>
      <c r="H229">
        <v>-117948.02047270205</v>
      </c>
      <c r="I229">
        <v>-154827.90496202541</v>
      </c>
    </row>
    <row r="230" spans="3:9">
      <c r="C230">
        <v>-146649.74267163733</v>
      </c>
      <c r="D230">
        <v>-153728.95008723979</v>
      </c>
      <c r="E230">
        <v>-156219.80133517267</v>
      </c>
      <c r="F230">
        <v>-48580.907405408936</v>
      </c>
      <c r="G230">
        <v>-204800.70874058158</v>
      </c>
      <c r="H230">
        <v>-194948.30591896287</v>
      </c>
      <c r="I230">
        <v>-217180.39393852098</v>
      </c>
    </row>
    <row r="231" spans="3:9">
      <c r="C231">
        <v>-104210.89640123551</v>
      </c>
      <c r="D231">
        <v>-154524.50819642851</v>
      </c>
      <c r="E231">
        <v>-96441.847123481624</v>
      </c>
      <c r="F231">
        <v>-26553.168397782385</v>
      </c>
      <c r="G231">
        <v>-122995.01552126399</v>
      </c>
      <c r="H231">
        <v>-180476.9471376494</v>
      </c>
      <c r="I231">
        <v>-199279.7104187209</v>
      </c>
    </row>
    <row r="232" spans="3:9">
      <c r="C232">
        <v>-64037.046910065226</v>
      </c>
      <c r="D232">
        <v>-63387.325125254953</v>
      </c>
      <c r="E232">
        <v>-76540.747653404425</v>
      </c>
      <c r="F232">
        <v>67016.251165916794</v>
      </c>
      <c r="G232">
        <v>-9524.4964874876314</v>
      </c>
      <c r="H232">
        <v>-89473.627165532962</v>
      </c>
      <c r="I232">
        <v>-173838.68266739033</v>
      </c>
    </row>
    <row r="233" spans="3:9">
      <c r="C233">
        <v>-92237.208342777478</v>
      </c>
      <c r="D233">
        <v>-114941.07865588914</v>
      </c>
      <c r="E233">
        <v>-118376.06347902195</v>
      </c>
      <c r="F233">
        <v>-5856.7105523983482</v>
      </c>
      <c r="G233">
        <v>-124232.7740314203</v>
      </c>
      <c r="H233">
        <v>-139871.7516423323</v>
      </c>
      <c r="I233">
        <v>-165305.52575083796</v>
      </c>
    </row>
    <row r="234" spans="3:9">
      <c r="C234">
        <v>-104945.69188325686</v>
      </c>
      <c r="D234">
        <v>-103630.5530310451</v>
      </c>
      <c r="E234">
        <v>-4991.9467888804793</v>
      </c>
      <c r="F234">
        <v>12448.923518482145</v>
      </c>
      <c r="G234">
        <v>7456.9767296016216</v>
      </c>
      <c r="H234">
        <v>-173151.65757381666</v>
      </c>
      <c r="I234">
        <v>-138874.64155699554</v>
      </c>
    </row>
    <row r="235" spans="3:9">
      <c r="C235">
        <v>-115329.37789273367</v>
      </c>
      <c r="D235">
        <v>-141557.62688329263</v>
      </c>
      <c r="E235">
        <v>32216.129151398491</v>
      </c>
      <c r="F235">
        <v>-34419.932810108759</v>
      </c>
      <c r="G235">
        <v>-2203.803658710327</v>
      </c>
      <c r="H235">
        <v>-150858.18472937142</v>
      </c>
      <c r="I235">
        <v>-194314.34112368181</v>
      </c>
    </row>
    <row r="236" spans="3:9">
      <c r="C236">
        <v>-101442.77516685017</v>
      </c>
      <c r="D236">
        <v>-85092.139511669724</v>
      </c>
      <c r="E236">
        <v>-184954.27785514668</v>
      </c>
      <c r="F236">
        <v>43769.521463021549</v>
      </c>
      <c r="G236">
        <v>-141184.75639212516</v>
      </c>
      <c r="H236">
        <v>-115707.50841141384</v>
      </c>
      <c r="I236">
        <v>-147333.46336085562</v>
      </c>
    </row>
    <row r="237" spans="3:9">
      <c r="C237">
        <v>-96367.697137869778</v>
      </c>
      <c r="D237">
        <v>-132131.78605134919</v>
      </c>
      <c r="E237">
        <v>-123916.8727749863</v>
      </c>
      <c r="F237">
        <v>-10451.929692391233</v>
      </c>
      <c r="G237">
        <v>-134368.80246737751</v>
      </c>
      <c r="H237">
        <v>-191717.48510232306</v>
      </c>
      <c r="I237">
        <v>-234105.64959272571</v>
      </c>
    </row>
    <row r="238" spans="3:9">
      <c r="C238">
        <v>37294.429183234868</v>
      </c>
      <c r="D238">
        <v>-114365.88713117587</v>
      </c>
      <c r="E238">
        <v>-114353.26986181359</v>
      </c>
      <c r="F238">
        <v>-13614.76555385366</v>
      </c>
      <c r="G238">
        <v>-127968.03541566727</v>
      </c>
      <c r="H238">
        <v>20010.845981427818</v>
      </c>
      <c r="I238">
        <v>-149072.54620750836</v>
      </c>
    </row>
    <row r="239" spans="3:9">
      <c r="C239">
        <v>-8523.1263174319465</v>
      </c>
      <c r="D239">
        <v>-49277.499815066549</v>
      </c>
      <c r="E239">
        <v>75177.918544633838</v>
      </c>
      <c r="F239">
        <v>73649.638726014411</v>
      </c>
      <c r="G239">
        <v>148827.55727064819</v>
      </c>
      <c r="H239">
        <v>96557.525101990497</v>
      </c>
      <c r="I239">
        <v>27895.040284065763</v>
      </c>
    </row>
    <row r="240" spans="3:9">
      <c r="C240">
        <v>-166199.21162371049</v>
      </c>
      <c r="D240">
        <v>-157488.88916754874</v>
      </c>
      <c r="E240">
        <v>-161000.12163300981</v>
      </c>
      <c r="F240">
        <v>20970.370750223869</v>
      </c>
      <c r="G240">
        <v>-140029.75088278594</v>
      </c>
      <c r="H240">
        <v>-212306.37520365813</v>
      </c>
      <c r="I240">
        <v>-247327.30311230998</v>
      </c>
    </row>
    <row r="241" spans="3:9">
      <c r="C241">
        <v>-119602.71582796393</v>
      </c>
      <c r="D241">
        <v>-131598.64044178967</v>
      </c>
      <c r="E241">
        <v>-110025.26167389433</v>
      </c>
      <c r="F241">
        <v>3838.0081951489847</v>
      </c>
      <c r="G241">
        <v>-106187.25347874535</v>
      </c>
      <c r="H241">
        <v>-151574.61728175916</v>
      </c>
      <c r="I241">
        <v>-152319.42779048561</v>
      </c>
    </row>
    <row r="242" spans="3:9">
      <c r="C242">
        <v>-140325.39946946086</v>
      </c>
      <c r="D242">
        <v>-121091.72046141746</v>
      </c>
      <c r="E242">
        <v>-142332.26993012216</v>
      </c>
      <c r="F242">
        <v>-6332.5062459084511</v>
      </c>
      <c r="G242">
        <v>-148664.77617603063</v>
      </c>
      <c r="H242">
        <v>90601.906363853544</v>
      </c>
      <c r="I242">
        <v>-208250.74033693312</v>
      </c>
    </row>
    <row r="243" spans="3:9">
      <c r="C243">
        <v>-93948.354345893778</v>
      </c>
      <c r="D243">
        <v>-143952.45778467733</v>
      </c>
      <c r="E243">
        <v>-171236.34567722867</v>
      </c>
      <c r="F243">
        <v>-17105.284650491507</v>
      </c>
      <c r="G243">
        <v>-188341.63032772017</v>
      </c>
      <c r="H243">
        <v>-168899.36207320576</v>
      </c>
      <c r="I243">
        <v>-209941.98858565965</v>
      </c>
    </row>
    <row r="244" spans="3:9">
      <c r="C244">
        <v>-53267.605188747344</v>
      </c>
      <c r="D244">
        <v>-135664.90204342478</v>
      </c>
      <c r="E244">
        <v>-120113.60101482684</v>
      </c>
      <c r="F244">
        <v>-25882.146402030252</v>
      </c>
      <c r="G244">
        <v>-145995.74741685711</v>
      </c>
      <c r="H244">
        <v>-153783.49977003344</v>
      </c>
      <c r="I244">
        <v>-208810.10842784031</v>
      </c>
    </row>
    <row r="245" spans="3:9">
      <c r="C245">
        <v>56061.110219486465</v>
      </c>
      <c r="D245">
        <v>-116933.72165899204</v>
      </c>
      <c r="E245">
        <v>-124901.68861528073</v>
      </c>
      <c r="F245">
        <v>-9770.3102528772579</v>
      </c>
      <c r="G245">
        <v>-134671.998868158</v>
      </c>
      <c r="H245">
        <v>-16040.235770424537</v>
      </c>
      <c r="I245">
        <v>-129190.99094593257</v>
      </c>
    </row>
    <row r="246" spans="3:9">
      <c r="C246">
        <v>-108767.31474432461</v>
      </c>
      <c r="D246">
        <v>-86917.681920870877</v>
      </c>
      <c r="E246">
        <v>26880.348934558802</v>
      </c>
      <c r="F246">
        <v>69658.206141405419</v>
      </c>
      <c r="G246">
        <v>96538.555075964192</v>
      </c>
      <c r="H246">
        <v>-74069.731659777055</v>
      </c>
      <c r="I246">
        <v>-189694.88786692344</v>
      </c>
    </row>
    <row r="247" spans="3:9">
      <c r="C247">
        <v>-97270.070578593077</v>
      </c>
      <c r="D247">
        <v>-114481.79193396053</v>
      </c>
      <c r="E247">
        <v>-136116.52430247699</v>
      </c>
      <c r="F247">
        <v>4595.4695585691807</v>
      </c>
      <c r="G247">
        <v>-131521.05474390779</v>
      </c>
      <c r="H247">
        <v>69952.707981571846</v>
      </c>
      <c r="I247">
        <v>-191569.68243499324</v>
      </c>
    </row>
    <row r="248" spans="3:9">
      <c r="C248">
        <v>-69386.525012856349</v>
      </c>
      <c r="D248">
        <v>-111434.30459638519</v>
      </c>
      <c r="E248">
        <v>-88134.6966489763</v>
      </c>
      <c r="F248">
        <v>37967.473961636701</v>
      </c>
      <c r="G248">
        <v>-50167.222687339585</v>
      </c>
      <c r="H248">
        <v>-1903.5188236319809</v>
      </c>
      <c r="I248">
        <v>-76122.357905287179</v>
      </c>
    </row>
    <row r="249" spans="3:9">
      <c r="C249">
        <v>-95739.13514760109</v>
      </c>
      <c r="D249">
        <v>-73135.165548178222</v>
      </c>
      <c r="E249">
        <v>-169978.42671814395</v>
      </c>
      <c r="F249">
        <v>44569.353455164019</v>
      </c>
      <c r="G249">
        <v>-125409.07326297995</v>
      </c>
      <c r="H249">
        <v>-105219.30177252658</v>
      </c>
      <c r="I249">
        <v>-172531.72477355588</v>
      </c>
    </row>
    <row r="250" spans="3:9">
      <c r="C250">
        <v>-106842.12937085023</v>
      </c>
      <c r="D250">
        <v>-117358.45532975011</v>
      </c>
      <c r="E250">
        <v>-111940.35985624458</v>
      </c>
      <c r="F250">
        <v>-11339.132150502439</v>
      </c>
      <c r="G250">
        <v>-123279.49200674702</v>
      </c>
      <c r="H250">
        <v>-4026.5670539215207</v>
      </c>
      <c r="I250">
        <v>-175085.26640952899</v>
      </c>
    </row>
    <row r="251" spans="3:9">
      <c r="C251">
        <v>-85230.377205463679</v>
      </c>
      <c r="D251">
        <v>-117335.06326540523</v>
      </c>
      <c r="E251">
        <v>-65454.154776304029</v>
      </c>
      <c r="F251">
        <v>677.33229656200274</v>
      </c>
      <c r="G251">
        <v>-64776.822479742026</v>
      </c>
      <c r="H251">
        <v>-171758.48050712942</v>
      </c>
      <c r="I251">
        <v>-145465.0508084569</v>
      </c>
    </row>
    <row r="252" spans="3:9">
      <c r="C252">
        <v>-115034.4353054635</v>
      </c>
      <c r="D252">
        <v>-118755.47458473138</v>
      </c>
      <c r="E252">
        <v>-132420.4249018491</v>
      </c>
      <c r="F252">
        <v>12176.452727687283</v>
      </c>
      <c r="G252">
        <v>-120243.97217416181</v>
      </c>
      <c r="H252">
        <v>-112728.16362726135</v>
      </c>
      <c r="I252">
        <v>-167652.77273906488</v>
      </c>
    </row>
    <row r="253" spans="3:9">
      <c r="C253">
        <v>-117617.45926409142</v>
      </c>
      <c r="D253">
        <v>-104514.45257438306</v>
      </c>
      <c r="E253">
        <v>-186033.53831791156</v>
      </c>
      <c r="F253">
        <v>39443.258509642357</v>
      </c>
      <c r="G253">
        <v>-146590.27980826914</v>
      </c>
      <c r="H253">
        <v>-94730.25282039115</v>
      </c>
      <c r="I253">
        <v>-214187.09636563627</v>
      </c>
    </row>
    <row r="254" spans="3:9">
      <c r="C254">
        <v>-127896.78115527122</v>
      </c>
      <c r="D254">
        <v>-124494.39380683373</v>
      </c>
      <c r="E254">
        <v>129652.05273300607</v>
      </c>
      <c r="F254">
        <v>762.10874708808115</v>
      </c>
      <c r="G254">
        <v>130414.16148009413</v>
      </c>
      <c r="H254">
        <v>-40718.959855630703</v>
      </c>
      <c r="I254">
        <v>-124791.28628099163</v>
      </c>
    </row>
    <row r="255" spans="3:9">
      <c r="C255">
        <v>-104585.41700731235</v>
      </c>
      <c r="D255">
        <v>-131170.72628180863</v>
      </c>
      <c r="E255">
        <v>-144240.28515345513</v>
      </c>
      <c r="F255">
        <v>-2350.7197513315186</v>
      </c>
      <c r="G255">
        <v>-146591.00490478659</v>
      </c>
      <c r="H255">
        <v>-156256.44029285692</v>
      </c>
      <c r="I255">
        <v>-153526.88258022605</v>
      </c>
    </row>
    <row r="256" spans="3:9">
      <c r="C256">
        <v>-81983.881827572157</v>
      </c>
      <c r="D256">
        <v>-119442.38687065746</v>
      </c>
      <c r="E256">
        <v>-118408.38708540452</v>
      </c>
      <c r="F256">
        <v>16803.830728808141</v>
      </c>
      <c r="G256">
        <v>-101604.55635659638</v>
      </c>
      <c r="H256">
        <v>-173473.37385082711</v>
      </c>
      <c r="I256">
        <v>-139347.99184613579</v>
      </c>
    </row>
    <row r="257" spans="3:9">
      <c r="C257">
        <v>-141780.39383302571</v>
      </c>
      <c r="D257">
        <v>-154709.71212557211</v>
      </c>
      <c r="E257">
        <v>-162636.12766432078</v>
      </c>
      <c r="F257">
        <v>-40754.354112870889</v>
      </c>
      <c r="G257">
        <v>-203390.48177719169</v>
      </c>
      <c r="H257">
        <v>-141815.21309085668</v>
      </c>
      <c r="I257">
        <v>-228054.53127160383</v>
      </c>
    </row>
    <row r="258" spans="3:9">
      <c r="C258">
        <v>-96237.986824744177</v>
      </c>
      <c r="D258">
        <v>-107420.234041727</v>
      </c>
      <c r="E258">
        <v>94064.659060773905</v>
      </c>
      <c r="F258">
        <v>11701.590655418768</v>
      </c>
      <c r="G258">
        <v>105766.24971619248</v>
      </c>
      <c r="H258">
        <v>-36223.871616451826</v>
      </c>
      <c r="I258">
        <v>-171646.31848378031</v>
      </c>
    </row>
    <row r="259" spans="3:9">
      <c r="C259">
        <v>-86968.432451574656</v>
      </c>
      <c r="D259">
        <v>-114335.88929961724</v>
      </c>
      <c r="E259">
        <v>-90189.17349198609</v>
      </c>
      <c r="F259">
        <v>-11865.426085650455</v>
      </c>
      <c r="G259">
        <v>-102054.59957763655</v>
      </c>
      <c r="H259">
        <v>-137097.85354700123</v>
      </c>
      <c r="I259">
        <v>-137458.41246827197</v>
      </c>
    </row>
    <row r="260" spans="3:9">
      <c r="C260">
        <v>-87884.278650592314</v>
      </c>
      <c r="D260">
        <v>-109677.49984141198</v>
      </c>
      <c r="E260">
        <v>-68521.621955124894</v>
      </c>
      <c r="F260">
        <v>38359.163880435604</v>
      </c>
      <c r="G260">
        <v>-30162.458074689261</v>
      </c>
      <c r="H260">
        <v>-106510.83122297321</v>
      </c>
      <c r="I260">
        <v>-174215.05902591758</v>
      </c>
    </row>
    <row r="261" spans="3:9">
      <c r="C261">
        <v>-87932.554229335481</v>
      </c>
      <c r="D261">
        <v>-99890.950937029964</v>
      </c>
      <c r="E261">
        <v>-136371.47872791532</v>
      </c>
      <c r="F261">
        <v>28574.005911570363</v>
      </c>
      <c r="G261">
        <v>-107797.47281634499</v>
      </c>
      <c r="H261">
        <v>10713.23369149107</v>
      </c>
      <c r="I261">
        <v>-172331.36360460112</v>
      </c>
    </row>
    <row r="262" spans="3:9">
      <c r="C262">
        <v>64524.889374296356</v>
      </c>
      <c r="D262">
        <v>-50520.070654256851</v>
      </c>
      <c r="E262">
        <v>-68216.009411595296</v>
      </c>
      <c r="F262">
        <v>71426.188976197329</v>
      </c>
      <c r="G262">
        <v>3210.1795646020328</v>
      </c>
      <c r="H262">
        <v>-46236.491071772354</v>
      </c>
      <c r="I262">
        <v>-4802.9584015139262</v>
      </c>
    </row>
    <row r="263" spans="3:9">
      <c r="C263">
        <v>-36867.058266922308</v>
      </c>
      <c r="D263">
        <v>-118657.46839279718</v>
      </c>
      <c r="E263">
        <v>-97311.099322661001</v>
      </c>
      <c r="F263">
        <v>2442.1543183669419</v>
      </c>
      <c r="G263">
        <v>-94868.945004294073</v>
      </c>
      <c r="H263">
        <v>-134017.74847556089</v>
      </c>
      <c r="I263">
        <v>-215504.8492986366</v>
      </c>
    </row>
    <row r="264" spans="3:9">
      <c r="C264">
        <v>12089.60715610825</v>
      </c>
      <c r="D264">
        <v>-94196.112796171336</v>
      </c>
      <c r="E264">
        <v>-210437.16269551753</v>
      </c>
      <c r="F264">
        <v>56429.817136749742</v>
      </c>
      <c r="G264">
        <v>-154007.34555876779</v>
      </c>
      <c r="H264">
        <v>-155456.43025338126</v>
      </c>
      <c r="I264">
        <v>-197746.17874002262</v>
      </c>
    </row>
    <row r="265" spans="3:9">
      <c r="C265">
        <v>-75955.370584183547</v>
      </c>
      <c r="D265">
        <v>-37281.387446947949</v>
      </c>
      <c r="E265">
        <v>125408.37678553956</v>
      </c>
      <c r="F265">
        <v>76681.706247350026</v>
      </c>
      <c r="G265">
        <v>202090.08303288964</v>
      </c>
      <c r="H265">
        <v>-109645.62750455923</v>
      </c>
      <c r="I265">
        <v>160008.76601212035</v>
      </c>
    </row>
    <row r="266" spans="3:9">
      <c r="C266">
        <v>27363.764477834629</v>
      </c>
      <c r="D266">
        <v>-92619.162431158416</v>
      </c>
      <c r="E266">
        <v>-115518.27532592778</v>
      </c>
      <c r="F266">
        <v>59976.917548535857</v>
      </c>
      <c r="G266">
        <v>-55541.35777739191</v>
      </c>
      <c r="H266">
        <v>-123963.71999824941</v>
      </c>
      <c r="I266">
        <v>-112494.63347335614</v>
      </c>
    </row>
    <row r="267" spans="3:9">
      <c r="C267">
        <v>-5190.7748073469847</v>
      </c>
      <c r="D267">
        <v>-70435.358025995549</v>
      </c>
      <c r="E267">
        <v>-140779.10297184682</v>
      </c>
      <c r="F267">
        <v>58836.502331344382</v>
      </c>
      <c r="G267">
        <v>-81942.600640502438</v>
      </c>
      <c r="H267">
        <v>-13678.756464362261</v>
      </c>
      <c r="I267">
        <v>-38273.165700935933</v>
      </c>
    </row>
    <row r="268" spans="3:9">
      <c r="C268">
        <v>-139306.28247187001</v>
      </c>
      <c r="D268">
        <v>-132660.59558445757</v>
      </c>
      <c r="E268">
        <v>-181793.5901939827</v>
      </c>
      <c r="F268">
        <v>11278.785256199772</v>
      </c>
      <c r="G268">
        <v>-170514.80493778293</v>
      </c>
      <c r="H268">
        <v>-170140.14515849858</v>
      </c>
      <c r="I268">
        <v>-202630.64823106889</v>
      </c>
    </row>
    <row r="269" spans="3:9">
      <c r="C269">
        <v>1558.4424948460946</v>
      </c>
      <c r="D269">
        <v>-87002.881560288995</v>
      </c>
      <c r="E269">
        <v>60141.324470858497</v>
      </c>
      <c r="F269">
        <v>12460.008559960923</v>
      </c>
      <c r="G269">
        <v>72601.333030819427</v>
      </c>
      <c r="H269">
        <v>43855.18300867395</v>
      </c>
      <c r="I269">
        <v>-55351.334642665577</v>
      </c>
    </row>
    <row r="270" spans="3:9">
      <c r="C270">
        <v>-124851.78904371832</v>
      </c>
      <c r="D270">
        <v>-154998.5916060048</v>
      </c>
      <c r="E270">
        <v>-87468.445606725378</v>
      </c>
      <c r="F270">
        <v>-3187.4283035790795</v>
      </c>
      <c r="G270">
        <v>-90655.87391030445</v>
      </c>
      <c r="H270">
        <v>-173644.11628886161</v>
      </c>
      <c r="I270">
        <v>-237658.08647824655</v>
      </c>
    </row>
    <row r="271" spans="3:9">
      <c r="C271">
        <v>-142569.71509882386</v>
      </c>
      <c r="D271">
        <v>-136837.22577018943</v>
      </c>
      <c r="E271">
        <v>-139851.73010631968</v>
      </c>
      <c r="F271">
        <v>-34823.651569681708</v>
      </c>
      <c r="G271">
        <v>-174675.38167600142</v>
      </c>
      <c r="H271">
        <v>-177931.95397403961</v>
      </c>
      <c r="I271">
        <v>-272098.87939424929</v>
      </c>
    </row>
    <row r="272" spans="3:9">
      <c r="C272">
        <v>-36719.301810862584</v>
      </c>
      <c r="D272">
        <v>-102649.06974588963</v>
      </c>
      <c r="E272">
        <v>-108397.2416107693</v>
      </c>
      <c r="F272">
        <v>6990.4603844340018</v>
      </c>
      <c r="G272">
        <v>-101406.78122633527</v>
      </c>
      <c r="H272">
        <v>-153727.32532457833</v>
      </c>
      <c r="I272">
        <v>-134771.80235975902</v>
      </c>
    </row>
    <row r="273" spans="3:9">
      <c r="C273">
        <v>-99275.659314458258</v>
      </c>
      <c r="D273">
        <v>-126740.86663941765</v>
      </c>
      <c r="E273">
        <v>-143468.25653674704</v>
      </c>
      <c r="F273">
        <v>-8330.341995953524</v>
      </c>
      <c r="G273">
        <v>-151798.59853270056</v>
      </c>
      <c r="H273">
        <v>-100956.11338910676</v>
      </c>
      <c r="I273">
        <v>-220667.65454911656</v>
      </c>
    </row>
    <row r="274" spans="3:9">
      <c r="C274">
        <v>-109653.01542125781</v>
      </c>
      <c r="D274">
        <v>-122382.96648104282</v>
      </c>
      <c r="E274">
        <v>-110360.59335842897</v>
      </c>
      <c r="F274">
        <v>-12363.479499142297</v>
      </c>
      <c r="G274">
        <v>-122724.07285757126</v>
      </c>
      <c r="H274">
        <v>-96388.329906598083</v>
      </c>
      <c r="I274">
        <v>-183513.73119949855</v>
      </c>
    </row>
    <row r="275" spans="3:9">
      <c r="C275">
        <v>32464.510542395117</v>
      </c>
      <c r="D275">
        <v>-91846.07523691238</v>
      </c>
      <c r="E275">
        <v>-167211.13581255393</v>
      </c>
      <c r="F275">
        <v>20850.728738776452</v>
      </c>
      <c r="G275">
        <v>-146360.40707377752</v>
      </c>
      <c r="H275">
        <v>-76314.130453942285</v>
      </c>
      <c r="I275">
        <v>-136765.23479404245</v>
      </c>
    </row>
    <row r="276" spans="3:9">
      <c r="C276">
        <v>-35636.311484172475</v>
      </c>
      <c r="D276">
        <v>-88921.952831680566</v>
      </c>
      <c r="E276">
        <v>-123525.83105867027</v>
      </c>
      <c r="F276">
        <v>30138.363098380272</v>
      </c>
      <c r="G276">
        <v>-93387.46796029</v>
      </c>
      <c r="H276">
        <v>44451.855649005622</v>
      </c>
      <c r="I276">
        <v>-11887.723434297834</v>
      </c>
    </row>
    <row r="277" spans="3:9">
      <c r="C277">
        <v>7754.0087618849939</v>
      </c>
      <c r="D277">
        <v>-117995.68539161036</v>
      </c>
      <c r="E277">
        <v>-68950.551447442995</v>
      </c>
      <c r="F277">
        <v>-1592.3724180128193</v>
      </c>
      <c r="G277">
        <v>-70542.923865455843</v>
      </c>
      <c r="H277">
        <v>-118511.07561296187</v>
      </c>
      <c r="I277">
        <v>-156678.3094736317</v>
      </c>
    </row>
    <row r="278" spans="3:9">
      <c r="C278">
        <v>-87824.558391576458</v>
      </c>
      <c r="D278">
        <v>-161477.77429795626</v>
      </c>
      <c r="E278">
        <v>-108902.57228112256</v>
      </c>
      <c r="F278">
        <v>-56157.035151735385</v>
      </c>
      <c r="G278">
        <v>-165059.60743285794</v>
      </c>
      <c r="H278">
        <v>-109994.79524807102</v>
      </c>
      <c r="I278">
        <v>-152799.71783225806</v>
      </c>
    </row>
    <row r="279" spans="3:9">
      <c r="C279">
        <v>-148305.04738106485</v>
      </c>
      <c r="D279">
        <v>-124864.01512437509</v>
      </c>
      <c r="E279">
        <v>-164395.82135689724</v>
      </c>
      <c r="F279">
        <v>-9393.7525527745602</v>
      </c>
      <c r="G279">
        <v>-173789.5739096718</v>
      </c>
      <c r="H279">
        <v>-98154.224655412778</v>
      </c>
      <c r="I279">
        <v>-277001.49447209551</v>
      </c>
    </row>
    <row r="280" spans="3:9">
      <c r="C280">
        <v>-72644.688212555557</v>
      </c>
      <c r="D280">
        <v>-39543.160847047431</v>
      </c>
      <c r="E280">
        <v>212064.14558016439</v>
      </c>
      <c r="F280">
        <v>66816.053181793468</v>
      </c>
      <c r="G280">
        <v>278880.19876195793</v>
      </c>
      <c r="H280">
        <v>-130247.27206976185</v>
      </c>
      <c r="I280">
        <v>196481.45611211471</v>
      </c>
    </row>
    <row r="281" spans="3:9">
      <c r="C281">
        <v>-127468.89464076979</v>
      </c>
      <c r="D281">
        <v>-141586.87562278716</v>
      </c>
      <c r="E281">
        <v>-131564.04926533153</v>
      </c>
      <c r="F281">
        <v>-20938.905552651966</v>
      </c>
      <c r="G281">
        <v>-152502.9548179835</v>
      </c>
      <c r="H281">
        <v>-51328.963775964745</v>
      </c>
      <c r="I281">
        <v>-188282.43261869586</v>
      </c>
    </row>
    <row r="282" spans="3:9">
      <c r="C282">
        <v>-89165.252431704183</v>
      </c>
      <c r="D282">
        <v>-120003.72741488114</v>
      </c>
      <c r="E282">
        <v>-124843.58161968888</v>
      </c>
      <c r="F282">
        <v>-4664.8015308468748</v>
      </c>
      <c r="G282">
        <v>-129508.38315053572</v>
      </c>
      <c r="H282">
        <v>-86457.187191806035</v>
      </c>
      <c r="I282">
        <v>-143340.51097636684</v>
      </c>
    </row>
    <row r="283" spans="3:9">
      <c r="C283">
        <v>-124901.50569032143</v>
      </c>
      <c r="D283">
        <v>-124751.79457172236</v>
      </c>
      <c r="E283">
        <v>-75233.369296730671</v>
      </c>
      <c r="F283">
        <v>31268.76963636549</v>
      </c>
      <c r="G283">
        <v>-43964.599660365144</v>
      </c>
      <c r="H283">
        <v>-101245.83539241581</v>
      </c>
      <c r="I283">
        <v>-217695.4228547613</v>
      </c>
    </row>
    <row r="284" spans="3:9">
      <c r="C284">
        <v>53720.920401362935</v>
      </c>
      <c r="D284">
        <v>-73448.872522689926</v>
      </c>
      <c r="E284">
        <v>167840.90202274575</v>
      </c>
      <c r="F284">
        <v>42214.536584777772</v>
      </c>
      <c r="G284">
        <v>210055.43860752357</v>
      </c>
      <c r="H284">
        <v>-121940.09062695492</v>
      </c>
      <c r="I284">
        <v>-1045.9206300940132</v>
      </c>
    </row>
    <row r="285" spans="3:9">
      <c r="C285">
        <v>5567.3420730432263</v>
      </c>
      <c r="D285">
        <v>-56762.456556371704</v>
      </c>
      <c r="E285">
        <v>-88706.722672520846</v>
      </c>
      <c r="F285">
        <v>76320.017381301514</v>
      </c>
      <c r="G285">
        <v>-12386.705291219288</v>
      </c>
      <c r="H285">
        <v>-31544.683696075983</v>
      </c>
      <c r="I285">
        <v>-155866.82539962389</v>
      </c>
    </row>
    <row r="286" spans="3:9">
      <c r="C286">
        <v>-94228.324071745417</v>
      </c>
      <c r="D286">
        <v>-88615.224462567741</v>
      </c>
      <c r="E286">
        <v>-143586.3675733761</v>
      </c>
      <c r="F286">
        <v>38555.659107488114</v>
      </c>
      <c r="G286">
        <v>-105030.70846588805</v>
      </c>
      <c r="H286">
        <v>-67048.590988744923</v>
      </c>
      <c r="I286">
        <v>-179421.65718842723</v>
      </c>
    </row>
    <row r="287" spans="3:9">
      <c r="C287">
        <v>65179.386240031105</v>
      </c>
      <c r="D287">
        <v>-81182.434452174202</v>
      </c>
      <c r="E287">
        <v>-124678.16027730334</v>
      </c>
      <c r="F287">
        <v>29077.338699088476</v>
      </c>
      <c r="G287">
        <v>-95600.821578214818</v>
      </c>
      <c r="H287">
        <v>151247.44250876456</v>
      </c>
      <c r="I287">
        <v>-125713.27742982266</v>
      </c>
    </row>
    <row r="288" spans="3:9">
      <c r="C288">
        <v>-120245.02252489221</v>
      </c>
      <c r="D288">
        <v>-126506.62301309167</v>
      </c>
      <c r="E288">
        <v>-139207.61884150482</v>
      </c>
      <c r="F288">
        <v>-13338.282901709812</v>
      </c>
      <c r="G288">
        <v>-152545.90174321458</v>
      </c>
      <c r="H288">
        <v>-142338.58699794189</v>
      </c>
      <c r="I288">
        <v>-217144.29728884675</v>
      </c>
    </row>
    <row r="289" spans="3:9">
      <c r="C289">
        <v>-68008.079850030656</v>
      </c>
      <c r="D289">
        <v>-117552.31225216373</v>
      </c>
      <c r="E289">
        <v>-111851.15682332832</v>
      </c>
      <c r="F289">
        <v>-9949.2157013942779</v>
      </c>
      <c r="G289">
        <v>-121800.37252472258</v>
      </c>
      <c r="H289">
        <v>-13823.56182683626</v>
      </c>
      <c r="I289">
        <v>-197524.57189645385</v>
      </c>
    </row>
    <row r="290" spans="3:9">
      <c r="C290">
        <v>-177636.19560195424</v>
      </c>
      <c r="D290">
        <v>-169985.1647790157</v>
      </c>
      <c r="E290">
        <v>-172981.79495812941</v>
      </c>
      <c r="F290">
        <v>-39176.41131803536</v>
      </c>
      <c r="G290">
        <v>-212158.2062761648</v>
      </c>
      <c r="H290">
        <v>-238481.07025447211</v>
      </c>
      <c r="I290">
        <v>-214455.19578997255</v>
      </c>
    </row>
    <row r="291" spans="3:9">
      <c r="C291">
        <v>-26711.623629605572</v>
      </c>
      <c r="D291">
        <v>-100914.81921993036</v>
      </c>
      <c r="E291">
        <v>-137292.46834539803</v>
      </c>
      <c r="F291">
        <v>12266.258688574686</v>
      </c>
      <c r="G291">
        <v>-125026.20965682335</v>
      </c>
      <c r="H291">
        <v>-141758.15407869886</v>
      </c>
      <c r="I291">
        <v>-73597.857607676851</v>
      </c>
    </row>
    <row r="292" spans="3:9">
      <c r="C292">
        <v>-123334.41726928586</v>
      </c>
      <c r="D292">
        <v>-133327.95870716631</v>
      </c>
      <c r="E292">
        <v>-136479.24977490681</v>
      </c>
      <c r="F292">
        <v>-45842.50556464422</v>
      </c>
      <c r="G292">
        <v>-182321.75533955105</v>
      </c>
      <c r="H292">
        <v>-183704.92137451278</v>
      </c>
      <c r="I292">
        <v>-115423.48986722832</v>
      </c>
    </row>
    <row r="293" spans="3:9">
      <c r="C293">
        <v>-165479.03300798062</v>
      </c>
      <c r="D293">
        <v>-186438.93357364007</v>
      </c>
      <c r="E293">
        <v>-143655.25360748853</v>
      </c>
      <c r="F293">
        <v>-54621.38822422261</v>
      </c>
      <c r="G293">
        <v>-198276.64183171114</v>
      </c>
      <c r="H293">
        <v>-196297.53289550502</v>
      </c>
      <c r="I293">
        <v>-275519.53882768657</v>
      </c>
    </row>
    <row r="294" spans="3:9">
      <c r="C294">
        <v>-40577.887625310483</v>
      </c>
      <c r="D294">
        <v>-58625.934229631413</v>
      </c>
      <c r="E294">
        <v>-202592.56971399981</v>
      </c>
      <c r="F294">
        <v>78309.938929576776</v>
      </c>
      <c r="G294">
        <v>-124282.63078442303</v>
      </c>
      <c r="H294">
        <v>-92786.986384921969</v>
      </c>
      <c r="I294">
        <v>-177910.41994017764</v>
      </c>
    </row>
    <row r="295" spans="3:9">
      <c r="C295">
        <v>-136996.17719957299</v>
      </c>
      <c r="D295">
        <v>-143788.39981484512</v>
      </c>
      <c r="E295">
        <v>-145385.87142596045</v>
      </c>
      <c r="F295">
        <v>-31696.064768806697</v>
      </c>
      <c r="G295">
        <v>-177081.93619476713</v>
      </c>
      <c r="H295">
        <v>-196216.98279723374</v>
      </c>
      <c r="I295">
        <v>-221544.48410324566</v>
      </c>
    </row>
    <row r="296" spans="3:9">
      <c r="C296">
        <v>-100998.1971699517</v>
      </c>
      <c r="D296">
        <v>-76569.553675959731</v>
      </c>
      <c r="E296">
        <v>-12568.254729409382</v>
      </c>
      <c r="F296">
        <v>42468.700660377232</v>
      </c>
      <c r="G296">
        <v>29900.445930967806</v>
      </c>
      <c r="H296">
        <v>-138750.90420846309</v>
      </c>
      <c r="I296">
        <v>-96357.444739492319</v>
      </c>
    </row>
    <row r="297" spans="3:9">
      <c r="C297">
        <v>-125299.77890523282</v>
      </c>
      <c r="D297">
        <v>-137485.60638106748</v>
      </c>
      <c r="E297">
        <v>-92189.377176943133</v>
      </c>
      <c r="F297">
        <v>-42300.458312393923</v>
      </c>
      <c r="G297">
        <v>-134489.83548933707</v>
      </c>
      <c r="H297">
        <v>-190736.54222763475</v>
      </c>
      <c r="I297">
        <v>-261457.34677879623</v>
      </c>
    </row>
    <row r="298" spans="3:9">
      <c r="C298">
        <v>-107678.56296874164</v>
      </c>
      <c r="D298">
        <v>-73571.376250619214</v>
      </c>
      <c r="E298">
        <v>-228244.24195255336</v>
      </c>
      <c r="F298">
        <v>75487.634322326106</v>
      </c>
      <c r="G298">
        <v>-152756.60763022728</v>
      </c>
      <c r="H298">
        <v>-142857.63743287273</v>
      </c>
      <c r="I298">
        <v>-229525.25825762155</v>
      </c>
    </row>
    <row r="299" spans="3:9">
      <c r="C299">
        <v>-164737.7877190061</v>
      </c>
      <c r="D299">
        <v>-160783.87647725095</v>
      </c>
      <c r="E299">
        <v>-94586.610430495959</v>
      </c>
      <c r="F299">
        <v>-53085.710943589453</v>
      </c>
      <c r="G299">
        <v>-147672.32137408538</v>
      </c>
      <c r="H299">
        <v>-201391.96820921835</v>
      </c>
      <c r="I299">
        <v>-280739.79156181368</v>
      </c>
    </row>
    <row r="300" spans="3:9">
      <c r="C300">
        <v>-24705.0894464835</v>
      </c>
      <c r="D300">
        <v>-73186.440190476045</v>
      </c>
      <c r="E300">
        <v>-191629.89284284803</v>
      </c>
      <c r="F300">
        <v>56844.425579592134</v>
      </c>
      <c r="G300">
        <v>-134785.46726325591</v>
      </c>
      <c r="H300">
        <v>-40717.566728895123</v>
      </c>
      <c r="I300">
        <v>-158050.51659128896</v>
      </c>
    </row>
    <row r="301" spans="3:9">
      <c r="C301">
        <v>-126195.37254682046</v>
      </c>
      <c r="D301">
        <v>-161105.17600072411</v>
      </c>
      <c r="E301">
        <v>-95954.051621252031</v>
      </c>
      <c r="F301">
        <v>-21502.024037918382</v>
      </c>
      <c r="G301">
        <v>-117456.0756591704</v>
      </c>
      <c r="H301">
        <v>-167317.65667780777</v>
      </c>
      <c r="I301">
        <v>-231344.12844455373</v>
      </c>
    </row>
    <row r="302" spans="3:9">
      <c r="C302">
        <v>-106949.53360268999</v>
      </c>
      <c r="D302">
        <v>-129738.62996699617</v>
      </c>
      <c r="E302">
        <v>-109892.82980511879</v>
      </c>
      <c r="F302">
        <v>-39421.358058027457</v>
      </c>
      <c r="G302">
        <v>-149314.18786314625</v>
      </c>
      <c r="H302">
        <v>-88798.908987460367</v>
      </c>
      <c r="I302">
        <v>-115343.55044962038</v>
      </c>
    </row>
    <row r="303" spans="3:9">
      <c r="C303">
        <v>-28540.584399775864</v>
      </c>
      <c r="D303">
        <v>-66001.537751817261</v>
      </c>
      <c r="E303">
        <v>-16683.867757897533</v>
      </c>
      <c r="F303">
        <v>59752.999264211772</v>
      </c>
      <c r="G303">
        <v>43069.13150631421</v>
      </c>
      <c r="H303">
        <v>-74711.077030874556</v>
      </c>
      <c r="I303">
        <v>-185039.69367304922</v>
      </c>
    </row>
    <row r="304" spans="3:9">
      <c r="C304">
        <v>-132321.71762718252</v>
      </c>
      <c r="D304">
        <v>-131893.55640284257</v>
      </c>
      <c r="E304">
        <v>-151896.04727737088</v>
      </c>
      <c r="F304">
        <v>-3001.2596216499805</v>
      </c>
      <c r="G304">
        <v>-154897.30689902086</v>
      </c>
      <c r="H304">
        <v>-112053.27464688523</v>
      </c>
      <c r="I304">
        <v>-238038.43497927318</v>
      </c>
    </row>
    <row r="305" spans="3:9">
      <c r="C305">
        <v>-46437.520565030281</v>
      </c>
      <c r="D305">
        <v>-103069.51808949756</v>
      </c>
      <c r="E305">
        <v>-110158.10707529902</v>
      </c>
      <c r="F305">
        <v>8915.0698860977864</v>
      </c>
      <c r="G305">
        <v>-101243.0371892012</v>
      </c>
      <c r="H305">
        <v>-52997.132573089213</v>
      </c>
      <c r="I305">
        <v>-158899.96917443228</v>
      </c>
    </row>
    <row r="306" spans="3:9">
      <c r="C306">
        <v>-64574.793875125644</v>
      </c>
      <c r="D306">
        <v>-81107.316542656365</v>
      </c>
      <c r="E306">
        <v>41745.149544433691</v>
      </c>
      <c r="F306">
        <v>57850.954186500167</v>
      </c>
      <c r="G306">
        <v>99596.103730933857</v>
      </c>
      <c r="H306">
        <v>-50756.622825871571</v>
      </c>
      <c r="I306">
        <v>-169529.46162472237</v>
      </c>
    </row>
    <row r="307" spans="3:9">
      <c r="C307">
        <v>-67233.77920828182</v>
      </c>
      <c r="D307">
        <v>-39364.825724714145</v>
      </c>
      <c r="E307">
        <v>-139072.01234758904</v>
      </c>
      <c r="F307">
        <v>93270.385460966849</v>
      </c>
      <c r="G307">
        <v>-45801.626886622165</v>
      </c>
      <c r="H307">
        <v>-64575.426346689928</v>
      </c>
      <c r="I307">
        <v>-163510.18826975525</v>
      </c>
    </row>
    <row r="308" spans="3:9">
      <c r="C308">
        <v>-100286.49132154891</v>
      </c>
      <c r="D308">
        <v>-20683.551536260289</v>
      </c>
      <c r="E308">
        <v>-165994.10975911102</v>
      </c>
      <c r="F308">
        <v>89589.432493114058</v>
      </c>
      <c r="G308">
        <v>-76404.677265996928</v>
      </c>
      <c r="H308">
        <v>162653.69225511391</v>
      </c>
      <c r="I308">
        <v>-175538.7232332048</v>
      </c>
    </row>
    <row r="309" spans="3:9">
      <c r="C309">
        <v>-127406.82634808082</v>
      </c>
      <c r="D309">
        <v>-137787.38070137199</v>
      </c>
      <c r="E309">
        <v>-138992.695384769</v>
      </c>
      <c r="F309">
        <v>-3062.3758575596876</v>
      </c>
      <c r="G309">
        <v>-142055.07124232867</v>
      </c>
      <c r="H309">
        <v>-161665.86555036949</v>
      </c>
      <c r="I309">
        <v>-227997.26594553585</v>
      </c>
    </row>
    <row r="310" spans="3:9">
      <c r="C310">
        <v>40540.693684144469</v>
      </c>
      <c r="D310">
        <v>-22059.720035000617</v>
      </c>
      <c r="E310">
        <v>-143390.63681883737</v>
      </c>
      <c r="F310">
        <v>102335.97197315503</v>
      </c>
      <c r="G310">
        <v>-41054.66484568239</v>
      </c>
      <c r="H310">
        <v>81363.191913972143</v>
      </c>
      <c r="I310">
        <v>-154989.22700740845</v>
      </c>
    </row>
    <row r="311" spans="3:9">
      <c r="C311">
        <v>-61700.436900364904</v>
      </c>
      <c r="D311">
        <v>-64786.778896772739</v>
      </c>
      <c r="E311">
        <v>-195547.82455118699</v>
      </c>
      <c r="F311">
        <v>68430.595392219926</v>
      </c>
      <c r="G311">
        <v>-127117.22915896703</v>
      </c>
      <c r="H311">
        <v>-153952.31157268252</v>
      </c>
      <c r="I311">
        <v>-183976.9172892418</v>
      </c>
    </row>
    <row r="312" spans="3:9">
      <c r="C312">
        <v>-123494.45480445022</v>
      </c>
      <c r="D312">
        <v>-158587.48377434752</v>
      </c>
      <c r="E312">
        <v>-68187.180704742146</v>
      </c>
      <c r="F312">
        <v>-21285.124756670433</v>
      </c>
      <c r="G312">
        <v>-89472.305461412587</v>
      </c>
      <c r="H312">
        <v>-162930.96717007109</v>
      </c>
      <c r="I312">
        <v>-195535.17956610711</v>
      </c>
    </row>
    <row r="313" spans="3:9">
      <c r="C313">
        <v>-86121.062294188829</v>
      </c>
      <c r="D313">
        <v>-113860.27069719479</v>
      </c>
      <c r="E313">
        <v>-162930.45667451888</v>
      </c>
      <c r="F313">
        <v>17852.335105434337</v>
      </c>
      <c r="G313">
        <v>-145078.12156908453</v>
      </c>
      <c r="H313">
        <v>-168678.8348053185</v>
      </c>
      <c r="I313">
        <v>-214461.49468967202</v>
      </c>
    </row>
    <row r="314" spans="3:9">
      <c r="C314">
        <v>-92992.314486620031</v>
      </c>
      <c r="D314">
        <v>-57096.72255895409</v>
      </c>
      <c r="E314">
        <v>-262372.25935986242</v>
      </c>
      <c r="F314">
        <v>103658.91408915701</v>
      </c>
      <c r="G314">
        <v>-158713.34527070544</v>
      </c>
      <c r="H314">
        <v>-148830.08798852685</v>
      </c>
      <c r="I314">
        <v>-161731.08776876912</v>
      </c>
    </row>
    <row r="315" spans="3:9">
      <c r="C315">
        <v>-117651.07560713158</v>
      </c>
      <c r="D315">
        <v>-140945.17265041382</v>
      </c>
      <c r="E315">
        <v>-123817.29935682123</v>
      </c>
      <c r="F315">
        <v>-43176.875084617786</v>
      </c>
      <c r="G315">
        <v>-166994.17444143904</v>
      </c>
      <c r="H315">
        <v>-160564.02238744771</v>
      </c>
      <c r="I315">
        <v>-232188.5237068256</v>
      </c>
    </row>
    <row r="316" spans="3:9">
      <c r="C316">
        <v>-32922.840892548964</v>
      </c>
      <c r="D316">
        <v>-99204.197644049942</v>
      </c>
      <c r="E316">
        <v>-94161.910722369561</v>
      </c>
      <c r="F316">
        <v>15670.53665200845</v>
      </c>
      <c r="G316">
        <v>-78491.374070361082</v>
      </c>
      <c r="H316">
        <v>-81608.449434298556</v>
      </c>
      <c r="I316">
        <v>-79617.391946861404</v>
      </c>
    </row>
    <row r="317" spans="3:9">
      <c r="C317">
        <v>-132579.47483546834</v>
      </c>
      <c r="D317">
        <v>-207591.69383487036</v>
      </c>
      <c r="E317">
        <v>-151736.86090531724</v>
      </c>
      <c r="F317">
        <v>-81312.610421943609</v>
      </c>
      <c r="G317">
        <v>-233049.47132726084</v>
      </c>
      <c r="H317">
        <v>-228516.9096712009</v>
      </c>
      <c r="I317">
        <v>-278187.24891151575</v>
      </c>
    </row>
    <row r="318" spans="3:9">
      <c r="C318">
        <v>-135092.69225815943</v>
      </c>
      <c r="D318">
        <v>-110124.18747796079</v>
      </c>
      <c r="E318">
        <v>-90673.347530491214</v>
      </c>
      <c r="F318">
        <v>-20049.794084656976</v>
      </c>
      <c r="G318">
        <v>-110723.14161514818</v>
      </c>
      <c r="H318">
        <v>-88408.773313267942</v>
      </c>
      <c r="I318">
        <v>-204809.09782757802</v>
      </c>
    </row>
    <row r="319" spans="3:9">
      <c r="C319">
        <v>-120254.97975328083</v>
      </c>
      <c r="D319">
        <v>-119870.67004008731</v>
      </c>
      <c r="E319">
        <v>-194639.70989093947</v>
      </c>
      <c r="F319">
        <v>29709.748953562375</v>
      </c>
      <c r="G319">
        <v>-164929.96093737709</v>
      </c>
      <c r="H319">
        <v>-114537.42282125639</v>
      </c>
      <c r="I319">
        <v>-242825.81543127543</v>
      </c>
    </row>
    <row r="320" spans="3:9">
      <c r="C320">
        <v>-37664.199531974475</v>
      </c>
      <c r="D320">
        <v>13664.075568590197</v>
      </c>
      <c r="E320">
        <v>-33071.16706259214</v>
      </c>
      <c r="F320">
        <v>121530.20814821568</v>
      </c>
      <c r="G320">
        <v>88459.041085623496</v>
      </c>
      <c r="H320">
        <v>-5190.5773467607796</v>
      </c>
      <c r="I320">
        <v>269332.36079510069</v>
      </c>
    </row>
    <row r="321" spans="3:9">
      <c r="C321">
        <v>-135823.93090578855</v>
      </c>
      <c r="D321">
        <v>-153204.82100936212</v>
      </c>
      <c r="E321">
        <v>-144145.53042840626</v>
      </c>
      <c r="F321">
        <v>-10037.828587850527</v>
      </c>
      <c r="G321">
        <v>-154183.35901625679</v>
      </c>
      <c r="H321">
        <v>-183796.59407458903</v>
      </c>
      <c r="I321">
        <v>-265874.01755347179</v>
      </c>
    </row>
    <row r="322" spans="3:9">
      <c r="C322">
        <v>-139555.66792530383</v>
      </c>
      <c r="D322">
        <v>-157395.02916983436</v>
      </c>
      <c r="E322">
        <v>-121935.61472654733</v>
      </c>
      <c r="F322">
        <v>-28393.970070011492</v>
      </c>
      <c r="G322">
        <v>-150329.5847965588</v>
      </c>
      <c r="H322">
        <v>-177267.15194957005</v>
      </c>
      <c r="I322">
        <v>-234132.67359453524</v>
      </c>
    </row>
    <row r="323" spans="3:9">
      <c r="C323">
        <v>-48150.270697117521</v>
      </c>
      <c r="D323">
        <v>-40919.347060596076</v>
      </c>
      <c r="E323">
        <v>69946.314657170267</v>
      </c>
      <c r="F323">
        <v>74559.751399354092</v>
      </c>
      <c r="G323">
        <v>144506.06605652435</v>
      </c>
      <c r="H323">
        <v>-79098.240918702708</v>
      </c>
      <c r="I323">
        <v>-64399.919575789565</v>
      </c>
    </row>
    <row r="324" spans="3:9">
      <c r="C324">
        <v>-114203.32221768257</v>
      </c>
      <c r="D324">
        <v>-130197.0949700161</v>
      </c>
      <c r="E324">
        <v>-72418.045016286487</v>
      </c>
      <c r="F324">
        <v>12666.129199293326</v>
      </c>
      <c r="G324">
        <v>-59751.91581699322</v>
      </c>
      <c r="H324">
        <v>-130009.25481175201</v>
      </c>
      <c r="I324">
        <v>-200824.70356451618</v>
      </c>
    </row>
    <row r="325" spans="3:9">
      <c r="C325">
        <v>-36673.121100947174</v>
      </c>
      <c r="D325">
        <v>-122179.25982819121</v>
      </c>
      <c r="E325">
        <v>-105361.37214159124</v>
      </c>
      <c r="F325">
        <v>-7727.9083493303624</v>
      </c>
      <c r="G325">
        <v>-113089.28049092161</v>
      </c>
      <c r="H325">
        <v>-116147.95183767978</v>
      </c>
      <c r="I325">
        <v>-201779.79317312338</v>
      </c>
    </row>
    <row r="326" spans="3:9">
      <c r="C326">
        <v>-94359.927561243559</v>
      </c>
      <c r="D326">
        <v>-109699.12241334461</v>
      </c>
      <c r="E326">
        <v>-37776.333041531907</v>
      </c>
      <c r="F326">
        <v>2055.7588772198214</v>
      </c>
      <c r="G326">
        <v>-35720.574164312042</v>
      </c>
      <c r="H326">
        <v>-118837.20021364355</v>
      </c>
      <c r="I326">
        <v>-100744.20901271643</v>
      </c>
    </row>
    <row r="327" spans="3:9">
      <c r="C327">
        <v>78915.268910279148</v>
      </c>
      <c r="D327">
        <v>-62761.401914526185</v>
      </c>
      <c r="E327">
        <v>-90346.854043604049</v>
      </c>
      <c r="F327">
        <v>92536.358110586356</v>
      </c>
      <c r="G327">
        <v>2189.5040669823065</v>
      </c>
      <c r="H327">
        <v>51768.564110710577</v>
      </c>
      <c r="I327">
        <v>-100427.61572730198</v>
      </c>
    </row>
    <row r="328" spans="3:9">
      <c r="C328">
        <v>-66140.919665213034</v>
      </c>
      <c r="D328">
        <v>-74152.073581862176</v>
      </c>
      <c r="E328">
        <v>-205578.22056176496</v>
      </c>
      <c r="F328">
        <v>57986.906999272644</v>
      </c>
      <c r="G328">
        <v>-147591.31356249232</v>
      </c>
      <c r="H328">
        <v>-112151.06056991738</v>
      </c>
      <c r="I328">
        <v>-137515.53570713112</v>
      </c>
    </row>
    <row r="329" spans="3:9">
      <c r="C329">
        <v>-54178.143008659274</v>
      </c>
      <c r="D329">
        <v>-104876.23204641296</v>
      </c>
      <c r="E329">
        <v>-102622.98736611192</v>
      </c>
      <c r="F329">
        <v>1314.3931548322435</v>
      </c>
      <c r="G329">
        <v>-101308.59421127968</v>
      </c>
      <c r="H329">
        <v>95882.26140514313</v>
      </c>
      <c r="I329">
        <v>-157662.96781261906</v>
      </c>
    </row>
    <row r="330" spans="3:9">
      <c r="C330">
        <v>-123037.29161317699</v>
      </c>
      <c r="D330">
        <v>-146926.63213830238</v>
      </c>
      <c r="E330">
        <v>-156089.07851152393</v>
      </c>
      <c r="F330">
        <v>-27484.059218399896</v>
      </c>
      <c r="G330">
        <v>-183573.13772992382</v>
      </c>
      <c r="H330">
        <v>-143536.01055809172</v>
      </c>
      <c r="I330">
        <v>-211171.42239968904</v>
      </c>
    </row>
    <row r="331" spans="3:9">
      <c r="C331">
        <v>-104650.8930793785</v>
      </c>
      <c r="D331">
        <v>-133204.65008424042</v>
      </c>
      <c r="E331">
        <v>-126594.93165890321</v>
      </c>
      <c r="F331">
        <v>-16896.34831138367</v>
      </c>
      <c r="G331">
        <v>-143491.27997028688</v>
      </c>
      <c r="H331">
        <v>-204702.55728315373</v>
      </c>
      <c r="I331">
        <v>-219481.03642785165</v>
      </c>
    </row>
    <row r="332" spans="3:9">
      <c r="C332">
        <v>-70924.549059569574</v>
      </c>
      <c r="D332">
        <v>-111970.63910721114</v>
      </c>
      <c r="E332">
        <v>-130831.52902768215</v>
      </c>
      <c r="F332">
        <v>2592.4310916014947</v>
      </c>
      <c r="G332">
        <v>-128239.09793608065</v>
      </c>
      <c r="H332">
        <v>37470.405953717243</v>
      </c>
      <c r="I332">
        <v>-173109.13597839727</v>
      </c>
    </row>
    <row r="333" spans="3:9">
      <c r="C333">
        <v>-64769.550591263222</v>
      </c>
      <c r="D333">
        <v>-121379.19898930166</v>
      </c>
      <c r="E333">
        <v>-109779.18684648749</v>
      </c>
      <c r="F333">
        <v>11805.934779633273</v>
      </c>
      <c r="G333">
        <v>-97973.252066854242</v>
      </c>
      <c r="H333">
        <v>-157811.34919886602</v>
      </c>
      <c r="I333">
        <v>-170501.91846145689</v>
      </c>
    </row>
    <row r="334" spans="3:9">
      <c r="C334">
        <v>49342.456229861767</v>
      </c>
      <c r="D334">
        <v>-37302.943953417242</v>
      </c>
      <c r="E334">
        <v>10196.780726008205</v>
      </c>
      <c r="F334">
        <v>78668.899633343914</v>
      </c>
      <c r="G334">
        <v>88865.680359352147</v>
      </c>
      <c r="H334">
        <v>86418.758249086502</v>
      </c>
      <c r="I334">
        <v>131816.15877308697</v>
      </c>
    </row>
    <row r="335" spans="3:9">
      <c r="C335">
        <v>-146205.15556923626</v>
      </c>
      <c r="D335">
        <v>-157460.6172371165</v>
      </c>
      <c r="E335">
        <v>-92535.324344036591</v>
      </c>
      <c r="F335">
        <v>-58447.920839425969</v>
      </c>
      <c r="G335">
        <v>-150983.24518346257</v>
      </c>
      <c r="H335">
        <v>-203785.98950614108</v>
      </c>
      <c r="I335">
        <v>-205979.98740578018</v>
      </c>
    </row>
    <row r="336" spans="3:9">
      <c r="C336">
        <v>-46688.215287916042</v>
      </c>
      <c r="D336">
        <v>-89363.703758872784</v>
      </c>
      <c r="E336">
        <v>-37047.552762196749</v>
      </c>
      <c r="F336">
        <v>41133.360274935651</v>
      </c>
      <c r="G336">
        <v>4085.8075127388583</v>
      </c>
      <c r="H336">
        <v>-148187.44999463175</v>
      </c>
      <c r="I336">
        <v>-176057.51144512143</v>
      </c>
    </row>
    <row r="337" spans="3:9">
      <c r="C337">
        <v>-49604.934460242337</v>
      </c>
      <c r="D337">
        <v>-85418.436632311845</v>
      </c>
      <c r="E337">
        <v>17185.956582010025</v>
      </c>
      <c r="F337">
        <v>56109.941219671382</v>
      </c>
      <c r="G337">
        <v>73295.897801681596</v>
      </c>
      <c r="H337">
        <v>-77964.850467612967</v>
      </c>
      <c r="I337">
        <v>-119858.68575898974</v>
      </c>
    </row>
    <row r="338" spans="3:9">
      <c r="C338">
        <v>51512.363555732009</v>
      </c>
      <c r="D338">
        <v>-81158.00193933738</v>
      </c>
      <c r="E338">
        <v>-183539.04235272837</v>
      </c>
      <c r="F338">
        <v>43207.859034117806</v>
      </c>
      <c r="G338">
        <v>-140331.18331861057</v>
      </c>
      <c r="H338">
        <v>-63808.852751444036</v>
      </c>
      <c r="I338">
        <v>-155514.34116854583</v>
      </c>
    </row>
    <row r="339" spans="3:9">
      <c r="C339">
        <v>-56372.466263718059</v>
      </c>
      <c r="D339">
        <v>-66709.829052633606</v>
      </c>
      <c r="E339">
        <v>-105174.18685036493</v>
      </c>
      <c r="F339">
        <v>70685.364041074659</v>
      </c>
      <c r="G339">
        <v>-34488.822809290315</v>
      </c>
      <c r="H339">
        <v>-122495.55295545782</v>
      </c>
      <c r="I339">
        <v>-133008.68456656885</v>
      </c>
    </row>
    <row r="340" spans="3:9">
      <c r="C340">
        <v>-85400.128809382557</v>
      </c>
      <c r="D340">
        <v>-92701.982516809774</v>
      </c>
      <c r="E340">
        <v>-120488.00739999315</v>
      </c>
      <c r="F340">
        <v>52201.308523201718</v>
      </c>
      <c r="G340">
        <v>-68286.698876791401</v>
      </c>
      <c r="H340">
        <v>-139463.68785838954</v>
      </c>
      <c r="I340">
        <v>-181803.2452846744</v>
      </c>
    </row>
    <row r="341" spans="3:9">
      <c r="C341">
        <v>-34050.267566621216</v>
      </c>
      <c r="D341">
        <v>-58121.11317075463</v>
      </c>
      <c r="E341">
        <v>1804.0128128447104</v>
      </c>
      <c r="F341">
        <v>70916.693229773606</v>
      </c>
      <c r="G341">
        <v>72720.706042618316</v>
      </c>
      <c r="H341">
        <v>-146671.84173505235</v>
      </c>
      <c r="I341">
        <v>19653.679597789072</v>
      </c>
    </row>
    <row r="342" spans="3:9">
      <c r="C342">
        <v>-104619.14974022613</v>
      </c>
      <c r="D342">
        <v>-108101.40195290159</v>
      </c>
      <c r="E342">
        <v>-97751.331306148262</v>
      </c>
      <c r="F342">
        <v>16888.094957740119</v>
      </c>
      <c r="G342">
        <v>-80863.236348408187</v>
      </c>
      <c r="H342">
        <v>-87442.307268442062</v>
      </c>
      <c r="I342">
        <v>-156727.48271154868</v>
      </c>
    </row>
    <row r="343" spans="3:9">
      <c r="C343">
        <v>-131577.28103540774</v>
      </c>
      <c r="D343">
        <v>-105929.12054041938</v>
      </c>
      <c r="E343">
        <v>-138842.96752953151</v>
      </c>
      <c r="F343">
        <v>5877.7100094141497</v>
      </c>
      <c r="G343">
        <v>-132965.25752011733</v>
      </c>
      <c r="H343">
        <v>-158052.82318996271</v>
      </c>
      <c r="I343">
        <v>-218852.09522608947</v>
      </c>
    </row>
    <row r="344" spans="3:9">
      <c r="C344">
        <v>-96599.419239703522</v>
      </c>
      <c r="D344">
        <v>-131619.23014698611</v>
      </c>
      <c r="E344">
        <v>-109255.1773968519</v>
      </c>
      <c r="F344">
        <v>-33947.214237700769</v>
      </c>
      <c r="G344">
        <v>-143202.39163455268</v>
      </c>
      <c r="H344">
        <v>-112361.46364376598</v>
      </c>
      <c r="I344">
        <v>-175539.78201477462</v>
      </c>
    </row>
    <row r="345" spans="3:9">
      <c r="C345">
        <v>-136189.82416004088</v>
      </c>
      <c r="D345">
        <v>-94527.292426812171</v>
      </c>
      <c r="E345">
        <v>-66474.660267862724</v>
      </c>
      <c r="F345">
        <v>62383.66159065286</v>
      </c>
      <c r="G345">
        <v>-4090.9986772098928</v>
      </c>
      <c r="H345">
        <v>-110226.69337727426</v>
      </c>
      <c r="I345">
        <v>-34700.462458717229</v>
      </c>
    </row>
    <row r="346" spans="3:9">
      <c r="C346">
        <v>-137145.88954391802</v>
      </c>
      <c r="D346">
        <v>-117473.17013099176</v>
      </c>
      <c r="E346">
        <v>-99867.010594442079</v>
      </c>
      <c r="F346">
        <v>32141.189580146034</v>
      </c>
      <c r="G346">
        <v>-67725.821014296031</v>
      </c>
      <c r="H346">
        <v>-146698.10749708468</v>
      </c>
      <c r="I346">
        <v>-174816.15930622266</v>
      </c>
    </row>
    <row r="347" spans="3:9">
      <c r="C347">
        <v>-77351.869089403539</v>
      </c>
      <c r="D347">
        <v>-109711.45028584247</v>
      </c>
      <c r="E347">
        <v>-12034.023039643245</v>
      </c>
      <c r="F347">
        <v>30119.940587934077</v>
      </c>
      <c r="G347">
        <v>18085.917548290803</v>
      </c>
      <c r="H347">
        <v>-1052.06629842025</v>
      </c>
      <c r="I347">
        <v>-123245.92844615655</v>
      </c>
    </row>
    <row r="348" spans="3:9">
      <c r="C348">
        <v>17370.179831075075</v>
      </c>
      <c r="D348">
        <v>-8336.8049109889544</v>
      </c>
      <c r="E348">
        <v>-202119.58211827558</v>
      </c>
      <c r="F348">
        <v>131136.2658793976</v>
      </c>
      <c r="G348">
        <v>-70983.316238878004</v>
      </c>
      <c r="H348">
        <v>-108570.82972154807</v>
      </c>
      <c r="I348">
        <v>-158936.794560612</v>
      </c>
    </row>
    <row r="349" spans="3:9">
      <c r="C349">
        <v>-108881.15298185364</v>
      </c>
      <c r="D349">
        <v>-161691.59439910232</v>
      </c>
      <c r="E349">
        <v>-200042.6411647542</v>
      </c>
      <c r="F349">
        <v>-14243.238712084727</v>
      </c>
      <c r="G349">
        <v>-214285.87987683894</v>
      </c>
      <c r="H349">
        <v>-167457.24073894357</v>
      </c>
      <c r="I349">
        <v>-233503.97939782753</v>
      </c>
    </row>
    <row r="350" spans="3:9">
      <c r="C350">
        <v>-126081.46495511307</v>
      </c>
      <c r="D350">
        <v>-137244.22436180493</v>
      </c>
      <c r="E350">
        <v>-113168.58962737885</v>
      </c>
      <c r="F350">
        <v>-40990.993066457464</v>
      </c>
      <c r="G350">
        <v>-154159.5826938363</v>
      </c>
      <c r="H350">
        <v>-156429.18487245007</v>
      </c>
      <c r="I350">
        <v>-246353.07587815123</v>
      </c>
    </row>
    <row r="351" spans="3:9">
      <c r="C351">
        <v>-87516.767287665556</v>
      </c>
      <c r="D351">
        <v>-120928.9148214937</v>
      </c>
      <c r="E351">
        <v>-137608.04219780635</v>
      </c>
      <c r="F351">
        <v>8067.6896393255738</v>
      </c>
      <c r="G351">
        <v>-129540.35255848081</v>
      </c>
      <c r="H351">
        <v>-152488.52791933331</v>
      </c>
      <c r="I351">
        <v>-188307.81190770277</v>
      </c>
    </row>
    <row r="352" spans="3:9">
      <c r="C352">
        <v>-170822.06399371295</v>
      </c>
      <c r="D352">
        <v>-140883.12912157577</v>
      </c>
      <c r="E352">
        <v>-101173.72009880033</v>
      </c>
      <c r="F352">
        <v>-55937.39696947379</v>
      </c>
      <c r="G352">
        <v>-157111.11706827412</v>
      </c>
      <c r="H352">
        <v>-223743.08292941219</v>
      </c>
      <c r="I352">
        <v>-251532.15590011113</v>
      </c>
    </row>
    <row r="353" spans="3:9">
      <c r="C353">
        <v>-107917.87353121661</v>
      </c>
      <c r="D353">
        <v>-86704.859773918666</v>
      </c>
      <c r="E353">
        <v>-2796.8843035817845</v>
      </c>
      <c r="F353">
        <v>46261.572962380291</v>
      </c>
      <c r="G353">
        <v>43464.688658798463</v>
      </c>
      <c r="H353">
        <v>31392.288344253204</v>
      </c>
      <c r="I353">
        <v>-91567.474084328918</v>
      </c>
    </row>
    <row r="354" spans="3:9">
      <c r="C354">
        <v>-48055.254786887788</v>
      </c>
      <c r="D354">
        <v>-142181.76553206975</v>
      </c>
      <c r="E354">
        <v>-131341.88374943292</v>
      </c>
      <c r="F354">
        <v>-29560.071037429952</v>
      </c>
      <c r="G354">
        <v>-160901.95478686286</v>
      </c>
      <c r="H354">
        <v>-50406.147463145026</v>
      </c>
      <c r="I354">
        <v>-223029.08337644654</v>
      </c>
    </row>
    <row r="355" spans="3:9">
      <c r="C355">
        <v>-146658.19846382429</v>
      </c>
      <c r="D355">
        <v>-135948.55466334624</v>
      </c>
      <c r="E355">
        <v>-52799.870047751952</v>
      </c>
      <c r="F355">
        <v>-47341.358258556087</v>
      </c>
      <c r="G355">
        <v>-100141.22830630804</v>
      </c>
      <c r="H355">
        <v>-186896.72843407863</v>
      </c>
      <c r="I355">
        <v>-227963.71468779325</v>
      </c>
    </row>
    <row r="356" spans="3:9">
      <c r="C356">
        <v>-122509.55193642594</v>
      </c>
      <c r="D356">
        <v>-152754.03195843598</v>
      </c>
      <c r="E356">
        <v>-159325.032825267</v>
      </c>
      <c r="F356">
        <v>-21232.258313361875</v>
      </c>
      <c r="G356">
        <v>-180557.29113862888</v>
      </c>
      <c r="H356">
        <v>-173174.64597144764</v>
      </c>
      <c r="I356">
        <v>-222637.39364450937</v>
      </c>
    </row>
    <row r="357" spans="3:9">
      <c r="C357">
        <v>-123462.33755495201</v>
      </c>
      <c r="D357">
        <v>-149575.88720983767</v>
      </c>
      <c r="E357">
        <v>-160801.9228771028</v>
      </c>
      <c r="F357">
        <v>-33064.377126985797</v>
      </c>
      <c r="G357">
        <v>-193866.30000408858</v>
      </c>
      <c r="H357">
        <v>-169277.58850718936</v>
      </c>
      <c r="I357">
        <v>-231053.46876504307</v>
      </c>
    </row>
    <row r="358" spans="3:9">
      <c r="C358">
        <v>-60912.51695315339</v>
      </c>
      <c r="D358">
        <v>-137717.13204212801</v>
      </c>
      <c r="E358">
        <v>-119999.76426253939</v>
      </c>
      <c r="F358">
        <v>-27177.734638295675</v>
      </c>
      <c r="G358">
        <v>-147177.49890083505</v>
      </c>
      <c r="H358">
        <v>-158202.40050713936</v>
      </c>
      <c r="I358">
        <v>-173351.08629039332</v>
      </c>
    </row>
    <row r="359" spans="3:9">
      <c r="C359">
        <v>-135728.10618974132</v>
      </c>
      <c r="D359">
        <v>-112589.15604182892</v>
      </c>
      <c r="E359">
        <v>-161521.08002103728</v>
      </c>
      <c r="F359">
        <v>30697.849349053984</v>
      </c>
      <c r="G359">
        <v>-130823.2306719833</v>
      </c>
      <c r="H359">
        <v>-185724.5525876669</v>
      </c>
      <c r="I359">
        <v>-215993.55515691091</v>
      </c>
    </row>
    <row r="360" spans="3:9">
      <c r="C360">
        <v>-95121.59223667474</v>
      </c>
      <c r="D360">
        <v>-113673.08708037929</v>
      </c>
      <c r="E360">
        <v>-105509.41667501972</v>
      </c>
      <c r="F360">
        <v>3930.0795338808894</v>
      </c>
      <c r="G360">
        <v>-101579.33714113885</v>
      </c>
      <c r="H360">
        <v>-43798.554346062767</v>
      </c>
      <c r="I360">
        <v>-170409.15757440028</v>
      </c>
    </row>
    <row r="361" spans="3:9">
      <c r="C361">
        <v>-135076.99197709572</v>
      </c>
      <c r="D361">
        <v>-128749.9101146621</v>
      </c>
      <c r="E361">
        <v>-130527.15027563162</v>
      </c>
      <c r="F361">
        <v>-28339.310001836828</v>
      </c>
      <c r="G361">
        <v>-158866.46027746846</v>
      </c>
      <c r="H361">
        <v>-174791.28022042444</v>
      </c>
      <c r="I361">
        <v>-185056.2024787046</v>
      </c>
    </row>
    <row r="362" spans="3:9">
      <c r="C362">
        <v>-42654.059079969535</v>
      </c>
      <c r="D362">
        <v>-70329.904199857236</v>
      </c>
      <c r="E362">
        <v>-179537.61811577875</v>
      </c>
      <c r="F362">
        <v>53597.153951454238</v>
      </c>
      <c r="G362">
        <v>-125940.46416432451</v>
      </c>
      <c r="H362">
        <v>-108661.35139441484</v>
      </c>
      <c r="I362">
        <v>-48781.857254869188</v>
      </c>
    </row>
    <row r="363" spans="3:9">
      <c r="C363">
        <v>-145040.85725242092</v>
      </c>
      <c r="D363">
        <v>-164847.7638577804</v>
      </c>
      <c r="E363">
        <v>-79667.803999812284</v>
      </c>
      <c r="F363">
        <v>-70.313502375793178</v>
      </c>
      <c r="G363">
        <v>-79738.117502188135</v>
      </c>
      <c r="H363">
        <v>-164917.05383353995</v>
      </c>
      <c r="I363">
        <v>-233403.52135852471</v>
      </c>
    </row>
    <row r="364" spans="3:9">
      <c r="C364">
        <v>-113810.35420819148</v>
      </c>
      <c r="D364">
        <v>-143679.91869615222</v>
      </c>
      <c r="E364">
        <v>-161886.75311732184</v>
      </c>
      <c r="F364">
        <v>-19186.615771612502</v>
      </c>
      <c r="G364">
        <v>-181073.36888893435</v>
      </c>
      <c r="H364">
        <v>-156624.64627366251</v>
      </c>
      <c r="I364">
        <v>-216745.17836116604</v>
      </c>
    </row>
    <row r="365" spans="3:9">
      <c r="C365">
        <v>-98280.278288680332</v>
      </c>
      <c r="D365">
        <v>-121260.285300377</v>
      </c>
      <c r="E365">
        <v>-160394.84254711677</v>
      </c>
      <c r="F365">
        <v>20049.031339938345</v>
      </c>
      <c r="G365">
        <v>-140345.8112071784</v>
      </c>
      <c r="H365">
        <v>-99319.152145282191</v>
      </c>
      <c r="I365">
        <v>-189480.55542767444</v>
      </c>
    </row>
    <row r="366" spans="3:9">
      <c r="C366">
        <v>-14604.422135132132</v>
      </c>
      <c r="D366">
        <v>-93162.949515001121</v>
      </c>
      <c r="E366">
        <v>-160397.91405789333</v>
      </c>
      <c r="F366">
        <v>53504.671797297488</v>
      </c>
      <c r="G366">
        <v>-106893.24226059584</v>
      </c>
      <c r="H366">
        <v>28856.500970241148</v>
      </c>
      <c r="I366">
        <v>-211831.91880825456</v>
      </c>
    </row>
    <row r="367" spans="3:9">
      <c r="C367">
        <v>-125864.68356925951</v>
      </c>
      <c r="D367">
        <v>-135391.83443116682</v>
      </c>
      <c r="E367">
        <v>-107240.87456715756</v>
      </c>
      <c r="F367">
        <v>-26557.320912878895</v>
      </c>
      <c r="G367">
        <v>-133798.19548003643</v>
      </c>
      <c r="H367">
        <v>-155767.06148068013</v>
      </c>
      <c r="I367">
        <v>-215640.88070792356</v>
      </c>
    </row>
    <row r="368" spans="3:9">
      <c r="C368">
        <v>-120729.11148436864</v>
      </c>
      <c r="D368">
        <v>-106192.43326097974</v>
      </c>
      <c r="E368">
        <v>-106813.20321647849</v>
      </c>
      <c r="F368">
        <v>-9623.2134472620601</v>
      </c>
      <c r="G368">
        <v>-116436.41666374053</v>
      </c>
      <c r="H368">
        <v>-15576.529099164822</v>
      </c>
      <c r="I368">
        <v>-167096.08507393644</v>
      </c>
    </row>
    <row r="369" spans="3:9">
      <c r="C369">
        <v>-111694.48212684895</v>
      </c>
      <c r="D369">
        <v>-75398.936563347961</v>
      </c>
      <c r="E369">
        <v>-176785.94059450951</v>
      </c>
      <c r="F369">
        <v>66729.717068329133</v>
      </c>
      <c r="G369">
        <v>-110056.22352618037</v>
      </c>
      <c r="H369">
        <v>-19605.205363108311</v>
      </c>
      <c r="I369">
        <v>-32523.441514484352</v>
      </c>
    </row>
    <row r="370" spans="3:9">
      <c r="C370">
        <v>-137165.07805753325</v>
      </c>
      <c r="D370">
        <v>-123643.10016060772</v>
      </c>
      <c r="E370">
        <v>-136818.93097867328</v>
      </c>
      <c r="F370">
        <v>9166.6858313949488</v>
      </c>
      <c r="G370">
        <v>-127652.24514727836</v>
      </c>
      <c r="H370">
        <v>-147518.83594648368</v>
      </c>
      <c r="I370">
        <v>-230163.11714553565</v>
      </c>
    </row>
    <row r="371" spans="3:9">
      <c r="C371">
        <v>13422.422586520959</v>
      </c>
      <c r="D371">
        <v>-111189.421491798</v>
      </c>
      <c r="E371">
        <v>31559.073842648708</v>
      </c>
      <c r="F371">
        <v>18874.067323255702</v>
      </c>
      <c r="G371">
        <v>50433.14116590441</v>
      </c>
      <c r="H371">
        <v>110151.72281950281</v>
      </c>
      <c r="I371">
        <v>-91157.378770630166</v>
      </c>
    </row>
    <row r="372" spans="3:9">
      <c r="C372">
        <v>99530.01470501133</v>
      </c>
      <c r="D372">
        <v>-101197.13899988141</v>
      </c>
      <c r="E372">
        <v>-120148.92905937278</v>
      </c>
      <c r="F372">
        <v>7555.6755829015747</v>
      </c>
      <c r="G372">
        <v>-112593.2534764712</v>
      </c>
      <c r="H372">
        <v>22405.999969206867</v>
      </c>
      <c r="I372">
        <v>-136453.68423004408</v>
      </c>
    </row>
    <row r="373" spans="3:9">
      <c r="C373">
        <v>-81712.091936236538</v>
      </c>
      <c r="D373">
        <v>-126836.80497947767</v>
      </c>
      <c r="E373">
        <v>51664.306011500536</v>
      </c>
      <c r="F373">
        <v>4790.4483088182533</v>
      </c>
      <c r="G373">
        <v>56454.754320318752</v>
      </c>
      <c r="H373">
        <v>-110934.34385227723</v>
      </c>
      <c r="I373">
        <v>-202171.85494279323</v>
      </c>
    </row>
    <row r="374" spans="3:9">
      <c r="C374">
        <v>-88985.612532693791</v>
      </c>
      <c r="D374">
        <v>-50406.380991694401</v>
      </c>
      <c r="E374">
        <v>129105.52715986612</v>
      </c>
      <c r="F374">
        <v>63456.990018680779</v>
      </c>
      <c r="G374">
        <v>192562.51717854699</v>
      </c>
      <c r="H374">
        <v>45865.077094194887</v>
      </c>
      <c r="I374">
        <v>-155981.17101534165</v>
      </c>
    </row>
    <row r="375" spans="3:9">
      <c r="C375">
        <v>-132494.91133302142</v>
      </c>
      <c r="D375">
        <v>-174772.31926020514</v>
      </c>
      <c r="E375">
        <v>-117688.63229073462</v>
      </c>
      <c r="F375">
        <v>-49125.693286895825</v>
      </c>
      <c r="G375">
        <v>-166814.32557763049</v>
      </c>
      <c r="H375">
        <v>-211551.1777972093</v>
      </c>
      <c r="I375">
        <v>-255960.82217266064</v>
      </c>
    </row>
    <row r="376" spans="3:9">
      <c r="C376">
        <v>-51467.403116698959</v>
      </c>
      <c r="D376">
        <v>-127104.99714234556</v>
      </c>
      <c r="E376">
        <v>-75080.409261025838</v>
      </c>
      <c r="F376">
        <v>-17663.817821045508</v>
      </c>
      <c r="G376">
        <v>-92744.227082071389</v>
      </c>
      <c r="H376">
        <v>-146789.06416444216</v>
      </c>
      <c r="I376">
        <v>-174028.47657631378</v>
      </c>
    </row>
    <row r="377" spans="3:9">
      <c r="C377">
        <v>-99136.769568343356</v>
      </c>
      <c r="D377">
        <v>-106441.30325828477</v>
      </c>
      <c r="E377">
        <v>-136624.54594768796</v>
      </c>
      <c r="F377">
        <v>5428.3778007831424</v>
      </c>
      <c r="G377">
        <v>-131196.16814690482</v>
      </c>
      <c r="H377">
        <v>-127967.01491985569</v>
      </c>
      <c r="I377">
        <v>-1078.3107144869864</v>
      </c>
    </row>
    <row r="378" spans="3:9">
      <c r="C378">
        <v>-95303.613686079159</v>
      </c>
      <c r="D378">
        <v>-107954.47108561525</v>
      </c>
      <c r="E378">
        <v>-105043.49819954365</v>
      </c>
      <c r="F378">
        <v>34246.388736801935</v>
      </c>
      <c r="G378">
        <v>-70797.109462741733</v>
      </c>
      <c r="H378">
        <v>-71940.770843414066</v>
      </c>
      <c r="I378">
        <v>-185533.59635385155</v>
      </c>
    </row>
    <row r="379" spans="3:9">
      <c r="C379">
        <v>-143248.10252728962</v>
      </c>
      <c r="D379">
        <v>-170191.91062714002</v>
      </c>
      <c r="E379">
        <v>-148983.08543396217</v>
      </c>
      <c r="F379">
        <v>-35471.448814606003</v>
      </c>
      <c r="G379">
        <v>-184454.53424856823</v>
      </c>
      <c r="H379">
        <v>-188807.05870576433</v>
      </c>
      <c r="I379">
        <v>-251570.39591028343</v>
      </c>
    </row>
    <row r="380" spans="3:9">
      <c r="C380">
        <v>-34088.874583577272</v>
      </c>
      <c r="D380">
        <v>-35015.918033135706</v>
      </c>
      <c r="E380">
        <v>-97849.925641591792</v>
      </c>
      <c r="F380">
        <v>91734.793455440129</v>
      </c>
      <c r="G380">
        <v>-6115.1321861516917</v>
      </c>
      <c r="H380">
        <v>9870.7806781099061</v>
      </c>
      <c r="I380">
        <v>-168071.89183678699</v>
      </c>
    </row>
    <row r="381" spans="3:9">
      <c r="C381">
        <v>-105783.41121940358</v>
      </c>
      <c r="D381">
        <v>-117941.0212436123</v>
      </c>
      <c r="E381">
        <v>-91330.83293239637</v>
      </c>
      <c r="F381">
        <v>-28756.958959989162</v>
      </c>
      <c r="G381">
        <v>-120087.79189238552</v>
      </c>
      <c r="H381">
        <v>-177915.55349549459</v>
      </c>
      <c r="I381">
        <v>-218996.20642592298</v>
      </c>
    </row>
    <row r="382" spans="3:9">
      <c r="C382">
        <v>-48882.03560167292</v>
      </c>
      <c r="D382">
        <v>-51891.672711074905</v>
      </c>
      <c r="E382">
        <v>-91200.434590054123</v>
      </c>
      <c r="F382">
        <v>89195.357279376651</v>
      </c>
      <c r="G382">
        <v>-2005.0773106774432</v>
      </c>
      <c r="H382">
        <v>-154382.36576058203</v>
      </c>
      <c r="I382">
        <v>-121788.11692008268</v>
      </c>
    </row>
    <row r="383" spans="3:9">
      <c r="C383">
        <v>143375.80730750662</v>
      </c>
      <c r="D383">
        <v>-122699.17250616543</v>
      </c>
      <c r="E383">
        <v>-103609.44977287823</v>
      </c>
      <c r="F383">
        <v>2108.2321933610947</v>
      </c>
      <c r="G383">
        <v>-101501.21757951711</v>
      </c>
      <c r="H383">
        <v>-124348.57201923602</v>
      </c>
      <c r="I383">
        <v>-89144.018859165837</v>
      </c>
    </row>
    <row r="384" spans="3:9">
      <c r="C384">
        <v>-70361.026086971746</v>
      </c>
      <c r="D384">
        <v>-129653.41911106231</v>
      </c>
      <c r="E384">
        <v>-95578.29557738037</v>
      </c>
      <c r="F384">
        <v>13478.538260582194</v>
      </c>
      <c r="G384">
        <v>-82099.757316798205</v>
      </c>
      <c r="H384">
        <v>-166333.85685016165</v>
      </c>
      <c r="I384">
        <v>-244654.48855327757</v>
      </c>
    </row>
    <row r="385" spans="3:9">
      <c r="C385">
        <v>-135743.542526693</v>
      </c>
      <c r="D385">
        <v>-165078.38822521269</v>
      </c>
      <c r="E385">
        <v>-158888.64299217204</v>
      </c>
      <c r="F385">
        <v>-38511.185805522735</v>
      </c>
      <c r="G385">
        <v>-197399.82879769479</v>
      </c>
      <c r="H385">
        <v>-160052.30803466224</v>
      </c>
      <c r="I385">
        <v>-249801.08510711408</v>
      </c>
    </row>
    <row r="386" spans="3:9">
      <c r="C386">
        <v>-101618.83382306035</v>
      </c>
      <c r="D386">
        <v>-108372.6205003299</v>
      </c>
      <c r="E386">
        <v>-119964.95887558363</v>
      </c>
      <c r="F386">
        <v>3579.1922710561776</v>
      </c>
      <c r="G386">
        <v>-116385.76660452744</v>
      </c>
      <c r="H386">
        <v>-169029.5713648237</v>
      </c>
      <c r="I386">
        <v>-174108.33138533885</v>
      </c>
    </row>
    <row r="387" spans="3:9">
      <c r="C387">
        <v>-151559.08138124767</v>
      </c>
      <c r="D387">
        <v>-135345.60513558233</v>
      </c>
      <c r="E387">
        <v>-134864.75287814139</v>
      </c>
      <c r="F387">
        <v>-24137.391446757771</v>
      </c>
      <c r="G387">
        <v>-159002.14432489916</v>
      </c>
      <c r="H387">
        <v>-170143.86354711332</v>
      </c>
      <c r="I387">
        <v>-254610.72304622555</v>
      </c>
    </row>
    <row r="388" spans="3:9">
      <c r="C388">
        <v>-114337.94025659493</v>
      </c>
      <c r="D388">
        <v>-112293.03254024418</v>
      </c>
      <c r="E388">
        <v>-80232.42764293954</v>
      </c>
      <c r="F388">
        <v>-17498.697037644757</v>
      </c>
      <c r="G388">
        <v>-97731.124680584267</v>
      </c>
      <c r="H388">
        <v>-82667.012928064622</v>
      </c>
      <c r="I388">
        <v>-96011.513388173364</v>
      </c>
    </row>
    <row r="389" spans="3:9">
      <c r="C389">
        <v>-116524.08767849808</v>
      </c>
      <c r="D389">
        <v>-150114.24546223634</v>
      </c>
      <c r="E389">
        <v>-148108.75457560999</v>
      </c>
      <c r="F389">
        <v>-20602.685297526346</v>
      </c>
      <c r="G389">
        <v>-168711.43987313635</v>
      </c>
      <c r="H389">
        <v>-188541.95181596733</v>
      </c>
      <c r="I389">
        <v>-245325.58580831203</v>
      </c>
    </row>
    <row r="390" spans="3:9">
      <c r="C390">
        <v>132832.59370362782</v>
      </c>
      <c r="D390">
        <v>45961.788594903541</v>
      </c>
      <c r="E390">
        <v>-256546.27912806626</v>
      </c>
      <c r="F390">
        <v>183305.22049996332</v>
      </c>
      <c r="G390">
        <v>-73241.058628102939</v>
      </c>
      <c r="H390">
        <v>89600.127231155755</v>
      </c>
      <c r="I390">
        <v>-61284.85128722334</v>
      </c>
    </row>
    <row r="391" spans="3:9">
      <c r="C391">
        <v>-119699.72459547546</v>
      </c>
      <c r="D391">
        <v>-135255.65507610751</v>
      </c>
      <c r="E391">
        <v>-95567.719418539811</v>
      </c>
      <c r="F391">
        <v>-6201.5864611089637</v>
      </c>
      <c r="G391">
        <v>-101769.3058796488</v>
      </c>
      <c r="H391">
        <v>-154739.14579128003</v>
      </c>
      <c r="I391">
        <v>-115351.88483024604</v>
      </c>
    </row>
    <row r="392" spans="3:9">
      <c r="C392">
        <v>-121845.51729668121</v>
      </c>
      <c r="D392">
        <v>-154408.98543758213</v>
      </c>
      <c r="E392">
        <v>-116606.46694554888</v>
      </c>
      <c r="F392">
        <v>-35266.087294207915</v>
      </c>
      <c r="G392">
        <v>-151872.55423975681</v>
      </c>
      <c r="H392">
        <v>-199475.58785750478</v>
      </c>
      <c r="I392">
        <v>-209135.31677412195</v>
      </c>
    </row>
    <row r="393" spans="3:9">
      <c r="C393">
        <v>-109618.92805051467</v>
      </c>
      <c r="D393">
        <v>-107656.58411416694</v>
      </c>
      <c r="E393">
        <v>-135854.42275496802</v>
      </c>
      <c r="F393">
        <v>3929.9701312343241</v>
      </c>
      <c r="G393">
        <v>-131924.4526237337</v>
      </c>
      <c r="H393">
        <v>-108920.81677120831</v>
      </c>
      <c r="I393">
        <v>-201001.55749905159</v>
      </c>
    </row>
    <row r="394" spans="3:9">
      <c r="C394">
        <v>-78816.211130002805</v>
      </c>
      <c r="D394">
        <v>-107165.77123463523</v>
      </c>
      <c r="E394">
        <v>-23906.603003163589</v>
      </c>
      <c r="F394">
        <v>66694.653736933251</v>
      </c>
      <c r="G394">
        <v>42788.050733769662</v>
      </c>
      <c r="H394">
        <v>-146486.24765851325</v>
      </c>
      <c r="I394">
        <v>-160191.60635778453</v>
      </c>
    </row>
    <row r="395" spans="3:9">
      <c r="C395">
        <v>-102325.40330146557</v>
      </c>
      <c r="D395">
        <v>-77529.719341455493</v>
      </c>
      <c r="E395">
        <v>-36140.4939636052</v>
      </c>
      <c r="F395">
        <v>40491.531661441768</v>
      </c>
      <c r="G395">
        <v>4351.0376978365821</v>
      </c>
      <c r="H395">
        <v>-164094.11792639372</v>
      </c>
      <c r="I395">
        <v>-171960.11021465599</v>
      </c>
    </row>
    <row r="396" spans="3:9">
      <c r="C396">
        <v>-127898.21944883038</v>
      </c>
      <c r="D396">
        <v>-91658.255501998065</v>
      </c>
      <c r="E396">
        <v>-170687.54998244892</v>
      </c>
      <c r="F396">
        <v>33121.668199194479</v>
      </c>
      <c r="G396">
        <v>-137565.88178325444</v>
      </c>
      <c r="H396">
        <v>-81849.369752908213</v>
      </c>
      <c r="I396">
        <v>-220432.67482258985</v>
      </c>
    </row>
    <row r="397" spans="3:9">
      <c r="C397">
        <v>-98635.423735081873</v>
      </c>
      <c r="D397">
        <v>-142062.39708527841</v>
      </c>
      <c r="E397">
        <v>-93314.928056834353</v>
      </c>
      <c r="F397">
        <v>-28238.619788424534</v>
      </c>
      <c r="G397">
        <v>-121553.5478452589</v>
      </c>
      <c r="H397">
        <v>-147454.58498563996</v>
      </c>
      <c r="I397">
        <v>-190528.38939408053</v>
      </c>
    </row>
    <row r="398" spans="3:9">
      <c r="C398">
        <v>-62451.057206140598</v>
      </c>
      <c r="D398">
        <v>-44443.839832886239</v>
      </c>
      <c r="E398">
        <v>-221753.12939198531</v>
      </c>
      <c r="F398">
        <v>98972.966677261982</v>
      </c>
      <c r="G398">
        <v>-122780.16271472335</v>
      </c>
      <c r="H398">
        <v>-61762.813028846867</v>
      </c>
      <c r="I398">
        <v>-194388.4110554732</v>
      </c>
    </row>
    <row r="399" spans="3:9">
      <c r="C399">
        <v>-11321.838671243866</v>
      </c>
      <c r="D399">
        <v>-130034.12626683232</v>
      </c>
      <c r="E399">
        <v>-123284.50161543586</v>
      </c>
      <c r="F399">
        <v>-22559.375083446015</v>
      </c>
      <c r="G399">
        <v>-145843.87669888188</v>
      </c>
      <c r="H399">
        <v>-103972.35675772821</v>
      </c>
      <c r="I399">
        <v>-172537.9376172825</v>
      </c>
    </row>
    <row r="400" spans="3:9">
      <c r="C400">
        <v>-146541.2972382938</v>
      </c>
      <c r="D400">
        <v>-144308.47885207093</v>
      </c>
      <c r="E400">
        <v>-153549.37240841051</v>
      </c>
      <c r="F400">
        <v>-43297.842870326087</v>
      </c>
      <c r="G400">
        <v>-196847.21527873658</v>
      </c>
      <c r="H400">
        <v>-221480.13515730971</v>
      </c>
      <c r="I400">
        <v>-281356.29440033867</v>
      </c>
    </row>
    <row r="401" spans="3:9">
      <c r="C401">
        <v>-125883.96590736882</v>
      </c>
      <c r="D401">
        <v>-142357.63185275113</v>
      </c>
      <c r="E401">
        <v>-45271.231713876128</v>
      </c>
      <c r="F401">
        <v>-8909.0865876134194</v>
      </c>
      <c r="G401">
        <v>-54180.318301489577</v>
      </c>
      <c r="H401">
        <v>-160841.86981750102</v>
      </c>
      <c r="I401">
        <v>-241076.69784225628</v>
      </c>
    </row>
    <row r="402" spans="3:9">
      <c r="C402">
        <v>-74047.854741013347</v>
      </c>
      <c r="D402">
        <v>-137953.93412847846</v>
      </c>
      <c r="E402">
        <v>-141851.72444486426</v>
      </c>
      <c r="F402">
        <v>-13085.154523994737</v>
      </c>
      <c r="G402">
        <v>-154936.87896885897</v>
      </c>
      <c r="H402">
        <v>-149047.85807015194</v>
      </c>
      <c r="I402">
        <v>-189874.51881750571</v>
      </c>
    </row>
    <row r="403" spans="3:9">
      <c r="C403">
        <v>-91588.642588329385</v>
      </c>
      <c r="D403">
        <v>-122747.42958390218</v>
      </c>
      <c r="E403">
        <v>-87896.315953892452</v>
      </c>
      <c r="F403">
        <v>-20720.110735432696</v>
      </c>
      <c r="G403">
        <v>-108616.42668932513</v>
      </c>
      <c r="H403">
        <v>-40148.319159544248</v>
      </c>
      <c r="I403">
        <v>-145864.2913299966</v>
      </c>
    </row>
    <row r="404" spans="3:9">
      <c r="C404">
        <v>-131840.08335968337</v>
      </c>
      <c r="D404">
        <v>-153368.39672559695</v>
      </c>
      <c r="E404">
        <v>-69515.332012096886</v>
      </c>
      <c r="F404">
        <v>-19746.659101240723</v>
      </c>
      <c r="G404">
        <v>-89261.99111333763</v>
      </c>
      <c r="H404">
        <v>-105531.72840173545</v>
      </c>
      <c r="I404">
        <v>-215931.1188431074</v>
      </c>
    </row>
    <row r="405" spans="3:9">
      <c r="C405">
        <v>-111436.46483868305</v>
      </c>
      <c r="D405">
        <v>-113433.9972588938</v>
      </c>
      <c r="E405">
        <v>-122962.51845999071</v>
      </c>
      <c r="F405">
        <v>7870.7515172812709</v>
      </c>
      <c r="G405">
        <v>-115091.76694270945</v>
      </c>
      <c r="H405">
        <v>-126210.54201720218</v>
      </c>
      <c r="I405">
        <v>-206381.64066657555</v>
      </c>
    </row>
    <row r="406" spans="3:9">
      <c r="C406">
        <v>-92712.223564743646</v>
      </c>
      <c r="D406">
        <v>-140191.22190618663</v>
      </c>
      <c r="E406">
        <v>-126976.26718493849</v>
      </c>
      <c r="F406">
        <v>-40674.782499532681</v>
      </c>
      <c r="G406">
        <v>-167651.04968447116</v>
      </c>
      <c r="H406">
        <v>-153113.05482053955</v>
      </c>
      <c r="I406">
        <v>-184931.94359297652</v>
      </c>
    </row>
    <row r="407" spans="3:9">
      <c r="C407">
        <v>-104285.83264527934</v>
      </c>
      <c r="D407">
        <v>-92739.666512595257</v>
      </c>
      <c r="E407">
        <v>-163117.49039674792</v>
      </c>
      <c r="F407">
        <v>38625.207436694371</v>
      </c>
      <c r="G407">
        <v>-124492.28296005355</v>
      </c>
      <c r="H407">
        <v>-130690.84383537862</v>
      </c>
      <c r="I407">
        <v>-192722.73773756612</v>
      </c>
    </row>
    <row r="408" spans="3:9">
      <c r="C408">
        <v>-102146.55635514128</v>
      </c>
      <c r="D408">
        <v>-74710.253638718365</v>
      </c>
      <c r="E408">
        <v>-119217.10457489933</v>
      </c>
      <c r="F408">
        <v>52153.862928626128</v>
      </c>
      <c r="G408">
        <v>-67063.241646273236</v>
      </c>
      <c r="H408">
        <v>-74048.878080176044</v>
      </c>
      <c r="I408">
        <v>-168142.62003986706</v>
      </c>
    </row>
    <row r="409" spans="3:9">
      <c r="C409">
        <v>-70556.265324216336</v>
      </c>
      <c r="D409">
        <v>-99222.793732231119</v>
      </c>
      <c r="E409">
        <v>-69992.493537455171</v>
      </c>
      <c r="F409">
        <v>10979.045237393104</v>
      </c>
      <c r="G409">
        <v>-59013.448300062038</v>
      </c>
      <c r="H409">
        <v>-92583.340239384619</v>
      </c>
      <c r="I409">
        <v>-156814.51621343126</v>
      </c>
    </row>
    <row r="410" spans="3:9">
      <c r="C410">
        <v>-99166.974593340594</v>
      </c>
      <c r="D410">
        <v>-69003.692591993575</v>
      </c>
      <c r="E410">
        <v>530209.55666794628</v>
      </c>
      <c r="F410">
        <v>41050.793994903986</v>
      </c>
      <c r="G410">
        <v>571260.35066285031</v>
      </c>
      <c r="H410">
        <v>-109021.95920737291</v>
      </c>
      <c r="I410">
        <v>77312.541672240477</v>
      </c>
    </row>
    <row r="411" spans="3:9">
      <c r="C411">
        <v>22059.973162677663</v>
      </c>
      <c r="D411">
        <v>-75095.318160268856</v>
      </c>
      <c r="E411">
        <v>172107.66215116787</v>
      </c>
      <c r="F411">
        <v>42381.983828413227</v>
      </c>
      <c r="G411">
        <v>214489.64597958105</v>
      </c>
      <c r="H411">
        <v>-109849.55022007856</v>
      </c>
      <c r="I411">
        <v>-123704.87382842612</v>
      </c>
    </row>
    <row r="412" spans="3:9">
      <c r="C412">
        <v>-149360.68757996795</v>
      </c>
      <c r="D412">
        <v>-175989.10701841424</v>
      </c>
      <c r="E412">
        <v>-142068.25943486896</v>
      </c>
      <c r="F412">
        <v>-37029.086689708391</v>
      </c>
      <c r="G412">
        <v>-179097.34612457731</v>
      </c>
      <c r="H412">
        <v>-187336.84793908268</v>
      </c>
      <c r="I412">
        <v>-255426.37517458893</v>
      </c>
    </row>
    <row r="413" spans="3:9">
      <c r="C413">
        <v>25817.1113060395</v>
      </c>
      <c r="D413">
        <v>10389.91236276034</v>
      </c>
      <c r="E413">
        <v>235677.34647205949</v>
      </c>
      <c r="F413">
        <v>148287.4283705526</v>
      </c>
      <c r="G413">
        <v>383964.77484261204</v>
      </c>
      <c r="H413">
        <v>-78928.203969532478</v>
      </c>
      <c r="I413">
        <v>-19684.018122983223</v>
      </c>
    </row>
    <row r="414" spans="3:9">
      <c r="C414">
        <v>-100864.20447682403</v>
      </c>
      <c r="D414">
        <v>-147015.67189472966</v>
      </c>
      <c r="E414">
        <v>-116715.13897778053</v>
      </c>
      <c r="F414">
        <v>-35195.510124680244</v>
      </c>
      <c r="G414">
        <v>-151910.64910246077</v>
      </c>
      <c r="H414">
        <v>-191353.67260474648</v>
      </c>
      <c r="I414">
        <v>-228200.02157900078</v>
      </c>
    </row>
    <row r="415" spans="3:9">
      <c r="C415">
        <v>-183001.60938009198</v>
      </c>
      <c r="D415">
        <v>-156864.79127557241</v>
      </c>
      <c r="E415">
        <v>-97697.59077564867</v>
      </c>
      <c r="F415">
        <v>-63341.378296531067</v>
      </c>
      <c r="G415">
        <v>-161038.96907217972</v>
      </c>
      <c r="H415">
        <v>-220819.15274880928</v>
      </c>
      <c r="I415">
        <v>-155508.71543531283</v>
      </c>
    </row>
    <row r="416" spans="3:9">
      <c r="C416">
        <v>-114615.5792427712</v>
      </c>
      <c r="D416">
        <v>-127366.00616446712</v>
      </c>
      <c r="E416">
        <v>-111507.21337756405</v>
      </c>
      <c r="F416">
        <v>-39118.517854038306</v>
      </c>
      <c r="G416">
        <v>-150625.73123160235</v>
      </c>
      <c r="H416">
        <v>-185692.68080184443</v>
      </c>
      <c r="I416">
        <v>-194556.38686425218</v>
      </c>
    </row>
    <row r="417" spans="3:9">
      <c r="C417">
        <v>-167657.95034334896</v>
      </c>
      <c r="D417">
        <v>-147997.78907233154</v>
      </c>
      <c r="E417">
        <v>-121097.81318563274</v>
      </c>
      <c r="F417">
        <v>-34173.196331177052</v>
      </c>
      <c r="G417">
        <v>-155271.00951680978</v>
      </c>
      <c r="H417">
        <v>-199921.913608164</v>
      </c>
      <c r="I417">
        <v>-258902.5836215312</v>
      </c>
    </row>
    <row r="418" spans="3:9">
      <c r="C418">
        <v>-146896.17683119286</v>
      </c>
      <c r="D418">
        <v>-142280.94189234433</v>
      </c>
      <c r="E418">
        <v>-163512.49402472685</v>
      </c>
      <c r="F418">
        <v>-2798.6974311933882</v>
      </c>
      <c r="G418">
        <v>-166311.19145592023</v>
      </c>
      <c r="H418">
        <v>-104618.54784889409</v>
      </c>
      <c r="I418">
        <v>-227380.38011744092</v>
      </c>
    </row>
    <row r="419" spans="3:9">
      <c r="C419">
        <v>-159857.86951141548</v>
      </c>
      <c r="D419">
        <v>-174585.36789748003</v>
      </c>
      <c r="E419">
        <v>-110280.60007635099</v>
      </c>
      <c r="F419">
        <v>-49227.520630088999</v>
      </c>
      <c r="G419">
        <v>-159508.12070644001</v>
      </c>
      <c r="H419">
        <v>-182563.48347769765</v>
      </c>
      <c r="I419">
        <v>-279390.6350559023</v>
      </c>
    </row>
    <row r="420" spans="3:9">
      <c r="C420">
        <v>-120794.23287085727</v>
      </c>
      <c r="D420">
        <v>-155789.70511075101</v>
      </c>
      <c r="E420">
        <v>-62781.713521445607</v>
      </c>
      <c r="F420">
        <v>-51193.923160364691</v>
      </c>
      <c r="G420">
        <v>-113975.6366818103</v>
      </c>
      <c r="H420">
        <v>-175926.04412062754</v>
      </c>
      <c r="I420">
        <v>-232629.58454592977</v>
      </c>
    </row>
    <row r="421" spans="3:9">
      <c r="C421">
        <v>-79508.605103072972</v>
      </c>
      <c r="D421">
        <v>-139957.07179064263</v>
      </c>
      <c r="E421">
        <v>-138409.09744655614</v>
      </c>
      <c r="F421">
        <v>-20046.776285901593</v>
      </c>
      <c r="G421">
        <v>-158455.87373245775</v>
      </c>
      <c r="H421">
        <v>-138000.21991020298</v>
      </c>
      <c r="I421">
        <v>-234810.59265883302</v>
      </c>
    </row>
    <row r="422" spans="3:9">
      <c r="C422">
        <v>-145284.00446054665</v>
      </c>
      <c r="D422">
        <v>-156777.42506458552</v>
      </c>
      <c r="E422">
        <v>-106849.55737880609</v>
      </c>
      <c r="F422">
        <v>-20733.78984905938</v>
      </c>
      <c r="G422">
        <v>-127583.34722786554</v>
      </c>
      <c r="H422">
        <v>-183172.59899257438</v>
      </c>
      <c r="I422">
        <v>-223708.58382873141</v>
      </c>
    </row>
    <row r="423" spans="3:9">
      <c r="C423">
        <v>-74822.90506973298</v>
      </c>
      <c r="D423">
        <v>-103379.84968497566</v>
      </c>
      <c r="E423">
        <v>127793.98817370494</v>
      </c>
      <c r="F423">
        <v>8104.914266521635</v>
      </c>
      <c r="G423">
        <v>135898.90244022658</v>
      </c>
      <c r="H423">
        <v>-9148.5462230425328</v>
      </c>
      <c r="I423">
        <v>-143629.22894333224</v>
      </c>
    </row>
    <row r="424" spans="3:9">
      <c r="C424">
        <v>57987.100245843059</v>
      </c>
      <c r="D424">
        <v>-28013.761588588706</v>
      </c>
      <c r="E424">
        <v>179417.19552400557</v>
      </c>
      <c r="F424">
        <v>91253.700739893087</v>
      </c>
      <c r="G424">
        <v>270670.89626389876</v>
      </c>
      <c r="H424">
        <v>187709.61647666211</v>
      </c>
      <c r="I424">
        <v>-63640.501736356237</v>
      </c>
    </row>
    <row r="425" spans="3:9">
      <c r="C425">
        <v>-80777.029076736682</v>
      </c>
      <c r="D425">
        <v>-32503.145412949903</v>
      </c>
      <c r="E425">
        <v>273555.63000565191</v>
      </c>
      <c r="F425">
        <v>80176.50300864171</v>
      </c>
      <c r="G425">
        <v>353732.13301429374</v>
      </c>
      <c r="H425">
        <v>-130432.23796142315</v>
      </c>
      <c r="I425">
        <v>-92388.333362484118</v>
      </c>
    </row>
    <row r="426" spans="3:9">
      <c r="C426">
        <v>-110417.58120611063</v>
      </c>
      <c r="D426">
        <v>-65353.090589570143</v>
      </c>
      <c r="E426">
        <v>-143271.14119206127</v>
      </c>
      <c r="F426">
        <v>81327.332184721658</v>
      </c>
      <c r="G426">
        <v>-61943.809007339587</v>
      </c>
      <c r="H426">
        <v>-13176.725049092376</v>
      </c>
      <c r="I426">
        <v>-183304.40331677161</v>
      </c>
    </row>
    <row r="427" spans="3:9">
      <c r="C427">
        <v>191025.96213429223</v>
      </c>
      <c r="D427">
        <v>-84683.522893059373</v>
      </c>
      <c r="E427">
        <v>347725.0007681034</v>
      </c>
      <c r="F427">
        <v>10554.671862226867</v>
      </c>
      <c r="G427">
        <v>358279.67263033026</v>
      </c>
      <c r="H427">
        <v>-43097.4275780014</v>
      </c>
      <c r="I427">
        <v>77797.52664646192</v>
      </c>
    </row>
    <row r="428" spans="3:9">
      <c r="C428">
        <v>-89342.259940591553</v>
      </c>
      <c r="D428">
        <v>-122773.76620514225</v>
      </c>
      <c r="E428">
        <v>-198650.80825333099</v>
      </c>
      <c r="F428">
        <v>10317.275766691862</v>
      </c>
      <c r="G428">
        <v>-188333.53248663913</v>
      </c>
      <c r="H428">
        <v>-170302.50671010511</v>
      </c>
      <c r="I428">
        <v>-217334.22543347138</v>
      </c>
    </row>
    <row r="429" spans="3:9">
      <c r="C429">
        <v>-85212.015139613039</v>
      </c>
      <c r="D429">
        <v>-119043.64612234768</v>
      </c>
      <c r="E429">
        <v>-132836.90084134287</v>
      </c>
      <c r="F429">
        <v>-7990.3753022662131</v>
      </c>
      <c r="G429">
        <v>-140827.27614360908</v>
      </c>
      <c r="H429">
        <v>-48850.517119799275</v>
      </c>
      <c r="I429">
        <v>-201525.802440903</v>
      </c>
    </row>
    <row r="430" spans="3:9">
      <c r="C430">
        <v>-61443.764665702533</v>
      </c>
      <c r="D430">
        <v>-92816.476926052128</v>
      </c>
      <c r="E430">
        <v>-194755.33618926356</v>
      </c>
      <c r="F430">
        <v>54836.804863334663</v>
      </c>
      <c r="G430">
        <v>-139918.53132592887</v>
      </c>
      <c r="H430">
        <v>-149949.21363234066</v>
      </c>
      <c r="I430">
        <v>-185255.11652265006</v>
      </c>
    </row>
    <row r="431" spans="3:9">
      <c r="C431">
        <v>-71135.200189978641</v>
      </c>
      <c r="D431">
        <v>-119720.09261752968</v>
      </c>
      <c r="E431">
        <v>-143688.48062663298</v>
      </c>
      <c r="F431">
        <v>-10864.347544470438</v>
      </c>
      <c r="G431">
        <v>-154552.82817110341</v>
      </c>
      <c r="H431">
        <v>-143968.49368030514</v>
      </c>
      <c r="I431">
        <v>-257496.34139351902</v>
      </c>
    </row>
    <row r="432" spans="3:9">
      <c r="C432">
        <v>9059.5423344938899</v>
      </c>
      <c r="D432">
        <v>-124103.85339474883</v>
      </c>
      <c r="E432">
        <v>-107520.18577734045</v>
      </c>
      <c r="F432">
        <v>-5028.6256650886353</v>
      </c>
      <c r="G432">
        <v>-112548.81144242911</v>
      </c>
      <c r="H432">
        <v>-124269.63972873574</v>
      </c>
      <c r="I432">
        <v>-200600.785017057</v>
      </c>
    </row>
    <row r="433" spans="3:9">
      <c r="C433">
        <v>31760.715036493435</v>
      </c>
      <c r="D433">
        <v>-103009.8365948868</v>
      </c>
      <c r="E433">
        <v>-126428.98975279456</v>
      </c>
      <c r="F433">
        <v>9941.3095810424129</v>
      </c>
      <c r="G433">
        <v>-116487.68017175216</v>
      </c>
      <c r="H433">
        <v>-29081.88712426502</v>
      </c>
      <c r="I433">
        <v>-152255.2625996588</v>
      </c>
    </row>
    <row r="434" spans="3:9">
      <c r="C434">
        <v>-107022.37873705942</v>
      </c>
      <c r="D434">
        <v>-114173.81480639042</v>
      </c>
      <c r="E434">
        <v>-125594.57634247193</v>
      </c>
      <c r="F434">
        <v>-7880.9634648587671</v>
      </c>
      <c r="G434">
        <v>-133475.5398073307</v>
      </c>
      <c r="H434">
        <v>-172881.19400280091</v>
      </c>
      <c r="I434">
        <v>-155494.36516023765</v>
      </c>
    </row>
    <row r="435" spans="3:9">
      <c r="C435">
        <v>-143444.69433832436</v>
      </c>
      <c r="D435">
        <v>-130816.41160419627</v>
      </c>
      <c r="E435">
        <v>-54977.468183456571</v>
      </c>
      <c r="F435">
        <v>-31075.210113164911</v>
      </c>
      <c r="G435">
        <v>-86052.678296621481</v>
      </c>
      <c r="H435">
        <v>-118751.18311560442</v>
      </c>
      <c r="I435">
        <v>-203182.4845561742</v>
      </c>
    </row>
    <row r="436" spans="3:9">
      <c r="C436">
        <v>-48306.523742468387</v>
      </c>
      <c r="D436">
        <v>-127576.30813345581</v>
      </c>
      <c r="E436">
        <v>-144132.42740493405</v>
      </c>
      <c r="F436">
        <v>-7189.4974799744668</v>
      </c>
      <c r="G436">
        <v>-151321.92488490848</v>
      </c>
      <c r="H436">
        <v>-109878.92930557078</v>
      </c>
      <c r="I436">
        <v>-222738.93850620504</v>
      </c>
    </row>
    <row r="437" spans="3:9">
      <c r="C437">
        <v>-121561.07866560001</v>
      </c>
      <c r="D437">
        <v>-137969.67279611691</v>
      </c>
      <c r="E437">
        <v>-116837.05953697572</v>
      </c>
      <c r="F437">
        <v>-18728.497389219163</v>
      </c>
      <c r="G437">
        <v>-135565.55692619487</v>
      </c>
      <c r="H437">
        <v>-112712.63600594027</v>
      </c>
      <c r="I437">
        <v>-208440.00215919921</v>
      </c>
    </row>
    <row r="438" spans="3:9">
      <c r="C438">
        <v>-66286.944808088767</v>
      </c>
      <c r="D438">
        <v>-127781.71157660958</v>
      </c>
      <c r="E438">
        <v>103506.84438008006</v>
      </c>
      <c r="F438">
        <v>-7749.798895058193</v>
      </c>
      <c r="G438">
        <v>95757.045485021896</v>
      </c>
      <c r="H438">
        <v>550.32508709357353</v>
      </c>
      <c r="I438">
        <v>-176846.17588873801</v>
      </c>
    </row>
    <row r="439" spans="3:9">
      <c r="C439">
        <v>-127998.99736758086</v>
      </c>
      <c r="D439">
        <v>-137476.80347434877</v>
      </c>
      <c r="E439">
        <v>-139405.9493045233</v>
      </c>
      <c r="F439">
        <v>-31945.183565146188</v>
      </c>
      <c r="G439">
        <v>-171351.13286966947</v>
      </c>
      <c r="H439">
        <v>-180423.22420722412</v>
      </c>
      <c r="I439">
        <v>-206156.31754888713</v>
      </c>
    </row>
    <row r="440" spans="3:9">
      <c r="C440">
        <v>-139101.1421421197</v>
      </c>
      <c r="D440">
        <v>-129035.92798566274</v>
      </c>
      <c r="E440">
        <v>-163468.36376047437</v>
      </c>
      <c r="F440">
        <v>-3417.7258016006963</v>
      </c>
      <c r="G440">
        <v>-166886.0895620751</v>
      </c>
      <c r="H440">
        <v>-191499.20460189338</v>
      </c>
      <c r="I440">
        <v>-225290.65251950797</v>
      </c>
    </row>
    <row r="441" spans="3:9">
      <c r="C441">
        <v>-117511.83217288952</v>
      </c>
      <c r="D441">
        <v>-113413.21577641714</v>
      </c>
      <c r="E441">
        <v>-85301.644101616781</v>
      </c>
      <c r="F441">
        <v>18966.422550843272</v>
      </c>
      <c r="G441">
        <v>-66335.221550773422</v>
      </c>
      <c r="H441">
        <v>-42487.922741280752</v>
      </c>
      <c r="I441">
        <v>-212163.65336994169</v>
      </c>
    </row>
    <row r="442" spans="3:9">
      <c r="C442">
        <v>-82112.67422811166</v>
      </c>
      <c r="D442">
        <v>-62447.295144057367</v>
      </c>
      <c r="E442">
        <v>-178854.13270076687</v>
      </c>
      <c r="F442">
        <v>71665.549100983728</v>
      </c>
      <c r="G442">
        <v>-107188.58359978313</v>
      </c>
      <c r="H442">
        <v>-105341.18779155309</v>
      </c>
      <c r="I442">
        <v>-203790.49635991867</v>
      </c>
    </row>
    <row r="443" spans="3:9">
      <c r="C443">
        <v>-93656.812102195778</v>
      </c>
      <c r="D443">
        <v>-147804.13900166779</v>
      </c>
      <c r="E443">
        <v>-131701.26888848498</v>
      </c>
      <c r="F443">
        <v>-27020.963425674519</v>
      </c>
      <c r="G443">
        <v>-158722.23231415948</v>
      </c>
      <c r="H443">
        <v>-162933.7327816046</v>
      </c>
      <c r="I443">
        <v>-218785.66912180686</v>
      </c>
    </row>
    <row r="444" spans="3:9">
      <c r="C444">
        <v>-125301.11385341453</v>
      </c>
      <c r="D444">
        <v>-143896.38827901403</v>
      </c>
      <c r="E444">
        <v>-107670.22874897948</v>
      </c>
      <c r="F444">
        <v>-8121.2783664531526</v>
      </c>
      <c r="G444">
        <v>-115791.50711543267</v>
      </c>
      <c r="H444">
        <v>-110214.33629988407</v>
      </c>
      <c r="I444">
        <v>-221304.42475517438</v>
      </c>
    </row>
    <row r="445" spans="3:9">
      <c r="C445">
        <v>-127759.75895266696</v>
      </c>
      <c r="D445">
        <v>-138125.71265061974</v>
      </c>
      <c r="E445">
        <v>-23090.52735671273</v>
      </c>
      <c r="F445">
        <v>-3458.2862962915387</v>
      </c>
      <c r="G445">
        <v>-26548.813653004298</v>
      </c>
      <c r="H445">
        <v>-36402.783851000364</v>
      </c>
      <c r="I445">
        <v>21997.532751379535</v>
      </c>
    </row>
    <row r="446" spans="3:9">
      <c r="C446">
        <v>-79518.273835215354</v>
      </c>
      <c r="D446">
        <v>-100248.03486045745</v>
      </c>
      <c r="E446">
        <v>-101993.20503283165</v>
      </c>
      <c r="F446">
        <v>338.8149118899164</v>
      </c>
      <c r="G446">
        <v>-101654.39012094174</v>
      </c>
      <c r="H446">
        <v>73661.869130962878</v>
      </c>
      <c r="I446">
        <v>-63199.280698239745</v>
      </c>
    </row>
    <row r="447" spans="3:9">
      <c r="C447">
        <v>-87313.06926052479</v>
      </c>
      <c r="D447">
        <v>-125789.4586199294</v>
      </c>
      <c r="E447">
        <v>-142740.32933392041</v>
      </c>
      <c r="F447">
        <v>4563.230004068726</v>
      </c>
      <c r="G447">
        <v>-138177.09932985168</v>
      </c>
      <c r="H447">
        <v>-176566.58709689957</v>
      </c>
      <c r="I447">
        <v>-204979.51215687743</v>
      </c>
    </row>
    <row r="448" spans="3:9">
      <c r="C448">
        <v>-99104.228832505672</v>
      </c>
      <c r="D448">
        <v>-142159.5872619006</v>
      </c>
      <c r="E448">
        <v>-131158.39475201041</v>
      </c>
      <c r="F448">
        <v>-20977.691420464325</v>
      </c>
      <c r="G448">
        <v>-152136.08617247472</v>
      </c>
      <c r="H448">
        <v>-159500.84042688663</v>
      </c>
      <c r="I448">
        <v>-145027.65518475865</v>
      </c>
    </row>
    <row r="449" spans="3:9">
      <c r="C449">
        <v>-110653.24211274766</v>
      </c>
      <c r="D449">
        <v>-127533.33737082002</v>
      </c>
      <c r="E449">
        <v>-68215.287981108646</v>
      </c>
      <c r="F449">
        <v>3844.9556697057269</v>
      </c>
      <c r="G449">
        <v>-64370.332311402948</v>
      </c>
      <c r="H449">
        <v>-156759.53786141929</v>
      </c>
      <c r="I449">
        <v>-187986.37250939288</v>
      </c>
    </row>
    <row r="450" spans="3:9">
      <c r="C450">
        <v>-103914.93862509402</v>
      </c>
      <c r="D450">
        <v>-124072.8013108389</v>
      </c>
      <c r="E450">
        <v>-135279.51605166958</v>
      </c>
      <c r="F450">
        <v>-7966.089003002242</v>
      </c>
      <c r="G450">
        <v>-143245.60505467182</v>
      </c>
      <c r="H450">
        <v>-90473.585790956044</v>
      </c>
      <c r="I450">
        <v>-190747.3185640024</v>
      </c>
    </row>
    <row r="451" spans="3:9">
      <c r="C451">
        <v>-72471.968916645012</v>
      </c>
      <c r="D451">
        <v>-96172.829136003944</v>
      </c>
      <c r="E451">
        <v>-184251.12840345572</v>
      </c>
      <c r="F451">
        <v>35725.898873623708</v>
      </c>
      <c r="G451">
        <v>-148525.22952983202</v>
      </c>
      <c r="H451">
        <v>-49338.962436537317</v>
      </c>
      <c r="I451">
        <v>-169551.87225194767</v>
      </c>
    </row>
    <row r="452" spans="3:9">
      <c r="C452">
        <v>-46339.942736779252</v>
      </c>
      <c r="D452">
        <v>-74307.198018838331</v>
      </c>
      <c r="E452">
        <v>185014.79987107171</v>
      </c>
      <c r="F452">
        <v>58273.204457307089</v>
      </c>
      <c r="G452">
        <v>243288.00432837871</v>
      </c>
      <c r="H452">
        <v>-53937.012183583865</v>
      </c>
      <c r="I452">
        <v>-62837.822510191472</v>
      </c>
    </row>
    <row r="453" spans="3:9">
      <c r="C453">
        <v>-142801.42853946757</v>
      </c>
      <c r="D453">
        <v>-153346.12993789499</v>
      </c>
      <c r="E453">
        <v>-143617.08994107446</v>
      </c>
      <c r="F453">
        <v>-29840.176621043727</v>
      </c>
      <c r="G453">
        <v>-173457.26656211819</v>
      </c>
      <c r="H453">
        <v>-170250.98156134604</v>
      </c>
      <c r="I453">
        <v>-216052.97844367713</v>
      </c>
    </row>
    <row r="454" spans="3:9">
      <c r="C454">
        <v>-78047.447515241132</v>
      </c>
      <c r="D454">
        <v>-87171.719492911274</v>
      </c>
      <c r="E454">
        <v>-163720.50269986771</v>
      </c>
      <c r="F454">
        <v>26606.688583860378</v>
      </c>
      <c r="G454">
        <v>-137113.8141160073</v>
      </c>
      <c r="H454">
        <v>-132095.80689563096</v>
      </c>
      <c r="I454">
        <v>-200306.32706929711</v>
      </c>
    </row>
    <row r="455" spans="3:9">
      <c r="C455">
        <v>-110971.3127615797</v>
      </c>
      <c r="D455">
        <v>-85480.434724494407</v>
      </c>
      <c r="E455">
        <v>-140086.90168265556</v>
      </c>
      <c r="F455">
        <v>25676.23889668897</v>
      </c>
      <c r="G455">
        <v>-114410.66278596663</v>
      </c>
      <c r="H455">
        <v>-95532.260055045685</v>
      </c>
      <c r="I455">
        <v>-172956.29112711889</v>
      </c>
    </row>
    <row r="456" spans="3:9">
      <c r="C456">
        <v>-107694.85372541545</v>
      </c>
      <c r="D456">
        <v>-95516.815586399724</v>
      </c>
      <c r="E456">
        <v>-170758.86531633086</v>
      </c>
      <c r="F456">
        <v>37222.594043063102</v>
      </c>
      <c r="G456">
        <v>-133536.27127326778</v>
      </c>
      <c r="H456">
        <v>-129212.53795883723</v>
      </c>
      <c r="I456">
        <v>-173132.1994978046</v>
      </c>
    </row>
    <row r="457" spans="3:9">
      <c r="C457">
        <v>-117057.2305827806</v>
      </c>
      <c r="D457">
        <v>-115227.30156182176</v>
      </c>
      <c r="E457">
        <v>128735.2975225097</v>
      </c>
      <c r="F457">
        <v>-8758.1701347771887</v>
      </c>
      <c r="G457">
        <v>119977.1273877325</v>
      </c>
      <c r="H457">
        <v>-127658.67029164592</v>
      </c>
      <c r="I457">
        <v>-166617.77189581754</v>
      </c>
    </row>
    <row r="458" spans="3:9">
      <c r="C458">
        <v>-76392.414691208891</v>
      </c>
      <c r="D458">
        <v>-103268.33630580062</v>
      </c>
      <c r="E458">
        <v>-70889.652405951812</v>
      </c>
      <c r="F458">
        <v>29050.808988710574</v>
      </c>
      <c r="G458">
        <v>-41838.843417241238</v>
      </c>
      <c r="H458">
        <v>-144552.35561274015</v>
      </c>
      <c r="I458">
        <v>-144746.5848721948</v>
      </c>
    </row>
    <row r="459" spans="3:9">
      <c r="C459">
        <v>-103034.97969815532</v>
      </c>
      <c r="D459">
        <v>-129455.55632507018</v>
      </c>
      <c r="E459">
        <v>-122554.96331414564</v>
      </c>
      <c r="F459">
        <v>-16503.997682538189</v>
      </c>
      <c r="G459">
        <v>-139058.96099668383</v>
      </c>
      <c r="H459">
        <v>5329.8868701372412</v>
      </c>
      <c r="I459">
        <v>-173938.19405521956</v>
      </c>
    </row>
    <row r="460" spans="3:9">
      <c r="C460">
        <v>-113266.5996995429</v>
      </c>
      <c r="D460">
        <v>-159877.04470737718</v>
      </c>
      <c r="E460">
        <v>-161180.61736183835</v>
      </c>
      <c r="F460">
        <v>-44467.49274668951</v>
      </c>
      <c r="G460">
        <v>-205648.11010852782</v>
      </c>
      <c r="H460">
        <v>-197211.11933209718</v>
      </c>
      <c r="I460">
        <v>-179327.2199808975</v>
      </c>
    </row>
    <row r="461" spans="3:9">
      <c r="C461">
        <v>-110614.8239859076</v>
      </c>
      <c r="D461">
        <v>-115522.69611772466</v>
      </c>
      <c r="E461">
        <v>-83089.075083343312</v>
      </c>
      <c r="F461">
        <v>-17743.531040950416</v>
      </c>
      <c r="G461">
        <v>-100832.60612429371</v>
      </c>
      <c r="H461">
        <v>-71295.229456714471</v>
      </c>
      <c r="I461">
        <v>-162660.71975077901</v>
      </c>
    </row>
    <row r="462" spans="3:9">
      <c r="C462">
        <v>-88974.896253706829</v>
      </c>
      <c r="D462">
        <v>1680.5789854020986</v>
      </c>
      <c r="E462">
        <v>470765.69129378221</v>
      </c>
      <c r="F462">
        <v>107629.46978001483</v>
      </c>
      <c r="G462">
        <v>578395.16107379715</v>
      </c>
      <c r="H462">
        <v>-130072.79474992785</v>
      </c>
      <c r="I462">
        <v>-164979.52103365085</v>
      </c>
    </row>
    <row r="463" spans="3:9">
      <c r="C463">
        <v>-119401.01069028441</v>
      </c>
      <c r="D463">
        <v>-132562.74370683514</v>
      </c>
      <c r="E463">
        <v>-130218.02367750197</v>
      </c>
      <c r="F463">
        <v>-23921.516082514237</v>
      </c>
      <c r="G463">
        <v>-154139.53976001623</v>
      </c>
      <c r="H463">
        <v>-75331.455893589737</v>
      </c>
      <c r="I463">
        <v>-199302.33602014778</v>
      </c>
    </row>
    <row r="464" spans="3:9">
      <c r="C464">
        <v>-160902.34541069309</v>
      </c>
      <c r="D464">
        <v>-157053.33993054056</v>
      </c>
      <c r="E464">
        <v>-163564.01892117897</v>
      </c>
      <c r="F464">
        <v>-12770.381759546828</v>
      </c>
      <c r="G464">
        <v>-176334.40068072581</v>
      </c>
      <c r="H464">
        <v>-192547.01364493038</v>
      </c>
      <c r="I464">
        <v>-250797.810775319</v>
      </c>
    </row>
    <row r="465" spans="3:9">
      <c r="C465">
        <v>39689.736178051709</v>
      </c>
      <c r="D465">
        <v>-80020.053659799218</v>
      </c>
      <c r="E465">
        <v>-162494.17932164646</v>
      </c>
      <c r="F465">
        <v>37857.577231051648</v>
      </c>
      <c r="G465">
        <v>-124636.6020905948</v>
      </c>
      <c r="H465">
        <v>170155.24466417404</v>
      </c>
      <c r="I465">
        <v>4822.2910709604039</v>
      </c>
    </row>
    <row r="466" spans="3:9">
      <c r="C466">
        <v>35336.272168674623</v>
      </c>
      <c r="D466">
        <v>-102385.52374108171</v>
      </c>
      <c r="E466">
        <v>-134241.09905999567</v>
      </c>
      <c r="F466">
        <v>6734.4206330596644</v>
      </c>
      <c r="G466">
        <v>-127506.67842693599</v>
      </c>
      <c r="H466">
        <v>-70081.897401484923</v>
      </c>
      <c r="I466">
        <v>-138767.47462284812</v>
      </c>
    </row>
    <row r="467" spans="3:9">
      <c r="C467">
        <v>-104892.47758828105</v>
      </c>
      <c r="D467">
        <v>-96756.800942910602</v>
      </c>
      <c r="E467">
        <v>119019.71530337457</v>
      </c>
      <c r="F467">
        <v>48717.896661646024</v>
      </c>
      <c r="G467">
        <v>167737.61196502048</v>
      </c>
      <c r="H467">
        <v>-176748.11087283949</v>
      </c>
      <c r="I467">
        <v>-163411.45373234368</v>
      </c>
    </row>
    <row r="468" spans="3:9">
      <c r="C468">
        <v>-127248.86080482892</v>
      </c>
      <c r="D468">
        <v>-128121.83055226423</v>
      </c>
      <c r="E468">
        <v>67441.622249210079</v>
      </c>
      <c r="F468">
        <v>-13930.663888359064</v>
      </c>
      <c r="G468">
        <v>53510.958360850986</v>
      </c>
      <c r="H468">
        <v>-166738.08452275165</v>
      </c>
      <c r="I468">
        <v>-169845.90166753618</v>
      </c>
    </row>
    <row r="469" spans="3:9">
      <c r="C469">
        <v>-109175.67536409621</v>
      </c>
      <c r="D469">
        <v>-115762.47257259376</v>
      </c>
      <c r="E469">
        <v>33443.011963978759</v>
      </c>
      <c r="F469">
        <v>12731.051213132989</v>
      </c>
      <c r="G469">
        <v>46174.063177111733</v>
      </c>
      <c r="H469">
        <v>-179383.87719413903</v>
      </c>
      <c r="I469">
        <v>-225327.38408971764</v>
      </c>
    </row>
    <row r="470" spans="3:9">
      <c r="C470">
        <v>-153336.8723292471</v>
      </c>
      <c r="D470">
        <v>-157815.12174797451</v>
      </c>
      <c r="E470">
        <v>-149108.82362479501</v>
      </c>
      <c r="F470">
        <v>-37999.456749107885</v>
      </c>
      <c r="G470">
        <v>-187108.28037390287</v>
      </c>
      <c r="H470">
        <v>-208615.02824259107</v>
      </c>
      <c r="I470">
        <v>-220375.14043425018</v>
      </c>
    </row>
    <row r="471" spans="3:9">
      <c r="C471">
        <v>-94510.347165116778</v>
      </c>
      <c r="D471">
        <v>-146094.9527575752</v>
      </c>
      <c r="E471">
        <v>-134376.52760158823</v>
      </c>
      <c r="F471">
        <v>-53745.298249454892</v>
      </c>
      <c r="G471">
        <v>-188121.82585104316</v>
      </c>
      <c r="H471">
        <v>-147807.32535324543</v>
      </c>
      <c r="I471">
        <v>-169341.12164083915</v>
      </c>
    </row>
    <row r="472" spans="3:9">
      <c r="C472">
        <v>-136893.71997530805</v>
      </c>
      <c r="D472">
        <v>-153580.42357562861</v>
      </c>
      <c r="E472">
        <v>-142660.03690229589</v>
      </c>
      <c r="F472">
        <v>-22847.772782960252</v>
      </c>
      <c r="G472">
        <v>-165507.80968525613</v>
      </c>
      <c r="H472">
        <v>-173575.01719187543</v>
      </c>
      <c r="I472">
        <v>-199752.40006430075</v>
      </c>
    </row>
    <row r="473" spans="3:9">
      <c r="C473">
        <v>-48275.413848612516</v>
      </c>
      <c r="D473">
        <v>-89903.302621900511</v>
      </c>
      <c r="E473">
        <v>8092.2536989771761</v>
      </c>
      <c r="F473">
        <v>45564.570487794001</v>
      </c>
      <c r="G473">
        <v>53656.824186771177</v>
      </c>
      <c r="H473">
        <v>-166575.9239146942</v>
      </c>
      <c r="I473">
        <v>-86639.446915676061</v>
      </c>
    </row>
    <row r="474" spans="3:9">
      <c r="C474">
        <v>-97835.707914959436</v>
      </c>
      <c r="D474">
        <v>-120639.8985394371</v>
      </c>
      <c r="E474">
        <v>-29279.857379790163</v>
      </c>
      <c r="F474">
        <v>21741.501011765475</v>
      </c>
      <c r="G474">
        <v>-7538.3563680246589</v>
      </c>
      <c r="H474">
        <v>-58034.319172657037</v>
      </c>
      <c r="I474">
        <v>-119514.21642858273</v>
      </c>
    </row>
    <row r="475" spans="3:9">
      <c r="C475">
        <v>-106227.46247925013</v>
      </c>
      <c r="D475">
        <v>-124485.94518639345</v>
      </c>
      <c r="E475">
        <v>-167742.12368485588</v>
      </c>
      <c r="F475">
        <v>7442.5057392769813</v>
      </c>
      <c r="G475">
        <v>-160299.61794557894</v>
      </c>
      <c r="H475">
        <v>-115454.84882693936</v>
      </c>
      <c r="I475">
        <v>-123021.21864276141</v>
      </c>
    </row>
    <row r="476" spans="3:9">
      <c r="C476">
        <v>-2603.2584106380236</v>
      </c>
      <c r="D476">
        <v>-7254.2496876408113</v>
      </c>
      <c r="E476">
        <v>75246.312155463616</v>
      </c>
      <c r="F476">
        <v>122825.40989692739</v>
      </c>
      <c r="G476">
        <v>198071.72205239104</v>
      </c>
      <c r="H476">
        <v>-54743.210174329462</v>
      </c>
      <c r="I476">
        <v>-23148.543001474231</v>
      </c>
    </row>
    <row r="477" spans="3:9">
      <c r="C477">
        <v>-92532.135851486441</v>
      </c>
      <c r="D477">
        <v>-124493.41823082166</v>
      </c>
      <c r="E477">
        <v>-113764.29271892566</v>
      </c>
      <c r="F477">
        <v>-7151.3155541669257</v>
      </c>
      <c r="G477">
        <v>-120915.6082730926</v>
      </c>
      <c r="H477">
        <v>45486.973397319322</v>
      </c>
      <c r="I477">
        <v>-128083.75272062846</v>
      </c>
    </row>
    <row r="478" spans="3:9">
      <c r="C478">
        <v>-104145.72860211645</v>
      </c>
      <c r="D478">
        <v>-20425.266943854862</v>
      </c>
      <c r="E478">
        <v>-210628.69618822733</v>
      </c>
      <c r="F478">
        <v>109230.38613620511</v>
      </c>
      <c r="G478">
        <v>-101398.31005202222</v>
      </c>
      <c r="H478">
        <v>30192.353915705055</v>
      </c>
      <c r="I478">
        <v>-141148.35001274687</v>
      </c>
    </row>
    <row r="479" spans="3:9">
      <c r="C479">
        <v>-71243.05870288657</v>
      </c>
      <c r="D479">
        <v>-143400.3085383728</v>
      </c>
      <c r="E479">
        <v>-120905.839282053</v>
      </c>
      <c r="F479">
        <v>-49861.23504596165</v>
      </c>
      <c r="G479">
        <v>-170767.07432801466</v>
      </c>
      <c r="H479">
        <v>-143443.5745693639</v>
      </c>
      <c r="I479">
        <v>-155877.73863567811</v>
      </c>
    </row>
    <row r="480" spans="3:9">
      <c r="C480">
        <v>-69965.977509257849</v>
      </c>
      <c r="D480">
        <v>-113076.97059658973</v>
      </c>
      <c r="E480">
        <v>-61965.297020396043</v>
      </c>
      <c r="F480">
        <v>25203.818233998347</v>
      </c>
      <c r="G480">
        <v>-36761.478786397667</v>
      </c>
      <c r="H480">
        <v>-128623.78364602319</v>
      </c>
      <c r="I480">
        <v>-34260.539827286324</v>
      </c>
    </row>
    <row r="481" spans="3:9">
      <c r="C481">
        <v>-107455.75206584661</v>
      </c>
      <c r="D481">
        <v>-85443.400322609814</v>
      </c>
      <c r="E481">
        <v>-76085.281867471029</v>
      </c>
      <c r="F481">
        <v>54366.112301509347</v>
      </c>
      <c r="G481">
        <v>-21719.169565961696</v>
      </c>
      <c r="H481">
        <v>-71541.894836250984</v>
      </c>
      <c r="I481">
        <v>-217722.62065339336</v>
      </c>
    </row>
    <row r="482" spans="3:9">
      <c r="C482">
        <v>-116190.93331374388</v>
      </c>
      <c r="D482">
        <v>-147567.33566994153</v>
      </c>
      <c r="E482">
        <v>-138585.03714460472</v>
      </c>
      <c r="F482">
        <v>-20728.969025880928</v>
      </c>
      <c r="G482">
        <v>-159314.00617048563</v>
      </c>
      <c r="H482">
        <v>-167868.73185196254</v>
      </c>
      <c r="I482">
        <v>-218096.76109721226</v>
      </c>
    </row>
    <row r="483" spans="3:9">
      <c r="C483">
        <v>54856.761965686281</v>
      </c>
      <c r="D483">
        <v>-109189.6585810119</v>
      </c>
      <c r="E483">
        <v>-146103.79811846089</v>
      </c>
      <c r="F483">
        <v>14471.671964694251</v>
      </c>
      <c r="G483">
        <v>-131632.12615376664</v>
      </c>
      <c r="H483">
        <v>-96751.353620144218</v>
      </c>
      <c r="I483">
        <v>-161831.30040913599</v>
      </c>
    </row>
    <row r="484" spans="3:9">
      <c r="C484">
        <v>-100776.93146701789</v>
      </c>
      <c r="D484">
        <v>-113905.51314191456</v>
      </c>
      <c r="E484">
        <v>-135171.66250930421</v>
      </c>
      <c r="F484">
        <v>4193.2315429510345</v>
      </c>
      <c r="G484">
        <v>-130978.43096635316</v>
      </c>
      <c r="H484">
        <v>-155282.83886086263</v>
      </c>
      <c r="I484">
        <v>-197296.05918241854</v>
      </c>
    </row>
    <row r="485" spans="3:9">
      <c r="C485">
        <v>-10558.910475743905</v>
      </c>
      <c r="D485">
        <v>-43259.001477409853</v>
      </c>
      <c r="E485">
        <v>-219075.91988232738</v>
      </c>
      <c r="F485">
        <v>95286.481374138995</v>
      </c>
      <c r="G485">
        <v>-123789.43850818841</v>
      </c>
      <c r="H485">
        <v>-106727.15414426909</v>
      </c>
      <c r="I485">
        <v>-181993.61914470477</v>
      </c>
    </row>
    <row r="486" spans="3:9">
      <c r="C486">
        <v>-70031.764528802538</v>
      </c>
      <c r="D486">
        <v>-86384.421539667383</v>
      </c>
      <c r="E486">
        <v>-153033.30791407704</v>
      </c>
      <c r="F486">
        <v>39248.571769557471</v>
      </c>
      <c r="G486">
        <v>-113784.73614451956</v>
      </c>
      <c r="H486">
        <v>-112938.09013577856</v>
      </c>
      <c r="I486">
        <v>32722.135834740999</v>
      </c>
    </row>
    <row r="487" spans="3:9">
      <c r="C487">
        <v>-21003.176654084993</v>
      </c>
      <c r="D487">
        <v>-80998.626554438233</v>
      </c>
      <c r="E487">
        <v>-135123.15259434405</v>
      </c>
      <c r="F487">
        <v>42746.941794200131</v>
      </c>
      <c r="G487">
        <v>-92376.210800143977</v>
      </c>
      <c r="H487">
        <v>76279.001272503228</v>
      </c>
      <c r="I487">
        <v>-188720.9289092652</v>
      </c>
    </row>
    <row r="488" spans="3:9">
      <c r="C488">
        <v>-47952.439177504857</v>
      </c>
      <c r="D488">
        <v>-97977.848009573543</v>
      </c>
      <c r="E488">
        <v>-154252.14500456938</v>
      </c>
      <c r="F488">
        <v>12848.849254695611</v>
      </c>
      <c r="G488">
        <v>-141403.29574987374</v>
      </c>
      <c r="H488">
        <v>-93019.947177329072</v>
      </c>
      <c r="I488">
        <v>-172270.17532403389</v>
      </c>
    </row>
    <row r="489" spans="3:9">
      <c r="C489">
        <v>-111454.81754566988</v>
      </c>
      <c r="D489">
        <v>-149459.24699679224</v>
      </c>
      <c r="E489">
        <v>-126250.38159621284</v>
      </c>
      <c r="F489">
        <v>-34655.795801163578</v>
      </c>
      <c r="G489">
        <v>-160906.17739737639</v>
      </c>
      <c r="H489">
        <v>-93261.285679222725</v>
      </c>
      <c r="I489">
        <v>-139742.13002683502</v>
      </c>
    </row>
    <row r="490" spans="3:9">
      <c r="C490">
        <v>-85117.353206782689</v>
      </c>
      <c r="D490">
        <v>-135625.46479858219</v>
      </c>
      <c r="E490">
        <v>-127000.43078829412</v>
      </c>
      <c r="F490">
        <v>-30681.066571998221</v>
      </c>
      <c r="G490">
        <v>-157681.4973602923</v>
      </c>
      <c r="H490">
        <v>-29472.509852642776</v>
      </c>
      <c r="I490">
        <v>-204825.68796519196</v>
      </c>
    </row>
    <row r="491" spans="3:9">
      <c r="C491">
        <v>-111527.74524775564</v>
      </c>
      <c r="D491">
        <v>-137384.16829539998</v>
      </c>
      <c r="E491">
        <v>-158732.1001037386</v>
      </c>
      <c r="F491">
        <v>-11350.546290714585</v>
      </c>
      <c r="G491">
        <v>-170082.64639445322</v>
      </c>
      <c r="H491">
        <v>-133037.03480783588</v>
      </c>
      <c r="I491">
        <v>-214364.68151815239</v>
      </c>
    </row>
    <row r="492" spans="3:9">
      <c r="C492">
        <v>-85038.546569993516</v>
      </c>
      <c r="D492">
        <v>-101983.77948146238</v>
      </c>
      <c r="E492">
        <v>-130552.97755532256</v>
      </c>
      <c r="F492">
        <v>15599.12911291339</v>
      </c>
      <c r="G492">
        <v>-114953.84844240919</v>
      </c>
      <c r="H492">
        <v>-1227.0394706894876</v>
      </c>
      <c r="I492">
        <v>-172441.61926147167</v>
      </c>
    </row>
    <row r="493" spans="3:9">
      <c r="C493">
        <v>-100841.67957363831</v>
      </c>
      <c r="D493">
        <v>-122639.70827117073</v>
      </c>
      <c r="E493">
        <v>-127116.03509796354</v>
      </c>
      <c r="F493">
        <v>7622.7400891124125</v>
      </c>
      <c r="G493">
        <v>-119493.29500885116</v>
      </c>
      <c r="H493">
        <v>-63558.381619587773</v>
      </c>
      <c r="I493">
        <v>-198610.78358967148</v>
      </c>
    </row>
    <row r="494" spans="3:9">
      <c r="C494">
        <v>93334.994036996213</v>
      </c>
      <c r="D494">
        <v>-36209.074586787552</v>
      </c>
      <c r="E494">
        <v>-202907.32339285465</v>
      </c>
      <c r="F494">
        <v>80994.664137685337</v>
      </c>
      <c r="G494">
        <v>-121912.65925516929</v>
      </c>
      <c r="H494">
        <v>-5501.8344933026237</v>
      </c>
      <c r="I494">
        <v>-132033.73395337045</v>
      </c>
    </row>
    <row r="495" spans="3:9">
      <c r="C495">
        <v>-141435.58488892825</v>
      </c>
      <c r="D495">
        <v>-127920.53355866353</v>
      </c>
      <c r="E495">
        <v>-115099.49423609857</v>
      </c>
      <c r="F495">
        <v>-24710.296476033313</v>
      </c>
      <c r="G495">
        <v>-139809.79071213191</v>
      </c>
      <c r="H495">
        <v>-160324.98660186591</v>
      </c>
      <c r="I495">
        <v>-206083.42188336363</v>
      </c>
    </row>
    <row r="496" spans="3:9">
      <c r="C496">
        <v>-119858.24629520005</v>
      </c>
      <c r="D496">
        <v>-142478.12409902285</v>
      </c>
      <c r="E496">
        <v>-82168.476416126359</v>
      </c>
      <c r="F496">
        <v>-31477.781045505391</v>
      </c>
      <c r="G496">
        <v>-113646.25746163179</v>
      </c>
      <c r="H496">
        <v>-194228.34062234114</v>
      </c>
      <c r="I496">
        <v>-239414.31968072659</v>
      </c>
    </row>
    <row r="497" spans="3:9">
      <c r="C497">
        <v>-118555.2355127991</v>
      </c>
      <c r="D497">
        <v>-62570.951136124495</v>
      </c>
      <c r="E497">
        <v>-110484.88904808657</v>
      </c>
      <c r="F497">
        <v>56174.459065138639</v>
      </c>
      <c r="G497">
        <v>-54310.429982947942</v>
      </c>
      <c r="H497">
        <v>36011.547066276893</v>
      </c>
      <c r="I497">
        <v>176368.49934017239</v>
      </c>
    </row>
    <row r="498" spans="3:9">
      <c r="C498">
        <v>-101204.40458441662</v>
      </c>
      <c r="D498">
        <v>-84372.778991949672</v>
      </c>
      <c r="E498">
        <v>-131488.67189607178</v>
      </c>
      <c r="F498">
        <v>24153.341033726567</v>
      </c>
      <c r="G498">
        <v>-107335.3308623452</v>
      </c>
      <c r="H498">
        <v>74675.654346823983</v>
      </c>
      <c r="I498">
        <v>-130103.148091718</v>
      </c>
    </row>
    <row r="499" spans="3:9">
      <c r="C499">
        <v>-100094.68492493237</v>
      </c>
      <c r="D499">
        <v>-59719.745555105066</v>
      </c>
      <c r="E499">
        <v>78835.419463975762</v>
      </c>
      <c r="F499">
        <v>32565.638102651006</v>
      </c>
      <c r="G499">
        <v>111401.05756662675</v>
      </c>
      <c r="H499">
        <v>6450.1041091027437</v>
      </c>
      <c r="I499">
        <v>-172408.93571752022</v>
      </c>
    </row>
    <row r="500" spans="3:9">
      <c r="C500">
        <v>-124203.3592290089</v>
      </c>
      <c r="D500">
        <v>-136969.35086722628</v>
      </c>
      <c r="E500">
        <v>-120225.61070276672</v>
      </c>
      <c r="F500">
        <v>-20851.331226130351</v>
      </c>
      <c r="G500">
        <v>-141076.94192889705</v>
      </c>
      <c r="H500">
        <v>-114842.84069814405</v>
      </c>
      <c r="I500">
        <v>-194666.29110753755</v>
      </c>
    </row>
    <row r="501" spans="3:9">
      <c r="C501">
        <v>-39827.918502492481</v>
      </c>
      <c r="D501">
        <v>-98790.343481854958</v>
      </c>
      <c r="E501">
        <v>-168285.05032268335</v>
      </c>
      <c r="F501">
        <v>32023.559986441862</v>
      </c>
      <c r="G501">
        <v>-136261.49033624149</v>
      </c>
      <c r="H501">
        <v>25015.165338887251</v>
      </c>
      <c r="I501">
        <v>-185045.96269716125</v>
      </c>
    </row>
    <row r="502" spans="3:9">
      <c r="C502">
        <v>-112891.12207821589</v>
      </c>
      <c r="D502">
        <v>-124719.74839359731</v>
      </c>
      <c r="E502">
        <v>11827.031049276236</v>
      </c>
      <c r="F502">
        <v>5220.446512706214</v>
      </c>
      <c r="G502">
        <v>17047.477561982349</v>
      </c>
      <c r="H502">
        <v>-43751.303199745365</v>
      </c>
      <c r="I502">
        <v>-223878.57978735204</v>
      </c>
    </row>
    <row r="503" spans="3:9">
      <c r="C503">
        <v>-11058.560583588551</v>
      </c>
      <c r="D503">
        <v>-126797.22962764371</v>
      </c>
      <c r="E503">
        <v>-150562.85382471234</v>
      </c>
      <c r="F503">
        <v>-9080.1186630084994</v>
      </c>
      <c r="G503">
        <v>-159642.97248772084</v>
      </c>
      <c r="H503">
        <v>-151407.82484706957</v>
      </c>
      <c r="I503">
        <v>-184976.70168749805</v>
      </c>
    </row>
    <row r="504" spans="3:9">
      <c r="C504">
        <v>-99348.20777114408</v>
      </c>
      <c r="D504">
        <v>-143193.62782293611</v>
      </c>
      <c r="E504">
        <v>-68947.467629893217</v>
      </c>
      <c r="F504">
        <v>-19925.171856509638</v>
      </c>
      <c r="G504">
        <v>-88872.639486402972</v>
      </c>
      <c r="H504">
        <v>-118095.77810370608</v>
      </c>
      <c r="I504">
        <v>-178911.48490502581</v>
      </c>
    </row>
    <row r="505" spans="3:9">
      <c r="C505">
        <v>-146542.10212819107</v>
      </c>
      <c r="D505">
        <v>-161006.52121217185</v>
      </c>
      <c r="E505">
        <v>-118757.81508769847</v>
      </c>
      <c r="F505">
        <v>-38933.801576782971</v>
      </c>
      <c r="G505">
        <v>-157691.61666448144</v>
      </c>
      <c r="H505">
        <v>-197944.17184780096</v>
      </c>
      <c r="I505">
        <v>-241213.48163351259</v>
      </c>
    </row>
    <row r="506" spans="3:9">
      <c r="C506">
        <v>-9542.7319992396806</v>
      </c>
      <c r="D506">
        <v>-101089.6288123159</v>
      </c>
      <c r="E506">
        <v>90352.021740725497</v>
      </c>
      <c r="F506">
        <v>6414.294685099434</v>
      </c>
      <c r="G506">
        <v>96766.316425824945</v>
      </c>
      <c r="H506">
        <v>-101549.43600064586</v>
      </c>
      <c r="I506">
        <v>-87006.059368712944</v>
      </c>
    </row>
    <row r="507" spans="3:9">
      <c r="C507">
        <v>22525.476797151379</v>
      </c>
      <c r="D507">
        <v>-97547.951114776719</v>
      </c>
      <c r="E507">
        <v>-126478.80625322784</v>
      </c>
      <c r="F507">
        <v>12764.67273093207</v>
      </c>
      <c r="G507">
        <v>-113714.13352229577</v>
      </c>
      <c r="H507">
        <v>-44742.477658382093</v>
      </c>
      <c r="I507">
        <v>-136036.27323781938</v>
      </c>
    </row>
    <row r="508" spans="3:9">
      <c r="C508">
        <v>-27892.64866613131</v>
      </c>
      <c r="D508">
        <v>-148337.77387586376</v>
      </c>
      <c r="E508">
        <v>-155803.70171767872</v>
      </c>
      <c r="F508">
        <v>-26949.458808745447</v>
      </c>
      <c r="G508">
        <v>-182753.16052642418</v>
      </c>
      <c r="H508">
        <v>-126995.69166887496</v>
      </c>
      <c r="I508">
        <v>-189492.94005251903</v>
      </c>
    </row>
    <row r="509" spans="3:9">
      <c r="C509">
        <v>-106630.21865921165</v>
      </c>
      <c r="D509">
        <v>-87785.027624314214</v>
      </c>
      <c r="E509">
        <v>-121677.54937817679</v>
      </c>
      <c r="F509">
        <v>28270.65093526362</v>
      </c>
      <c r="G509">
        <v>-93406.898442913167</v>
      </c>
      <c r="H509">
        <v>-121491.57696611449</v>
      </c>
      <c r="I509">
        <v>-191236.03981936083</v>
      </c>
    </row>
    <row r="510" spans="3:9">
      <c r="C510">
        <v>-133533.68327780761</v>
      </c>
      <c r="D510">
        <v>-122192.53833139109</v>
      </c>
      <c r="E510">
        <v>-131131.31633150904</v>
      </c>
      <c r="F510">
        <v>-6942.8696040787472</v>
      </c>
      <c r="G510">
        <v>-138074.18593558777</v>
      </c>
      <c r="H510">
        <v>-21775.402605047973</v>
      </c>
      <c r="I510">
        <v>-218611.27397314625</v>
      </c>
    </row>
    <row r="511" spans="3:9">
      <c r="C511">
        <v>-127787.2626552635</v>
      </c>
      <c r="D511">
        <v>-155401.20774238376</v>
      </c>
      <c r="E511">
        <v>-103981.7006601349</v>
      </c>
      <c r="F511">
        <v>-40312.299532105848</v>
      </c>
      <c r="G511">
        <v>-144294.00019224072</v>
      </c>
      <c r="H511">
        <v>-83968.417193052243</v>
      </c>
      <c r="I511">
        <v>-247568.80808806111</v>
      </c>
    </row>
    <row r="512" spans="3:9">
      <c r="C512">
        <v>-145310.62106407917</v>
      </c>
      <c r="D512">
        <v>-137512.44770931764</v>
      </c>
      <c r="E512">
        <v>-136350.83673863148</v>
      </c>
      <c r="F512">
        <v>-14104.191594837437</v>
      </c>
      <c r="G512">
        <v>-150455.02833346889</v>
      </c>
      <c r="H512">
        <v>-123433.9342924231</v>
      </c>
      <c r="I512">
        <v>-209036.24947838558</v>
      </c>
    </row>
    <row r="513" spans="3:9">
      <c r="C513">
        <v>10058.421594034648</v>
      </c>
      <c r="D513">
        <v>-112659.89355174964</v>
      </c>
      <c r="E513">
        <v>-168865.34373072319</v>
      </c>
      <c r="F513">
        <v>20814.019354544231</v>
      </c>
      <c r="G513">
        <v>-148051.32437617896</v>
      </c>
      <c r="H513">
        <v>-53518.99836960301</v>
      </c>
      <c r="I513">
        <v>-212949.77116703289</v>
      </c>
    </row>
    <row r="514" spans="3:9">
      <c r="C514">
        <v>-61102.166782527245</v>
      </c>
      <c r="D514">
        <v>-23988.800806824991</v>
      </c>
      <c r="E514">
        <v>-159470.26779199083</v>
      </c>
      <c r="F514">
        <v>109639.69006858152</v>
      </c>
      <c r="G514">
        <v>-49830.57772340934</v>
      </c>
      <c r="H514">
        <v>-124811.21670371384</v>
      </c>
      <c r="I514">
        <v>11611.50210336491</v>
      </c>
    </row>
    <row r="515" spans="3:9">
      <c r="C515">
        <v>-61486.521364314714</v>
      </c>
      <c r="D515">
        <v>-147021.70564583456</v>
      </c>
      <c r="E515">
        <v>-148247.74539156299</v>
      </c>
      <c r="F515">
        <v>-40192.466810550919</v>
      </c>
      <c r="G515">
        <v>-188440.21220211388</v>
      </c>
      <c r="H515">
        <v>-148151.05354920987</v>
      </c>
      <c r="I515">
        <v>-220644.39486733335</v>
      </c>
    </row>
    <row r="516" spans="3:9">
      <c r="C516">
        <v>-103604.919121289</v>
      </c>
      <c r="D516">
        <v>-151241.34691736824</v>
      </c>
      <c r="E516">
        <v>-82519.740279206773</v>
      </c>
      <c r="F516">
        <v>-34717.520322813041</v>
      </c>
      <c r="G516">
        <v>-117237.26060201984</v>
      </c>
      <c r="H516">
        <v>-144521.11863600978</v>
      </c>
      <c r="I516">
        <v>-139687.15399904767</v>
      </c>
    </row>
    <row r="517" spans="3:9">
      <c r="C517">
        <v>-92374.281220094213</v>
      </c>
      <c r="D517">
        <v>-102279.07916704245</v>
      </c>
      <c r="E517">
        <v>1226.3327230437426</v>
      </c>
      <c r="F517">
        <v>3211.7057613566867</v>
      </c>
      <c r="G517">
        <v>4438.0384844003711</v>
      </c>
      <c r="H517">
        <v>81117.150082362408</v>
      </c>
      <c r="I517">
        <v>-166179.69384779214</v>
      </c>
    </row>
    <row r="518" spans="3:9">
      <c r="C518">
        <v>97734.973188899399</v>
      </c>
      <c r="D518">
        <v>-77589.029383101704</v>
      </c>
      <c r="E518">
        <v>-21270.993003559677</v>
      </c>
      <c r="F518">
        <v>25635.173537210154</v>
      </c>
      <c r="G518">
        <v>4364.1805336505058</v>
      </c>
      <c r="H518">
        <v>77686.380316787632</v>
      </c>
      <c r="I518">
        <v>-123381.38176934203</v>
      </c>
    </row>
    <row r="519" spans="3:9">
      <c r="C519">
        <v>-90373.780428705242</v>
      </c>
      <c r="D519">
        <v>-70161.88350213322</v>
      </c>
      <c r="E519">
        <v>-159433.23463905818</v>
      </c>
      <c r="F519">
        <v>61491.70752997449</v>
      </c>
      <c r="G519">
        <v>-97941.52710908369</v>
      </c>
      <c r="H519">
        <v>-148039.1650947684</v>
      </c>
      <c r="I519">
        <v>-156962.00488719175</v>
      </c>
    </row>
    <row r="520" spans="3:9">
      <c r="C520">
        <v>-98800.763949581</v>
      </c>
      <c r="D520">
        <v>-76114.722119294573</v>
      </c>
      <c r="E520">
        <v>-55513.176398087875</v>
      </c>
      <c r="F520">
        <v>69217.925457460078</v>
      </c>
      <c r="G520">
        <v>13704.749059372232</v>
      </c>
      <c r="H520">
        <v>-152548.04833386341</v>
      </c>
      <c r="I520">
        <v>21537.088765883818</v>
      </c>
    </row>
    <row r="521" spans="3:9">
      <c r="C521">
        <v>-16559.140531987126</v>
      </c>
      <c r="D521">
        <v>17375.482401770714</v>
      </c>
      <c r="E521">
        <v>-149378.14318813928</v>
      </c>
      <c r="F521">
        <v>157162.48120598571</v>
      </c>
      <c r="G521">
        <v>7784.3380178464577</v>
      </c>
      <c r="H521">
        <v>-114558.16147820564</v>
      </c>
      <c r="I521">
        <v>-172941.97288663872</v>
      </c>
    </row>
    <row r="522" spans="3:9">
      <c r="C522">
        <v>-59921.497463475243</v>
      </c>
      <c r="D522">
        <v>-98052.210696072099</v>
      </c>
      <c r="E522">
        <v>-169127.32637311576</v>
      </c>
      <c r="F522">
        <v>32392.856373073591</v>
      </c>
      <c r="G522">
        <v>-136734.47000004214</v>
      </c>
      <c r="H522">
        <v>-153993.81684491603</v>
      </c>
      <c r="I522">
        <v>-220231.06402395983</v>
      </c>
    </row>
    <row r="523" spans="3:9">
      <c r="C523">
        <v>-134862.96203418126</v>
      </c>
      <c r="D523">
        <v>-173525.45485491969</v>
      </c>
      <c r="E523">
        <v>-130326.29696704366</v>
      </c>
      <c r="F523">
        <v>-42786.231930123533</v>
      </c>
      <c r="G523">
        <v>-173112.52889716718</v>
      </c>
      <c r="H523">
        <v>-207582.67129983226</v>
      </c>
      <c r="I523">
        <v>-265292.86042133439</v>
      </c>
    </row>
    <row r="524" spans="3:9">
      <c r="C524">
        <v>-99255.544675325393</v>
      </c>
      <c r="D524">
        <v>-130622.68497294089</v>
      </c>
      <c r="E524">
        <v>-152465.39604947748</v>
      </c>
      <c r="F524">
        <v>-5771.3437151168182</v>
      </c>
      <c r="G524">
        <v>-158236.7397645943</v>
      </c>
      <c r="H524">
        <v>-182565.60562843923</v>
      </c>
      <c r="I524">
        <v>-176706.30464045101</v>
      </c>
    </row>
    <row r="525" spans="3:9">
      <c r="C525">
        <v>-94855.909914943681</v>
      </c>
      <c r="D525">
        <v>-98172.937651602377</v>
      </c>
      <c r="E525">
        <v>-132974.68993931625</v>
      </c>
      <c r="F525">
        <v>16886.727576097852</v>
      </c>
      <c r="G525">
        <v>-116087.96236321839</v>
      </c>
      <c r="H525">
        <v>-143587.50856594421</v>
      </c>
      <c r="I525">
        <v>-193351.36425664061</v>
      </c>
    </row>
    <row r="526" spans="3:9">
      <c r="C526">
        <v>-127624.51371194946</v>
      </c>
      <c r="D526">
        <v>-111691.90357410393</v>
      </c>
      <c r="E526">
        <v>-170049.77015627513</v>
      </c>
      <c r="F526">
        <v>22914.176731260188</v>
      </c>
      <c r="G526">
        <v>-147135.59342501493</v>
      </c>
      <c r="H526">
        <v>-106216.66363422578</v>
      </c>
      <c r="I526">
        <v>-195671.9965693733</v>
      </c>
    </row>
    <row r="527" spans="3:9">
      <c r="C527">
        <v>-19749.38687940457</v>
      </c>
      <c r="D527">
        <v>-71082.541277216515</v>
      </c>
      <c r="E527">
        <v>-157767.47870204606</v>
      </c>
      <c r="F527">
        <v>54229.9330835781</v>
      </c>
      <c r="G527">
        <v>-103537.54561846796</v>
      </c>
      <c r="H527">
        <v>-33257.819687862415</v>
      </c>
      <c r="I527">
        <v>-148269.45880847913</v>
      </c>
    </row>
    <row r="528" spans="3:9">
      <c r="C528">
        <v>-111066.78900890477</v>
      </c>
      <c r="D528">
        <v>-127405.94520265074</v>
      </c>
      <c r="E528">
        <v>-113715.1876461912</v>
      </c>
      <c r="F528">
        <v>-40798.191807222793</v>
      </c>
      <c r="G528">
        <v>-154513.379453414</v>
      </c>
      <c r="H528">
        <v>-155591.81773045074</v>
      </c>
      <c r="I528">
        <v>-180917.01558142807</v>
      </c>
    </row>
    <row r="529" spans="3:9">
      <c r="C529">
        <v>-41223.899920727534</v>
      </c>
      <c r="D529">
        <v>-68296.94741763387</v>
      </c>
      <c r="E529">
        <v>-178388.88765194046</v>
      </c>
      <c r="F529">
        <v>53627.893465020577</v>
      </c>
      <c r="G529">
        <v>-124760.99418691985</v>
      </c>
      <c r="H529">
        <v>-111726.95807796439</v>
      </c>
      <c r="I529">
        <v>-158535.30345299683</v>
      </c>
    </row>
    <row r="530" spans="3:9">
      <c r="C530">
        <v>-84457.214564757305</v>
      </c>
      <c r="D530">
        <v>-39133.320208910824</v>
      </c>
      <c r="E530">
        <v>47785.782289311173</v>
      </c>
      <c r="F530">
        <v>87598.164646799589</v>
      </c>
      <c r="G530">
        <v>135383.94693611079</v>
      </c>
      <c r="H530">
        <v>-13723.015753096144</v>
      </c>
      <c r="I530">
        <v>-79541.515738326765</v>
      </c>
    </row>
    <row r="531" spans="3:9">
      <c r="C531">
        <v>-48986.917818632268</v>
      </c>
      <c r="D531">
        <v>-142372.80025263177</v>
      </c>
      <c r="E531">
        <v>-83019.424182736722</v>
      </c>
      <c r="F531">
        <v>-31519.874884421646</v>
      </c>
      <c r="G531">
        <v>-114539.29906715837</v>
      </c>
      <c r="H531">
        <v>-135084.44173135961</v>
      </c>
      <c r="I531">
        <v>-190146.371219708</v>
      </c>
    </row>
    <row r="532" spans="3:9">
      <c r="C532">
        <v>-98134.91720562581</v>
      </c>
      <c r="D532">
        <v>-149248.23322271137</v>
      </c>
      <c r="E532">
        <v>-137748.19818088494</v>
      </c>
      <c r="F532">
        <v>-40304.26882126939</v>
      </c>
      <c r="G532">
        <v>-178052.46700215433</v>
      </c>
      <c r="H532">
        <v>-160886.15791489059</v>
      </c>
      <c r="I532">
        <v>-146697.01059127651</v>
      </c>
    </row>
    <row r="533" spans="3:9">
      <c r="C533">
        <v>-103713.00980764188</v>
      </c>
      <c r="D533">
        <v>-132611.572448508</v>
      </c>
      <c r="E533">
        <v>-139607.65930052637</v>
      </c>
      <c r="F533">
        <v>-28114.204923299832</v>
      </c>
      <c r="G533">
        <v>-167721.86422382618</v>
      </c>
      <c r="H533">
        <v>-151382.53238324833</v>
      </c>
      <c r="I533">
        <v>-173171.07809597361</v>
      </c>
    </row>
    <row r="534" spans="3:9">
      <c r="C534">
        <v>-28980.913082452083</v>
      </c>
      <c r="D534">
        <v>-129094.54445197611</v>
      </c>
      <c r="E534">
        <v>-137970.62551531871</v>
      </c>
      <c r="F534">
        <v>-24324.333303682099</v>
      </c>
      <c r="G534">
        <v>-162294.95881900084</v>
      </c>
      <c r="H534">
        <v>-144670.75218698769</v>
      </c>
      <c r="I534">
        <v>-143567.6053386213</v>
      </c>
    </row>
    <row r="535" spans="3:9">
      <c r="C535">
        <v>-127471.01973174902</v>
      </c>
      <c r="D535">
        <v>-146156.30640318882</v>
      </c>
      <c r="E535">
        <v>-170558.81800648058</v>
      </c>
      <c r="F535">
        <v>-684.85206747677876</v>
      </c>
      <c r="G535">
        <v>-171243.67007395736</v>
      </c>
      <c r="H535">
        <v>-168454.79278628711</v>
      </c>
      <c r="I535">
        <v>-150836.26919264827</v>
      </c>
    </row>
    <row r="536" spans="3:9">
      <c r="C536">
        <v>-79849.77838859873</v>
      </c>
      <c r="D536">
        <v>-101697.45515717515</v>
      </c>
      <c r="E536">
        <v>-72305.399002646096</v>
      </c>
      <c r="F536">
        <v>11972.987832563682</v>
      </c>
      <c r="G536">
        <v>-60332.411170082371</v>
      </c>
      <c r="H536">
        <v>25228.416046836122</v>
      </c>
      <c r="I536">
        <v>-176449.11365811876</v>
      </c>
    </row>
    <row r="537" spans="3:9">
      <c r="C537">
        <v>-69679.007631821063</v>
      </c>
      <c r="D537">
        <v>-101077.99422823887</v>
      </c>
      <c r="E537">
        <v>-122766.30532288294</v>
      </c>
      <c r="F537">
        <v>14490.312478945911</v>
      </c>
      <c r="G537">
        <v>-108275.99284393704</v>
      </c>
      <c r="H537">
        <v>-60496.686565481126</v>
      </c>
      <c r="I537">
        <v>-126624.14247436312</v>
      </c>
    </row>
    <row r="538" spans="3:9">
      <c r="C538">
        <v>-91291.499800599762</v>
      </c>
      <c r="D538">
        <v>-128599.67282158449</v>
      </c>
      <c r="E538">
        <v>-133728.99308033602</v>
      </c>
      <c r="F538">
        <v>-25062.210026342123</v>
      </c>
      <c r="G538">
        <v>-158791.20310667815</v>
      </c>
      <c r="H538">
        <v>-168846.78731573079</v>
      </c>
      <c r="I538">
        <v>-222323.01997121796</v>
      </c>
    </row>
    <row r="539" spans="3:9">
      <c r="C539">
        <v>-69578.214057465288</v>
      </c>
      <c r="D539">
        <v>-43849.055144662765</v>
      </c>
      <c r="E539">
        <v>-159931.54344217089</v>
      </c>
      <c r="F539">
        <v>77060.2234313636</v>
      </c>
      <c r="G539">
        <v>-82871.320010807307</v>
      </c>
      <c r="H539">
        <v>9988.4252599179163</v>
      </c>
      <c r="I539">
        <v>-156186.70816177659</v>
      </c>
    </row>
    <row r="540" spans="3:9">
      <c r="C540">
        <v>139824.06843307399</v>
      </c>
      <c r="D540">
        <v>34618.064248084556</v>
      </c>
      <c r="E540">
        <v>-200044.36600579188</v>
      </c>
      <c r="F540">
        <v>159020.906897418</v>
      </c>
      <c r="G540">
        <v>-41023.459108373849</v>
      </c>
      <c r="H540">
        <v>-97168.853751657152</v>
      </c>
      <c r="I540">
        <v>-154120.54790454195</v>
      </c>
    </row>
    <row r="541" spans="3:9">
      <c r="C541">
        <v>-89835.284807680728</v>
      </c>
      <c r="D541">
        <v>-106255.16537520435</v>
      </c>
      <c r="E541">
        <v>-43252.259000155202</v>
      </c>
      <c r="F541">
        <v>46427.051122477074</v>
      </c>
      <c r="G541">
        <v>3174.7921223219601</v>
      </c>
      <c r="H541">
        <v>-144608.02774300129</v>
      </c>
      <c r="I541">
        <v>-216019.97681786632</v>
      </c>
    </row>
    <row r="542" spans="3:9">
      <c r="C542">
        <v>-74155.518278782663</v>
      </c>
      <c r="D542">
        <v>-62071.372334437299</v>
      </c>
      <c r="E542">
        <v>-80370.27534962853</v>
      </c>
      <c r="F542">
        <v>56450.782686581078</v>
      </c>
      <c r="G542">
        <v>-23919.492663047393</v>
      </c>
      <c r="H542">
        <v>-43834.969202715205</v>
      </c>
      <c r="I542">
        <v>-71529.776249791554</v>
      </c>
    </row>
    <row r="543" spans="3:9">
      <c r="C543">
        <v>-125559.81108923643</v>
      </c>
      <c r="D543">
        <v>-135945.48500160326</v>
      </c>
      <c r="E543">
        <v>-93790.507212038588</v>
      </c>
      <c r="F543">
        <v>-16014.270647877216</v>
      </c>
      <c r="G543">
        <v>-109804.77785991583</v>
      </c>
      <c r="H543">
        <v>-142631.52302964948</v>
      </c>
      <c r="I543">
        <v>-208889.62573914177</v>
      </c>
    </row>
    <row r="544" spans="3:9">
      <c r="C544">
        <v>12413.792271322629</v>
      </c>
      <c r="D544">
        <v>-93921.463409818505</v>
      </c>
      <c r="E544">
        <v>-99355.681201709202</v>
      </c>
      <c r="F544">
        <v>12250.049652080372</v>
      </c>
      <c r="G544">
        <v>-87105.63154962883</v>
      </c>
      <c r="H544">
        <v>-48718.164820713981</v>
      </c>
      <c r="I544">
        <v>-184761.80321468599</v>
      </c>
    </row>
    <row r="545" spans="3:9">
      <c r="C545">
        <v>-91501.75194540646</v>
      </c>
      <c r="D545">
        <v>-79555.44937816725</v>
      </c>
      <c r="E545">
        <v>-123483.65920250746</v>
      </c>
      <c r="F545">
        <v>45020.626501646824</v>
      </c>
      <c r="G545">
        <v>-78463.032700860698</v>
      </c>
      <c r="H545">
        <v>-15545.727779133711</v>
      </c>
      <c r="I545">
        <v>-201113.78315650465</v>
      </c>
    </row>
    <row r="546" spans="3:9">
      <c r="C546">
        <v>-109148.6419834538</v>
      </c>
      <c r="D546">
        <v>-33844.991605316114</v>
      </c>
      <c r="E546">
        <v>-263166.5810802597</v>
      </c>
      <c r="F546">
        <v>109779.13465585446</v>
      </c>
      <c r="G546">
        <v>-153387.44642440524</v>
      </c>
      <c r="H546">
        <v>-54069.526709423284</v>
      </c>
      <c r="I546">
        <v>-181747.22375249554</v>
      </c>
    </row>
    <row r="547" spans="3:9">
      <c r="C547">
        <v>-118826.384796914</v>
      </c>
      <c r="D547">
        <v>-62167.382805559522</v>
      </c>
      <c r="E547">
        <v>-168839.36893401502</v>
      </c>
      <c r="F547">
        <v>84951.889737128804</v>
      </c>
      <c r="G547">
        <v>-83887.479196886212</v>
      </c>
      <c r="H547">
        <v>-158295.25911584724</v>
      </c>
      <c r="I547">
        <v>48768.788645720342</v>
      </c>
    </row>
    <row r="548" spans="3:9">
      <c r="C548">
        <v>-128388.82043366303</v>
      </c>
      <c r="D548">
        <v>-138279.4197509471</v>
      </c>
      <c r="E548">
        <v>-121750.64780167413</v>
      </c>
      <c r="F548">
        <v>11299.34498796855</v>
      </c>
      <c r="G548">
        <v>-110451.30281370558</v>
      </c>
      <c r="H548">
        <v>-159354.41287096636</v>
      </c>
      <c r="I548">
        <v>-185983.37467293191</v>
      </c>
    </row>
    <row r="549" spans="3:9">
      <c r="C549">
        <v>-119675.3076755112</v>
      </c>
      <c r="D549">
        <v>-143620.30009842798</v>
      </c>
      <c r="E549">
        <v>-151506.72440185575</v>
      </c>
      <c r="F549">
        <v>-4083.9090076201537</v>
      </c>
      <c r="G549">
        <v>-155590.63340947591</v>
      </c>
      <c r="H549">
        <v>-179543.49280283586</v>
      </c>
      <c r="I549">
        <v>-177411.28838013203</v>
      </c>
    </row>
    <row r="550" spans="3:9">
      <c r="C550">
        <v>-88737.098727947552</v>
      </c>
      <c r="D550">
        <v>-30523.269882685272</v>
      </c>
      <c r="E550">
        <v>-228225.79082476147</v>
      </c>
      <c r="F550">
        <v>116272.50670147446</v>
      </c>
      <c r="G550">
        <v>-111953.28412328701</v>
      </c>
      <c r="H550">
        <v>-156530.87634913824</v>
      </c>
      <c r="I550">
        <v>-179576.19879432558</v>
      </c>
    </row>
    <row r="551" spans="3:9">
      <c r="C551">
        <v>-84383.094006001309</v>
      </c>
      <c r="D551">
        <v>-147448.1970920543</v>
      </c>
      <c r="E551">
        <v>-116643.58886693147</v>
      </c>
      <c r="F551">
        <v>8301.8468423209852</v>
      </c>
      <c r="G551">
        <v>-108341.74202461052</v>
      </c>
      <c r="H551">
        <v>-173033.97812486527</v>
      </c>
      <c r="I551">
        <v>-229977.16489024571</v>
      </c>
    </row>
    <row r="552" spans="3:9">
      <c r="C552">
        <v>-78915.304842030586</v>
      </c>
      <c r="D552">
        <v>-128435.50584647185</v>
      </c>
      <c r="E552">
        <v>-76960.581304411986</v>
      </c>
      <c r="F552">
        <v>-12774.689848816182</v>
      </c>
      <c r="G552">
        <v>-89735.271153228183</v>
      </c>
      <c r="H552">
        <v>-280.76747023907956</v>
      </c>
      <c r="I552">
        <v>-194467.93071261898</v>
      </c>
    </row>
    <row r="553" spans="3:9">
      <c r="C553">
        <v>-103339.43422767974</v>
      </c>
      <c r="D553">
        <v>-22854.501780624967</v>
      </c>
      <c r="E553">
        <v>-239406.32161562276</v>
      </c>
      <c r="F553">
        <v>120640.7236753692</v>
      </c>
      <c r="G553">
        <v>-118765.59794025359</v>
      </c>
      <c r="H553">
        <v>-141612.64706941287</v>
      </c>
      <c r="I553">
        <v>-141057.97427781572</v>
      </c>
    </row>
    <row r="554" spans="3:9">
      <c r="C554">
        <v>11263.710830823053</v>
      </c>
      <c r="D554">
        <v>-80100.978286016296</v>
      </c>
      <c r="E554">
        <v>-130987.22255434725</v>
      </c>
      <c r="F554">
        <v>57472.153674618603</v>
      </c>
      <c r="G554">
        <v>-73515.068879728613</v>
      </c>
      <c r="H554">
        <v>-142706.73752554171</v>
      </c>
      <c r="I554">
        <v>-200314.15903330417</v>
      </c>
    </row>
    <row r="555" spans="3:9">
      <c r="C555">
        <v>-115412.50387143265</v>
      </c>
      <c r="D555">
        <v>-107300.31857210501</v>
      </c>
      <c r="E555">
        <v>-129675.07787547476</v>
      </c>
      <c r="F555">
        <v>4041.1799162229145</v>
      </c>
      <c r="G555">
        <v>-125633.89795925186</v>
      </c>
      <c r="H555">
        <v>-27625.763557029539</v>
      </c>
      <c r="I555">
        <v>-169644.35702669312</v>
      </c>
    </row>
    <row r="556" spans="3:9">
      <c r="C556">
        <v>-35633.046138307778</v>
      </c>
      <c r="D556">
        <v>-95115.42848249877</v>
      </c>
      <c r="E556">
        <v>-199987.86167146725</v>
      </c>
      <c r="F556">
        <v>62618.77358652922</v>
      </c>
      <c r="G556">
        <v>-137369.08808493803</v>
      </c>
      <c r="H556">
        <v>-116397.08015789103</v>
      </c>
      <c r="I556">
        <v>-183124.23442278482</v>
      </c>
    </row>
    <row r="557" spans="3:9">
      <c r="C557">
        <v>-73065.130307113519</v>
      </c>
      <c r="D557">
        <v>-106332.93938525363</v>
      </c>
      <c r="E557">
        <v>-136340.09815414186</v>
      </c>
      <c r="F557">
        <v>24498.142113758498</v>
      </c>
      <c r="G557">
        <v>-111841.95604038335</v>
      </c>
      <c r="H557">
        <v>-165871.92229781896</v>
      </c>
      <c r="I557">
        <v>-174285.57489037851</v>
      </c>
    </row>
    <row r="558" spans="3:9">
      <c r="C558">
        <v>-118401.53959988747</v>
      </c>
      <c r="D558">
        <v>-158301.05735215361</v>
      </c>
      <c r="E558">
        <v>-142039.45005822793</v>
      </c>
      <c r="F558">
        <v>-38777.959553821143</v>
      </c>
      <c r="G558">
        <v>-180817.40961204909</v>
      </c>
      <c r="H558">
        <v>-185161.63504292347</v>
      </c>
      <c r="I558">
        <v>-190215.55271660507</v>
      </c>
    </row>
    <row r="559" spans="3:9">
      <c r="C559">
        <v>-46199.893864881131</v>
      </c>
      <c r="D559">
        <v>-84379.137014610111</v>
      </c>
      <c r="E559">
        <v>-52756.842754020909</v>
      </c>
      <c r="F559">
        <v>55508.633354057762</v>
      </c>
      <c r="G559">
        <v>2751.790600036853</v>
      </c>
      <c r="H559">
        <v>-147234.828284933</v>
      </c>
      <c r="I559">
        <v>-230443.49374686688</v>
      </c>
    </row>
    <row r="560" spans="3:9">
      <c r="C560">
        <v>-83365.491669280251</v>
      </c>
      <c r="D560">
        <v>-130137.21906297613</v>
      </c>
      <c r="E560">
        <v>-106396.85185461587</v>
      </c>
      <c r="F560">
        <v>-14847.820797573804</v>
      </c>
      <c r="G560">
        <v>-121244.67265218968</v>
      </c>
      <c r="H560">
        <v>-154300.27543310315</v>
      </c>
      <c r="I560">
        <v>-103621.76763583877</v>
      </c>
    </row>
    <row r="561" spans="3:9">
      <c r="C561">
        <v>-119133.57675867385</v>
      </c>
      <c r="D561">
        <v>-147884.98006234496</v>
      </c>
      <c r="E561">
        <v>-144797.14750148458</v>
      </c>
      <c r="F561">
        <v>-10812.74860607618</v>
      </c>
      <c r="G561">
        <v>-155609.89610756075</v>
      </c>
      <c r="H561">
        <v>-192236.81073229568</v>
      </c>
      <c r="I561">
        <v>-246604.63584856337</v>
      </c>
    </row>
    <row r="562" spans="3:9">
      <c r="C562">
        <v>-48648.433880354714</v>
      </c>
      <c r="D562">
        <v>-40840.518689564749</v>
      </c>
      <c r="E562">
        <v>-126676.42506367119</v>
      </c>
      <c r="F562">
        <v>97197.79277974127</v>
      </c>
      <c r="G562">
        <v>-29478.63228392991</v>
      </c>
      <c r="H562">
        <v>-57104.608940039063</v>
      </c>
      <c r="I562">
        <v>-73205.802828100219</v>
      </c>
    </row>
    <row r="563" spans="3:9">
      <c r="C563">
        <v>-31716.254966079199</v>
      </c>
      <c r="D563">
        <v>-20762.681872052839</v>
      </c>
      <c r="E563">
        <v>-70858.363141007459</v>
      </c>
      <c r="F563">
        <v>126029.64707309636</v>
      </c>
      <c r="G563">
        <v>55171.283932088816</v>
      </c>
      <c r="H563">
        <v>-71574.846169048513</v>
      </c>
      <c r="I563">
        <v>-199037.7223812014</v>
      </c>
    </row>
    <row r="564" spans="3:9">
      <c r="C564">
        <v>-116500.10983270506</v>
      </c>
      <c r="D564">
        <v>-110951.67186310972</v>
      </c>
      <c r="E564">
        <v>-134139.53017761925</v>
      </c>
      <c r="F564">
        <v>-5643.0680117140291</v>
      </c>
      <c r="G564">
        <v>-139782.59818933328</v>
      </c>
      <c r="H564">
        <v>-39477.932829562051</v>
      </c>
      <c r="I564">
        <v>-143652.34391474057</v>
      </c>
    </row>
    <row r="565" spans="3:9">
      <c r="C565">
        <v>-111314.13722518671</v>
      </c>
      <c r="D565">
        <v>-105912.98604787793</v>
      </c>
      <c r="E565">
        <v>5300.0310932700522</v>
      </c>
      <c r="F565">
        <v>26101.759212995545</v>
      </c>
      <c r="G565">
        <v>31401.790306265524</v>
      </c>
      <c r="H565">
        <v>-169383.19255616103</v>
      </c>
      <c r="I565">
        <v>-108430.02902206266</v>
      </c>
    </row>
    <row r="566" spans="3:9">
      <c r="C566">
        <v>-99873.109042790718</v>
      </c>
      <c r="D566">
        <v>-138753.82828578845</v>
      </c>
      <c r="E566">
        <v>-69341.784065569751</v>
      </c>
      <c r="F566">
        <v>-236.11132679556613</v>
      </c>
      <c r="G566">
        <v>-69577.895392365346</v>
      </c>
      <c r="H566">
        <v>-43282.038146885345</v>
      </c>
      <c r="I566">
        <v>-239773.95705647138</v>
      </c>
    </row>
    <row r="567" spans="3:9">
      <c r="C567">
        <v>-44162.831103939679</v>
      </c>
      <c r="D567">
        <v>-94325.207896813547</v>
      </c>
      <c r="E567">
        <v>-129509.02506044474</v>
      </c>
      <c r="F567">
        <v>44624.585433601955</v>
      </c>
      <c r="G567">
        <v>-84884.439626842766</v>
      </c>
      <c r="H567">
        <v>-115711.26047118258</v>
      </c>
      <c r="I567">
        <v>-183459.63750529342</v>
      </c>
    </row>
    <row r="568" spans="3:9">
      <c r="C568">
        <v>-20688.923956852406</v>
      </c>
      <c r="D568">
        <v>-65448.346976073022</v>
      </c>
      <c r="E568">
        <v>-100030.5782269272</v>
      </c>
      <c r="F568">
        <v>67393.759495644423</v>
      </c>
      <c r="G568">
        <v>-32636.818731282721</v>
      </c>
      <c r="H568">
        <v>75217.355738665792</v>
      </c>
      <c r="I568">
        <v>-158659.35119087397</v>
      </c>
    </row>
    <row r="569" spans="3:9">
      <c r="C569">
        <v>-103312.92470655384</v>
      </c>
      <c r="D569">
        <v>-48878.971976374538</v>
      </c>
      <c r="E569">
        <v>-219227.79698022082</v>
      </c>
      <c r="F569">
        <v>87978.315536077949</v>
      </c>
      <c r="G569">
        <v>-131249.48144414285</v>
      </c>
      <c r="H569">
        <v>-131894.97772870478</v>
      </c>
      <c r="I569">
        <v>-120463.91443481023</v>
      </c>
    </row>
    <row r="570" spans="3:9">
      <c r="C570">
        <v>-97705.508164246698</v>
      </c>
      <c r="D570">
        <v>-125367.40791794787</v>
      </c>
      <c r="E570">
        <v>-14280.630209492519</v>
      </c>
      <c r="F570">
        <v>-4033.1884827369067</v>
      </c>
      <c r="G570">
        <v>-18313.818692229455</v>
      </c>
      <c r="H570">
        <v>-117594.96037501752</v>
      </c>
      <c r="I570">
        <v>-156900.42165307701</v>
      </c>
    </row>
    <row r="571" spans="3:9">
      <c r="C571">
        <v>-65808.423381876724</v>
      </c>
      <c r="D571">
        <v>-67114.59175135658</v>
      </c>
      <c r="E571">
        <v>-94085.015654693474</v>
      </c>
      <c r="F571">
        <v>76645.436001323542</v>
      </c>
      <c r="G571">
        <v>-17439.579653369961</v>
      </c>
      <c r="H571">
        <v>-104518.5942864028</v>
      </c>
      <c r="I571">
        <v>-93802.589582009881</v>
      </c>
    </row>
    <row r="572" spans="3:9">
      <c r="C572">
        <v>-97243.495759960744</v>
      </c>
      <c r="D572">
        <v>47341.365942547214</v>
      </c>
      <c r="E572">
        <v>-235503.0702002263</v>
      </c>
      <c r="F572">
        <v>168292.20995067226</v>
      </c>
      <c r="G572">
        <v>-67210.860249554069</v>
      </c>
      <c r="H572">
        <v>102685.62306337815</v>
      </c>
      <c r="I572">
        <v>65121.464783280389</v>
      </c>
    </row>
    <row r="573" spans="3:9">
      <c r="C573">
        <v>-78196.739760841796</v>
      </c>
      <c r="D573">
        <v>-122190.52568360823</v>
      </c>
      <c r="E573">
        <v>-104451.39874832737</v>
      </c>
      <c r="F573">
        <v>-9410.9841451440734</v>
      </c>
      <c r="G573">
        <v>-113862.38289347143</v>
      </c>
      <c r="H573">
        <v>-85604.367217415944</v>
      </c>
      <c r="I573">
        <v>-175880.90781728341</v>
      </c>
    </row>
    <row r="574" spans="3:9">
      <c r="C574">
        <v>-151743.24004516192</v>
      </c>
      <c r="D574">
        <v>-178432.16833212491</v>
      </c>
      <c r="E574">
        <v>-92311.195531431033</v>
      </c>
      <c r="F574">
        <v>-61735.438956381615</v>
      </c>
      <c r="G574">
        <v>-154046.63448781264</v>
      </c>
      <c r="H574">
        <v>-176654.95662106809</v>
      </c>
      <c r="I574">
        <v>-218670.58206277722</v>
      </c>
    </row>
    <row r="575" spans="3:9">
      <c r="C575">
        <v>-81554.899285967782</v>
      </c>
      <c r="D575">
        <v>-99657.307150718058</v>
      </c>
      <c r="E575">
        <v>-49647.617989948107</v>
      </c>
      <c r="F575">
        <v>26302.53666338959</v>
      </c>
      <c r="G575">
        <v>-23345.081326558546</v>
      </c>
      <c r="H575">
        <v>-136812.96929516477</v>
      </c>
      <c r="I575">
        <v>-164076.9071757276</v>
      </c>
    </row>
    <row r="576" spans="3:9">
      <c r="C576">
        <v>-64193.729928799614</v>
      </c>
      <c r="D576">
        <v>-19387.929845617968</v>
      </c>
      <c r="E576">
        <v>-122329.11274436633</v>
      </c>
      <c r="F576">
        <v>101339.4186326591</v>
      </c>
      <c r="G576">
        <v>-20989.694111707213</v>
      </c>
      <c r="H576">
        <v>-18399.637959173589</v>
      </c>
      <c r="I576">
        <v>-126020.59268068895</v>
      </c>
    </row>
    <row r="577" spans="3:9">
      <c r="C577">
        <v>-144045.56217654317</v>
      </c>
      <c r="D577">
        <v>-185355.23084669223</v>
      </c>
      <c r="E577">
        <v>-129239.93020186518</v>
      </c>
      <c r="F577">
        <v>-40456.632462308306</v>
      </c>
      <c r="G577">
        <v>-169696.56266417349</v>
      </c>
      <c r="H577">
        <v>-200677.4431694707</v>
      </c>
      <c r="I577">
        <v>-192844.0186783151</v>
      </c>
    </row>
    <row r="578" spans="3:9">
      <c r="C578">
        <v>18232.476166656066</v>
      </c>
      <c r="D578">
        <v>-139907.6233553343</v>
      </c>
      <c r="E578">
        <v>-108459.34925330593</v>
      </c>
      <c r="F578">
        <v>-40059.003661375056</v>
      </c>
      <c r="G578">
        <v>-148518.35291468102</v>
      </c>
      <c r="H578">
        <v>-71694.885801859433</v>
      </c>
      <c r="I578">
        <v>-210228.92666702202</v>
      </c>
    </row>
    <row r="579" spans="3:9">
      <c r="C579">
        <v>-140300.42506866122</v>
      </c>
      <c r="D579">
        <v>-149848.91631367611</v>
      </c>
      <c r="E579">
        <v>-133445.06310285034</v>
      </c>
      <c r="F579">
        <v>-47618.45743297333</v>
      </c>
      <c r="G579">
        <v>-181063.52053582366</v>
      </c>
      <c r="H579">
        <v>-233082.50154351845</v>
      </c>
      <c r="I579">
        <v>-216056.1291609293</v>
      </c>
    </row>
    <row r="580" spans="3:9">
      <c r="C580">
        <v>-141963.09226243795</v>
      </c>
      <c r="D580">
        <v>-118326.7562619973</v>
      </c>
      <c r="E580">
        <v>-157256.40808477998</v>
      </c>
      <c r="F580">
        <v>38932.521075978526</v>
      </c>
      <c r="G580">
        <v>-118323.88700880142</v>
      </c>
      <c r="H580">
        <v>-140852.37307035844</v>
      </c>
      <c r="I580">
        <v>-40646.517427464132</v>
      </c>
    </row>
    <row r="581" spans="3:9">
      <c r="C581">
        <v>-150858.09422282927</v>
      </c>
      <c r="D581">
        <v>-128317.96401044648</v>
      </c>
      <c r="E581">
        <v>-125438.23659485846</v>
      </c>
      <c r="F581">
        <v>-25035.674569842122</v>
      </c>
      <c r="G581">
        <v>-150473.91116470055</v>
      </c>
      <c r="H581">
        <v>-175296.69554335234</v>
      </c>
      <c r="I581">
        <v>-249558.93884466868</v>
      </c>
    </row>
    <row r="582" spans="3:9">
      <c r="C582">
        <v>-135356.90741360348</v>
      </c>
      <c r="D582">
        <v>-175912.25140850121</v>
      </c>
      <c r="E582">
        <v>-179327.07397234224</v>
      </c>
      <c r="F582">
        <v>-57230.494015845048</v>
      </c>
      <c r="G582">
        <v>-236557.56798818728</v>
      </c>
      <c r="H582">
        <v>-262329.35243317735</v>
      </c>
      <c r="I582">
        <v>-246764.92333444301</v>
      </c>
    </row>
    <row r="583" spans="3:9">
      <c r="C583">
        <v>-136113.51502624986</v>
      </c>
      <c r="D583">
        <v>-135333.59330524749</v>
      </c>
      <c r="E583">
        <v>-139578.52261913431</v>
      </c>
      <c r="F583">
        <v>-16677.516095988387</v>
      </c>
      <c r="G583">
        <v>-156256.0387151227</v>
      </c>
      <c r="H583">
        <v>-182207.64476396362</v>
      </c>
      <c r="I583">
        <v>-205916.78736341622</v>
      </c>
    </row>
    <row r="584" spans="3:9">
      <c r="C584">
        <v>6954.1307984730811</v>
      </c>
      <c r="D584">
        <v>-99471.909238925524</v>
      </c>
      <c r="E584">
        <v>-120062.87205192036</v>
      </c>
      <c r="F584">
        <v>29709.072969864515</v>
      </c>
      <c r="G584">
        <v>-90353.799082055833</v>
      </c>
      <c r="H584">
        <v>-140992.39755655485</v>
      </c>
      <c r="I584">
        <v>-175711.44796793567</v>
      </c>
    </row>
    <row r="585" spans="3:9">
      <c r="C585">
        <v>137401.83833451441</v>
      </c>
      <c r="D585">
        <v>-65261.254627597751</v>
      </c>
      <c r="E585">
        <v>397443.72320784675</v>
      </c>
      <c r="F585">
        <v>39865.012950248769</v>
      </c>
      <c r="G585">
        <v>437308.73615809547</v>
      </c>
      <c r="H585">
        <v>-47448.702334729547</v>
      </c>
      <c r="I585">
        <v>-135746.14770140767</v>
      </c>
    </row>
    <row r="586" spans="3:9">
      <c r="C586">
        <v>85388.213345471711</v>
      </c>
      <c r="D586">
        <v>-31420.745023042924</v>
      </c>
      <c r="E586">
        <v>-202779.76160841921</v>
      </c>
      <c r="F586">
        <v>93575.188917184278</v>
      </c>
      <c r="G586">
        <v>-109204.57269123496</v>
      </c>
      <c r="H586">
        <v>-111228.59004932785</v>
      </c>
      <c r="I586">
        <v>-172437.37079306223</v>
      </c>
    </row>
    <row r="587" spans="3:9">
      <c r="C587">
        <v>-108423.01806045418</v>
      </c>
      <c r="D587">
        <v>-110395.75122684872</v>
      </c>
      <c r="E587">
        <v>64652.682238102716</v>
      </c>
      <c r="F587">
        <v>13024.181678481938</v>
      </c>
      <c r="G587">
        <v>77676.863916584698</v>
      </c>
      <c r="H587">
        <v>20973.564313063049</v>
      </c>
      <c r="I587">
        <v>-14958.910317019327</v>
      </c>
    </row>
    <row r="588" spans="3:9">
      <c r="C588">
        <v>-185110.18040910008</v>
      </c>
      <c r="D588">
        <v>-202416.17275936581</v>
      </c>
      <c r="E588">
        <v>-134144.73476282705</v>
      </c>
      <c r="F588">
        <v>-71493.948509600144</v>
      </c>
      <c r="G588">
        <v>-205638.68327242718</v>
      </c>
      <c r="H588">
        <v>-244320.95567556511</v>
      </c>
      <c r="I588">
        <v>-214298.33173595715</v>
      </c>
    </row>
    <row r="589" spans="3:9">
      <c r="C589">
        <v>-23314.690742770938</v>
      </c>
      <c r="D589">
        <v>77679.661427057406</v>
      </c>
      <c r="E589">
        <v>-298168.03672565124</v>
      </c>
      <c r="F589">
        <v>209475.40612881756</v>
      </c>
      <c r="G589">
        <v>-88692.630596833696</v>
      </c>
      <c r="H589">
        <v>-19766.826547484117</v>
      </c>
      <c r="I589">
        <v>109232.2718699688</v>
      </c>
    </row>
    <row r="590" spans="3:9">
      <c r="C590">
        <v>-16695.942917085544</v>
      </c>
      <c r="D590">
        <v>-127673.77526418547</v>
      </c>
      <c r="E590">
        <v>-86435.637309539045</v>
      </c>
      <c r="F590">
        <v>-7550.5064368660533</v>
      </c>
      <c r="G590">
        <v>-93986.143746405112</v>
      </c>
      <c r="H590">
        <v>-54574.475912037306</v>
      </c>
      <c r="I590">
        <v>-191527.81027863859</v>
      </c>
    </row>
    <row r="591" spans="3:9">
      <c r="C591">
        <v>85355.10643612378</v>
      </c>
      <c r="D591">
        <v>-97422.456628138112</v>
      </c>
      <c r="E591">
        <v>-61501.971495386882</v>
      </c>
      <c r="F591">
        <v>27578.416833597206</v>
      </c>
      <c r="G591">
        <v>-33923.554661789618</v>
      </c>
      <c r="H591">
        <v>-141948.77670813113</v>
      </c>
      <c r="I591">
        <v>-170602.35541642783</v>
      </c>
    </row>
    <row r="592" spans="3:9">
      <c r="C592">
        <v>-111076.88283654305</v>
      </c>
      <c r="D592">
        <v>-107401.91944300014</v>
      </c>
      <c r="E592">
        <v>-113175.23446286432</v>
      </c>
      <c r="F592">
        <v>613.30397801810614</v>
      </c>
      <c r="G592">
        <v>-112561.93048484622</v>
      </c>
      <c r="H592">
        <v>-143894.32175002809</v>
      </c>
      <c r="I592">
        <v>-211267.38042945164</v>
      </c>
    </row>
    <row r="593" spans="3:9">
      <c r="C593">
        <v>71807.656554334942</v>
      </c>
      <c r="D593">
        <v>102295.86805761547</v>
      </c>
      <c r="E593">
        <v>-120170.78813349728</v>
      </c>
      <c r="F593">
        <v>237722.61578131362</v>
      </c>
      <c r="G593">
        <v>117551.82764781639</v>
      </c>
      <c r="H593">
        <v>315866.70313803921</v>
      </c>
      <c r="I593">
        <v>-138366.04959312093</v>
      </c>
    </row>
    <row r="594" spans="3:9">
      <c r="C594">
        <v>-92451.063626611882</v>
      </c>
      <c r="D594">
        <v>-164524.29618684866</v>
      </c>
      <c r="E594">
        <v>-134528.96434064786</v>
      </c>
      <c r="F594">
        <v>-52864.281479545782</v>
      </c>
      <c r="G594">
        <v>-187393.24582019367</v>
      </c>
      <c r="H594">
        <v>-193545.68486229339</v>
      </c>
      <c r="I594">
        <v>-192100.76615224531</v>
      </c>
    </row>
    <row r="595" spans="3:9">
      <c r="C595">
        <v>8866.1128215335193</v>
      </c>
      <c r="D595">
        <v>-118730.56189589243</v>
      </c>
      <c r="E595">
        <v>-166096.38803785818</v>
      </c>
      <c r="F595">
        <v>17383.99100261851</v>
      </c>
      <c r="G595">
        <v>-148712.39703523967</v>
      </c>
      <c r="H595">
        <v>-145141.16549496813</v>
      </c>
      <c r="I595">
        <v>-204243.84300767549</v>
      </c>
    </row>
    <row r="596" spans="3:9">
      <c r="C596">
        <v>-103498.303375456</v>
      </c>
      <c r="D596">
        <v>-87769.864119644772</v>
      </c>
      <c r="E596">
        <v>-181784.50516816418</v>
      </c>
      <c r="F596">
        <v>38166.280538363731</v>
      </c>
      <c r="G596">
        <v>-143618.22462980045</v>
      </c>
      <c r="H596">
        <v>127404.55641416006</v>
      </c>
      <c r="I596">
        <v>-190965.53828905418</v>
      </c>
    </row>
    <row r="597" spans="3:9">
      <c r="C597">
        <v>-144594.84036572621</v>
      </c>
      <c r="D597">
        <v>-158425.24984824221</v>
      </c>
      <c r="E597">
        <v>-159250.58926905089</v>
      </c>
      <c r="F597">
        <v>-41212.514719276354</v>
      </c>
      <c r="G597">
        <v>-200463.10398832726</v>
      </c>
      <c r="H597">
        <v>-203362.17652745615</v>
      </c>
      <c r="I597">
        <v>-182569.37770026978</v>
      </c>
    </row>
    <row r="598" spans="3:9">
      <c r="C598">
        <v>9666.3327350043692</v>
      </c>
      <c r="D598">
        <v>-17508.112516019086</v>
      </c>
      <c r="E598">
        <v>-241494.27710219464</v>
      </c>
      <c r="F598">
        <v>118151.6364272089</v>
      </c>
      <c r="G598">
        <v>-123342.64067498574</v>
      </c>
      <c r="H598">
        <v>121151.30409747927</v>
      </c>
      <c r="I598">
        <v>-142752.50163013837</v>
      </c>
    </row>
    <row r="599" spans="3:9">
      <c r="C599">
        <v>-152278.2626423011</v>
      </c>
      <c r="D599">
        <v>-224792.21080135505</v>
      </c>
      <c r="E599">
        <v>-184245.42712249167</v>
      </c>
      <c r="F599">
        <v>-75633.234397466091</v>
      </c>
      <c r="G599">
        <v>-259878.66151995776</v>
      </c>
      <c r="H599">
        <v>-255371.689418113</v>
      </c>
      <c r="I599">
        <v>-218922.53071271372</v>
      </c>
    </row>
    <row r="600" spans="3:9">
      <c r="C600">
        <v>-93390.375147540239</v>
      </c>
      <c r="D600">
        <v>-89716.497240555429</v>
      </c>
      <c r="E600">
        <v>-90344.33680913593</v>
      </c>
      <c r="F600">
        <v>-2953.5222899863656</v>
      </c>
      <c r="G600">
        <v>-93297.859099122317</v>
      </c>
      <c r="H600">
        <v>-74608.645490369614</v>
      </c>
      <c r="I600">
        <v>245167.23553342652</v>
      </c>
    </row>
    <row r="601" spans="3:9">
      <c r="C601">
        <v>7880.5460461984039</v>
      </c>
      <c r="D601">
        <v>-101714.5198835707</v>
      </c>
      <c r="E601">
        <v>-107258.00671695106</v>
      </c>
      <c r="F601">
        <v>5391.8983579806081</v>
      </c>
      <c r="G601">
        <v>-101866.10835897049</v>
      </c>
      <c r="H601">
        <v>-79111.810086441343</v>
      </c>
      <c r="I601">
        <v>-173961.31271371219</v>
      </c>
    </row>
    <row r="602" spans="3:9">
      <c r="C602">
        <v>-44898.137961584376</v>
      </c>
      <c r="D602">
        <v>-120738.55895589959</v>
      </c>
      <c r="E602">
        <v>-146492.33563884426</v>
      </c>
      <c r="F602">
        <v>-7940.9401627185871</v>
      </c>
      <c r="G602">
        <v>-154433.27580156285</v>
      </c>
      <c r="H602">
        <v>-29070.635824847617</v>
      </c>
      <c r="I602">
        <v>-154965.75276358117</v>
      </c>
    </row>
    <row r="603" spans="3:9">
      <c r="C603">
        <v>-147168.46213839925</v>
      </c>
      <c r="D603">
        <v>-105172.42067774673</v>
      </c>
      <c r="E603">
        <v>-119989.71111990671</v>
      </c>
      <c r="F603">
        <v>13077.688697905643</v>
      </c>
      <c r="G603">
        <v>-106912.02242200106</v>
      </c>
      <c r="H603">
        <v>-69175.218980286503</v>
      </c>
      <c r="I603">
        <v>-217493.85763033346</v>
      </c>
    </row>
    <row r="604" spans="3:9">
      <c r="C604">
        <v>-143303.22501688323</v>
      </c>
      <c r="D604">
        <v>-128270.93678098058</v>
      </c>
      <c r="E604">
        <v>-111076.30254088007</v>
      </c>
      <c r="F604">
        <v>-29571.533988551637</v>
      </c>
      <c r="G604">
        <v>-140647.83652943172</v>
      </c>
      <c r="H604">
        <v>-155480.78912617263</v>
      </c>
      <c r="I604">
        <v>-239458.54033133283</v>
      </c>
    </row>
    <row r="605" spans="3:9">
      <c r="C605">
        <v>-110571.37772425982</v>
      </c>
      <c r="D605">
        <v>-96893.047815541155</v>
      </c>
      <c r="E605">
        <v>-54572.802119084343</v>
      </c>
      <c r="F605">
        <v>30220.275406296641</v>
      </c>
      <c r="G605">
        <v>-24352.526712787687</v>
      </c>
      <c r="H605">
        <v>-24523.175840690732</v>
      </c>
      <c r="I605">
        <v>-154306.12103982471</v>
      </c>
    </row>
    <row r="606" spans="3:9">
      <c r="C606">
        <v>-55496.284161989199</v>
      </c>
      <c r="D606">
        <v>-75255.263238970743</v>
      </c>
      <c r="E606">
        <v>-187154.439479939</v>
      </c>
      <c r="F606">
        <v>64902.835833123245</v>
      </c>
      <c r="G606">
        <v>-122251.60364681573</v>
      </c>
      <c r="H606">
        <v>-77902.520711567078</v>
      </c>
      <c r="I606">
        <v>-172948.26925517528</v>
      </c>
    </row>
    <row r="607" spans="3:9">
      <c r="C607">
        <v>-138631.68507601781</v>
      </c>
      <c r="D607">
        <v>-133769.80408059462</v>
      </c>
      <c r="E607">
        <v>-124870.63142402421</v>
      </c>
      <c r="F607">
        <v>-856.39149558246572</v>
      </c>
      <c r="G607">
        <v>-125727.02291960668</v>
      </c>
      <c r="H607">
        <v>-171592.52020230342</v>
      </c>
      <c r="I607">
        <v>-224567.26387899069</v>
      </c>
    </row>
    <row r="608" spans="3:9">
      <c r="C608">
        <v>-112940.77098551458</v>
      </c>
      <c r="D608">
        <v>-144277.60906846687</v>
      </c>
      <c r="E608">
        <v>-111020.33148911722</v>
      </c>
      <c r="F608">
        <v>-38104.707352898826</v>
      </c>
      <c r="G608">
        <v>-149125.03884201605</v>
      </c>
      <c r="H608">
        <v>-185783.50567648862</v>
      </c>
      <c r="I608">
        <v>-249529.91686849159</v>
      </c>
    </row>
    <row r="609" spans="3:9">
      <c r="C609">
        <v>-42030.806195460988</v>
      </c>
      <c r="D609">
        <v>-104597.17417698973</v>
      </c>
      <c r="E609">
        <v>-159979.24932095557</v>
      </c>
      <c r="F609">
        <v>16389.172400606141</v>
      </c>
      <c r="G609">
        <v>-143590.07692034938</v>
      </c>
      <c r="H609">
        <v>-153806.70765382683</v>
      </c>
      <c r="I609">
        <v>-201253.19854445217</v>
      </c>
    </row>
    <row r="610" spans="3:9">
      <c r="C610">
        <v>-138676.81011939491</v>
      </c>
      <c r="D610">
        <v>-147442.86793499056</v>
      </c>
      <c r="E610">
        <v>-148952.7154737199</v>
      </c>
      <c r="F610">
        <v>-27432.983385261159</v>
      </c>
      <c r="G610">
        <v>-176385.69885898108</v>
      </c>
      <c r="H610">
        <v>-174225.80641373468</v>
      </c>
      <c r="I610">
        <v>-226546.31500149419</v>
      </c>
    </row>
    <row r="611" spans="3:9">
      <c r="C611">
        <v>-145131.9610765602</v>
      </c>
      <c r="D611">
        <v>-135795.21569777816</v>
      </c>
      <c r="E611">
        <v>-138610.13029619085</v>
      </c>
      <c r="F611">
        <v>-15383.093106854445</v>
      </c>
      <c r="G611">
        <v>-153993.22340304533</v>
      </c>
      <c r="H611">
        <v>-150713.73232563018</v>
      </c>
      <c r="I611">
        <v>-192339.15579216625</v>
      </c>
    </row>
    <row r="612" spans="3:9">
      <c r="C612">
        <v>-74499.518894293578</v>
      </c>
      <c r="D612">
        <v>-116454.67990320321</v>
      </c>
      <c r="E612">
        <v>-154210.37658834973</v>
      </c>
      <c r="F612">
        <v>14761.421259144845</v>
      </c>
      <c r="G612">
        <v>-139448.95532920488</v>
      </c>
      <c r="H612">
        <v>-105905.25601560148</v>
      </c>
      <c r="I612">
        <v>-190030.82263961897</v>
      </c>
    </row>
    <row r="613" spans="3:9">
      <c r="C613">
        <v>-94452.536010749638</v>
      </c>
      <c r="D613">
        <v>-104792.30240570787</v>
      </c>
      <c r="E613">
        <v>-137432.66303639003</v>
      </c>
      <c r="F613">
        <v>6292.0191009759437</v>
      </c>
      <c r="G613">
        <v>-131140.64393541409</v>
      </c>
      <c r="H613">
        <v>-44002.965205322311</v>
      </c>
      <c r="I613">
        <v>-185432.45242145431</v>
      </c>
    </row>
    <row r="614" spans="3:9">
      <c r="C614">
        <v>-9748.573178130202</v>
      </c>
      <c r="D614">
        <v>-113386.14410372748</v>
      </c>
      <c r="E614">
        <v>-71214.514518177602</v>
      </c>
      <c r="F614">
        <v>9723.7455641965935</v>
      </c>
      <c r="G614">
        <v>-61490.768953980994</v>
      </c>
      <c r="H614">
        <v>-103933.78512451082</v>
      </c>
      <c r="I614">
        <v>-148083.24477558146</v>
      </c>
    </row>
    <row r="615" spans="3:9">
      <c r="C615">
        <v>160691.85303136124</v>
      </c>
      <c r="D615">
        <v>-23264.030811182776</v>
      </c>
      <c r="E615">
        <v>-221919.68205855452</v>
      </c>
      <c r="F615">
        <v>113681.38309619788</v>
      </c>
      <c r="G615">
        <v>-108238.29896235664</v>
      </c>
      <c r="H615">
        <v>188465.13583775051</v>
      </c>
      <c r="I615">
        <v>-135352.76287436543</v>
      </c>
    </row>
    <row r="616" spans="3:9">
      <c r="C616">
        <v>-100466.40466739979</v>
      </c>
      <c r="D616">
        <v>-71648.586251377914</v>
      </c>
      <c r="E616">
        <v>-4814.5155412069871</v>
      </c>
      <c r="F616">
        <v>81972.403594819945</v>
      </c>
      <c r="G616">
        <v>77157.888053613016</v>
      </c>
      <c r="H616">
        <v>-140511.28470024778</v>
      </c>
      <c r="I616">
        <v>5368.2222182130208</v>
      </c>
    </row>
    <row r="617" spans="3:9">
      <c r="C617">
        <v>-105098.70960895221</v>
      </c>
      <c r="D617">
        <v>-135049.68365216177</v>
      </c>
      <c r="E617">
        <v>-117499.36654563923</v>
      </c>
      <c r="F617">
        <v>-12817.941186876691</v>
      </c>
      <c r="G617">
        <v>-130317.30773251597</v>
      </c>
      <c r="H617">
        <v>-97387.191278809041</v>
      </c>
      <c r="I617">
        <v>-195293.75902513234</v>
      </c>
    </row>
    <row r="618" spans="3:9">
      <c r="C618">
        <v>-98870.908654442697</v>
      </c>
      <c r="D618">
        <v>-130821.12136658869</v>
      </c>
      <c r="E618">
        <v>-168810.30976336129</v>
      </c>
      <c r="F618">
        <v>3633.3571103607537</v>
      </c>
      <c r="G618">
        <v>-165176.95265300054</v>
      </c>
      <c r="H618">
        <v>-92016.821532807429</v>
      </c>
      <c r="I618">
        <v>-209656.96602766908</v>
      </c>
    </row>
    <row r="619" spans="3:9">
      <c r="C619">
        <v>-73087.746124510333</v>
      </c>
      <c r="D619">
        <v>-49616.104335470882</v>
      </c>
      <c r="E619">
        <v>-219658.33227967401</v>
      </c>
      <c r="F619">
        <v>76151.887626672935</v>
      </c>
      <c r="G619">
        <v>-143506.44465300109</v>
      </c>
      <c r="H619">
        <v>-102173.93131116778</v>
      </c>
      <c r="I619">
        <v>78027.304696101928</v>
      </c>
    </row>
    <row r="620" spans="3:9">
      <c r="C620">
        <v>-111015.55294914113</v>
      </c>
      <c r="D620">
        <v>-140927.3310546682</v>
      </c>
      <c r="E620">
        <v>-191608.59994736896</v>
      </c>
      <c r="F620">
        <v>38295.688862292678</v>
      </c>
      <c r="G620">
        <v>-153312.91108507628</v>
      </c>
      <c r="H620">
        <v>-195240.26818827901</v>
      </c>
      <c r="I620">
        <v>-211097.77890828255</v>
      </c>
    </row>
    <row r="621" spans="3:9">
      <c r="C621">
        <v>-88535.431994036087</v>
      </c>
      <c r="D621">
        <v>-50581.492712483101</v>
      </c>
      <c r="E621">
        <v>-206563.95345861767</v>
      </c>
      <c r="F621">
        <v>77268.417837967718</v>
      </c>
      <c r="G621">
        <v>-129295.53562064999</v>
      </c>
      <c r="H621">
        <v>-61178.593017539824</v>
      </c>
      <c r="I621">
        <v>-11212.322054087708</v>
      </c>
    </row>
    <row r="622" spans="3:9">
      <c r="C622">
        <v>-151068.97559173754</v>
      </c>
      <c r="D622">
        <v>-170579.98190988554</v>
      </c>
      <c r="E622">
        <v>-169856.84629916525</v>
      </c>
      <c r="F622">
        <v>-41729.196057158282</v>
      </c>
      <c r="G622">
        <v>-211586.04235632357</v>
      </c>
      <c r="H622">
        <v>-202311.01043517381</v>
      </c>
      <c r="I622">
        <v>-264556.30992197548</v>
      </c>
    </row>
    <row r="623" spans="3:9">
      <c r="C623">
        <v>-63162.37020901934</v>
      </c>
      <c r="D623">
        <v>-97757.958597800432</v>
      </c>
      <c r="E623">
        <v>-87609.236929889477</v>
      </c>
      <c r="F623">
        <v>33025.383325795323</v>
      </c>
      <c r="G623">
        <v>-54583.853604094125</v>
      </c>
      <c r="H623">
        <v>55564.535055951972</v>
      </c>
      <c r="I623">
        <v>-179827.85203527779</v>
      </c>
    </row>
    <row r="624" spans="3:9">
      <c r="C624">
        <v>3777.1876011325512</v>
      </c>
      <c r="D624">
        <v>80699.155804540496</v>
      </c>
      <c r="E624">
        <v>390541.22110043967</v>
      </c>
      <c r="F624">
        <v>162725.04636333091</v>
      </c>
      <c r="G624">
        <v>553266.2674637707</v>
      </c>
      <c r="H624">
        <v>-80388.054923135438</v>
      </c>
      <c r="I624">
        <v>502221.81653118599</v>
      </c>
    </row>
    <row r="625" spans="3:9">
      <c r="C625">
        <v>-139094.17339572412</v>
      </c>
      <c r="D625">
        <v>-175084.86202522938</v>
      </c>
      <c r="E625">
        <v>-163925.46457158597</v>
      </c>
      <c r="F625">
        <v>-40326.777656466809</v>
      </c>
      <c r="G625">
        <v>-204252.24222805272</v>
      </c>
      <c r="H625">
        <v>-211153.53240012354</v>
      </c>
      <c r="I625">
        <v>-228811.65945107079</v>
      </c>
    </row>
    <row r="626" spans="3:9">
      <c r="C626">
        <v>-138926.87026059593</v>
      </c>
      <c r="D626">
        <v>-134726.40102721972</v>
      </c>
      <c r="E626">
        <v>-142746.58231004752</v>
      </c>
      <c r="F626">
        <v>-11742.788112796188</v>
      </c>
      <c r="G626">
        <v>-154489.3704228437</v>
      </c>
      <c r="H626">
        <v>-192440.45575622359</v>
      </c>
      <c r="I626">
        <v>-231121.82846380828</v>
      </c>
    </row>
    <row r="627" spans="3:9">
      <c r="C627">
        <v>-120182.98526548519</v>
      </c>
      <c r="D627">
        <v>-128294.8282283439</v>
      </c>
      <c r="E627">
        <v>70049.309040147637</v>
      </c>
      <c r="F627">
        <v>7510.5003863663151</v>
      </c>
      <c r="G627">
        <v>77559.809426513908</v>
      </c>
      <c r="H627">
        <v>-113692.38247157822</v>
      </c>
      <c r="I627">
        <v>-48310.487383431755</v>
      </c>
    </row>
    <row r="628" spans="3:9">
      <c r="C628">
        <v>-128694.94745693909</v>
      </c>
      <c r="D628">
        <v>-134140.07280190615</v>
      </c>
      <c r="E628">
        <v>-123929.03169727244</v>
      </c>
      <c r="F628">
        <v>-9377.3999245867744</v>
      </c>
      <c r="G628">
        <v>-133306.43162185926</v>
      </c>
      <c r="H628">
        <v>-68802.884246710571</v>
      </c>
      <c r="I628">
        <v>-215533.88937803454</v>
      </c>
    </row>
    <row r="629" spans="3:9">
      <c r="C629">
        <v>-154159.11044687268</v>
      </c>
      <c r="D629">
        <v>-142700.05904516621</v>
      </c>
      <c r="E629">
        <v>-142825.35613201887</v>
      </c>
      <c r="F629">
        <v>-37071.961377247033</v>
      </c>
      <c r="G629">
        <v>-179897.31750926591</v>
      </c>
      <c r="H629">
        <v>-195091.8200781919</v>
      </c>
      <c r="I629">
        <v>-248779.93571459263</v>
      </c>
    </row>
    <row r="630" spans="3:9">
      <c r="C630">
        <v>-118883.16375424831</v>
      </c>
      <c r="D630">
        <v>-121487.11546130152</v>
      </c>
      <c r="E630">
        <v>-142704.4877573328</v>
      </c>
      <c r="F630">
        <v>15608.094864102954</v>
      </c>
      <c r="G630">
        <v>-127096.39289322987</v>
      </c>
      <c r="H630">
        <v>-157196.33448456819</v>
      </c>
      <c r="I630">
        <v>-146687.86907470156</v>
      </c>
    </row>
    <row r="631" spans="3:9">
      <c r="C631">
        <v>74959.654157781799</v>
      </c>
      <c r="D631">
        <v>-118569.00663303774</v>
      </c>
      <c r="E631">
        <v>-36277.001502970699</v>
      </c>
      <c r="F631">
        <v>-9138.6846860657606</v>
      </c>
      <c r="G631">
        <v>-45415.686189036525</v>
      </c>
      <c r="H631">
        <v>-1687.428334317985</v>
      </c>
      <c r="I631">
        <v>-208145.81680725113</v>
      </c>
    </row>
    <row r="632" spans="3:9">
      <c r="C632">
        <v>-89919.601878331276</v>
      </c>
      <c r="D632">
        <v>-97803.849942918634</v>
      </c>
      <c r="E632">
        <v>-170407.79001865571</v>
      </c>
      <c r="F632">
        <v>26228.450625671132</v>
      </c>
      <c r="G632">
        <v>-144179.33939298452</v>
      </c>
      <c r="H632">
        <v>-37707.773557698762</v>
      </c>
      <c r="I632">
        <v>-71118.63585649326</v>
      </c>
    </row>
    <row r="633" spans="3:9">
      <c r="C633">
        <v>-110229.06764567159</v>
      </c>
      <c r="D633">
        <v>-99008.329141323018</v>
      </c>
      <c r="E633">
        <v>-79661.459070646175</v>
      </c>
      <c r="F633">
        <v>16424.911808011675</v>
      </c>
      <c r="G633">
        <v>-63236.5472626345</v>
      </c>
      <c r="H633">
        <v>-96819.233759726805</v>
      </c>
      <c r="I633">
        <v>-188594.17055683921</v>
      </c>
    </row>
    <row r="634" spans="3:9">
      <c r="C634">
        <v>-105555.64048690372</v>
      </c>
      <c r="D634">
        <v>-119525.31723581403</v>
      </c>
      <c r="E634">
        <v>-137304.71140320273</v>
      </c>
      <c r="F634">
        <v>-7782.5524370421335</v>
      </c>
      <c r="G634">
        <v>-145087.26384024485</v>
      </c>
      <c r="H634">
        <v>-70131.051429291838</v>
      </c>
      <c r="I634">
        <v>-201104.08489771077</v>
      </c>
    </row>
    <row r="635" spans="3:9">
      <c r="C635">
        <v>-74255.046327385062</v>
      </c>
      <c r="D635">
        <v>-151361.27569648111</v>
      </c>
      <c r="E635">
        <v>-90394.58665803331</v>
      </c>
      <c r="F635">
        <v>-20702.814161509043</v>
      </c>
      <c r="G635">
        <v>-111097.40081954235</v>
      </c>
      <c r="H635">
        <v>-148262.20561215648</v>
      </c>
      <c r="I635">
        <v>-185356.24723669875</v>
      </c>
    </row>
    <row r="636" spans="3:9">
      <c r="C636">
        <v>-91171.104414808564</v>
      </c>
      <c r="D636">
        <v>-142926.17173928424</v>
      </c>
      <c r="E636">
        <v>-54639.295748633565</v>
      </c>
      <c r="F636">
        <v>-21516.904668954114</v>
      </c>
      <c r="G636">
        <v>-76156.200417587708</v>
      </c>
      <c r="H636">
        <v>-118345.26924361131</v>
      </c>
      <c r="I636">
        <v>-215025.35775209326</v>
      </c>
    </row>
    <row r="637" spans="3:9">
      <c r="C637">
        <v>-80558.769582549867</v>
      </c>
      <c r="D637">
        <v>-141943.74744845566</v>
      </c>
      <c r="E637">
        <v>-71894.900813325134</v>
      </c>
      <c r="F637">
        <v>-11402.362922749206</v>
      </c>
      <c r="G637">
        <v>-83297.263736074383</v>
      </c>
      <c r="H637">
        <v>-111806.05406460242</v>
      </c>
      <c r="I637">
        <v>-261105.4882914474</v>
      </c>
    </row>
    <row r="638" spans="3:9">
      <c r="C638">
        <v>-122481.59574441216</v>
      </c>
      <c r="D638">
        <v>-163551.57567499386</v>
      </c>
      <c r="E638">
        <v>-172843.15955763179</v>
      </c>
      <c r="F638">
        <v>-30508.892042192296</v>
      </c>
      <c r="G638">
        <v>-203352.0515998241</v>
      </c>
      <c r="H638">
        <v>-165575.37484523386</v>
      </c>
      <c r="I638">
        <v>-193533.29159832073</v>
      </c>
    </row>
    <row r="639" spans="3:9">
      <c r="C639">
        <v>-144416.16091506474</v>
      </c>
      <c r="D639">
        <v>-129194.22111516166</v>
      </c>
      <c r="E639">
        <v>-142413.01892402838</v>
      </c>
      <c r="F639">
        <v>-25407.140587497401</v>
      </c>
      <c r="G639">
        <v>-167820.15951152577</v>
      </c>
      <c r="H639">
        <v>-129612.41236224907</v>
      </c>
      <c r="I639">
        <v>-175350.50880841207</v>
      </c>
    </row>
    <row r="640" spans="3:9">
      <c r="C640">
        <v>-129680.31084302194</v>
      </c>
      <c r="D640">
        <v>-126155.13669275161</v>
      </c>
      <c r="E640">
        <v>-168083.4327660102</v>
      </c>
      <c r="F640">
        <v>5217.6554499122431</v>
      </c>
      <c r="G640">
        <v>-162865.77731609796</v>
      </c>
      <c r="H640">
        <v>-33155.168773111189</v>
      </c>
      <c r="I640">
        <v>-214515.07258078456</v>
      </c>
    </row>
    <row r="641" spans="3:9">
      <c r="C641">
        <v>-126034.71212825453</v>
      </c>
      <c r="D641">
        <v>-147053.04008407349</v>
      </c>
      <c r="E641">
        <v>-146071.22784764267</v>
      </c>
      <c r="F641">
        <v>-25395.368373768666</v>
      </c>
      <c r="G641">
        <v>-171466.59622141134</v>
      </c>
      <c r="H641">
        <v>-128302.08688903443</v>
      </c>
      <c r="I641">
        <v>-236132.2848681052</v>
      </c>
    </row>
    <row r="642" spans="3:9">
      <c r="C642">
        <v>-118242.73300263924</v>
      </c>
      <c r="D642">
        <v>-129807.85931010992</v>
      </c>
      <c r="E642">
        <v>-135670.66167117265</v>
      </c>
      <c r="F642">
        <v>-14269.140248130789</v>
      </c>
      <c r="G642">
        <v>-149939.80191930346</v>
      </c>
      <c r="H642">
        <v>-144590.54274629138</v>
      </c>
      <c r="I642">
        <v>-204376.58552398509</v>
      </c>
    </row>
    <row r="643" spans="3:9">
      <c r="C643">
        <v>-64217.06737414081</v>
      </c>
      <c r="D643">
        <v>-125548.84789852466</v>
      </c>
      <c r="E643">
        <v>-128530.34592919861</v>
      </c>
      <c r="F643">
        <v>-14082.218332857839</v>
      </c>
      <c r="G643">
        <v>-142612.56426205643</v>
      </c>
      <c r="H643">
        <v>46552.634381455311</v>
      </c>
      <c r="I643">
        <v>-183573.74498755732</v>
      </c>
    </row>
    <row r="644" spans="3:9">
      <c r="C644">
        <v>-127015.50284159323</v>
      </c>
      <c r="D644">
        <v>-156836.7211005018</v>
      </c>
      <c r="E644">
        <v>-155163.89272048869</v>
      </c>
      <c r="F644">
        <v>-48386.109674345731</v>
      </c>
      <c r="G644">
        <v>-203550.00239483442</v>
      </c>
      <c r="H644">
        <v>-196994.86080487369</v>
      </c>
      <c r="I644">
        <v>-182405.97146284339</v>
      </c>
    </row>
    <row r="645" spans="3:9">
      <c r="C645">
        <v>-146409.96177836502</v>
      </c>
      <c r="D645">
        <v>-152828.54214032061</v>
      </c>
      <c r="E645">
        <v>-132633.74645932397</v>
      </c>
      <c r="F645">
        <v>-12884.503168941214</v>
      </c>
      <c r="G645">
        <v>-145518.24962826516</v>
      </c>
      <c r="H645">
        <v>-145040.05632450432</v>
      </c>
      <c r="I645">
        <v>-183904.18553089609</v>
      </c>
    </row>
    <row r="646" spans="3:9">
      <c r="C646">
        <v>-43391.493260924297</v>
      </c>
      <c r="D646">
        <v>-118758.16100591468</v>
      </c>
      <c r="E646">
        <v>-80630.561036217434</v>
      </c>
      <c r="F646">
        <v>7142.8237477855437</v>
      </c>
      <c r="G646">
        <v>-73487.737288431963</v>
      </c>
      <c r="H646">
        <v>-143803.66428384831</v>
      </c>
      <c r="I646">
        <v>-150839.43671248999</v>
      </c>
    </row>
    <row r="647" spans="3:9">
      <c r="C647">
        <v>-91844.732088808407</v>
      </c>
      <c r="D647">
        <v>-72471.653370540327</v>
      </c>
      <c r="E647">
        <v>77316.797973836074</v>
      </c>
      <c r="F647">
        <v>63495.171844370314</v>
      </c>
      <c r="G647">
        <v>140811.9698182065</v>
      </c>
      <c r="H647">
        <v>-110923.47377995597</v>
      </c>
      <c r="I647">
        <v>-176024.34477274481</v>
      </c>
    </row>
    <row r="648" spans="3:9">
      <c r="C648">
        <v>-33994.094374079374</v>
      </c>
      <c r="D648">
        <v>-124701.42838822957</v>
      </c>
      <c r="E648">
        <v>-96371.665821879928</v>
      </c>
      <c r="F648">
        <v>-171.36767419839452</v>
      </c>
      <c r="G648">
        <v>-96543.033496078337</v>
      </c>
      <c r="H648">
        <v>-168906.56495519416</v>
      </c>
      <c r="I648">
        <v>-226603.70036713796</v>
      </c>
    </row>
    <row r="649" spans="3:9">
      <c r="C649">
        <v>-125387.08601569124</v>
      </c>
      <c r="D649">
        <v>-109241.60086643307</v>
      </c>
      <c r="E649">
        <v>-23291.700004418788</v>
      </c>
      <c r="F649">
        <v>18059.53216610555</v>
      </c>
      <c r="G649">
        <v>-5232.1678383132094</v>
      </c>
      <c r="H649">
        <v>-101711.49311762874</v>
      </c>
      <c r="I649">
        <v>-196448.84817136222</v>
      </c>
    </row>
    <row r="650" spans="3:9">
      <c r="C650">
        <v>-62409.319177433092</v>
      </c>
      <c r="D650">
        <v>-94992.934067374124</v>
      </c>
      <c r="E650">
        <v>-167548.6348205909</v>
      </c>
      <c r="F650">
        <v>27181.164810889139</v>
      </c>
      <c r="G650">
        <v>-140367.47000970173</v>
      </c>
      <c r="H650">
        <v>-18382.965375156491</v>
      </c>
      <c r="I650">
        <v>-31353.100729360362</v>
      </c>
    </row>
    <row r="651" spans="3:9">
      <c r="C651">
        <v>-122651.64073411137</v>
      </c>
      <c r="D651">
        <v>-145799.14663712287</v>
      </c>
      <c r="E651">
        <v>-165395.39033946962</v>
      </c>
      <c r="F651">
        <v>1396.96894074991</v>
      </c>
      <c r="G651">
        <v>-163998.42139871971</v>
      </c>
      <c r="H651">
        <v>-161986.53899325553</v>
      </c>
      <c r="I651">
        <v>-186393.41176837846</v>
      </c>
    </row>
    <row r="652" spans="3:9">
      <c r="C652">
        <v>-21439.010993796517</v>
      </c>
      <c r="D652">
        <v>-120533.57441024082</v>
      </c>
      <c r="E652">
        <v>-136551.7086190845</v>
      </c>
      <c r="F652">
        <v>-5964.4571406831674</v>
      </c>
      <c r="G652">
        <v>-142516.16575976764</v>
      </c>
      <c r="H652">
        <v>83255.081041163532</v>
      </c>
      <c r="I652">
        <v>-170299.44936071575</v>
      </c>
    </row>
    <row r="653" spans="3:9">
      <c r="C653">
        <v>-38734.680792976375</v>
      </c>
      <c r="D653">
        <v>-83360.386931143585</v>
      </c>
      <c r="E653">
        <v>-49360.110105810541</v>
      </c>
      <c r="F653">
        <v>39102.184416859993</v>
      </c>
      <c r="G653">
        <v>-10257.925688950578</v>
      </c>
      <c r="H653">
        <v>-34197.19130462606</v>
      </c>
      <c r="I653">
        <v>-122061.77087203876</v>
      </c>
    </row>
    <row r="654" spans="3:9">
      <c r="C654">
        <v>-126760.8411096929</v>
      </c>
      <c r="D654">
        <v>-123407.40561832889</v>
      </c>
      <c r="E654">
        <v>-58930.343995470292</v>
      </c>
      <c r="F654">
        <v>-22377.552081167712</v>
      </c>
      <c r="G654">
        <v>-81307.896076638019</v>
      </c>
      <c r="H654">
        <v>-209312.0974494894</v>
      </c>
      <c r="I654">
        <v>-202642.60766771311</v>
      </c>
    </row>
    <row r="655" spans="3:9">
      <c r="C655">
        <v>78087.31757892482</v>
      </c>
      <c r="D655">
        <v>-58052.46431464731</v>
      </c>
      <c r="E655">
        <v>-167321.47657352316</v>
      </c>
      <c r="F655">
        <v>57933.923059310342</v>
      </c>
      <c r="G655">
        <v>-109387.55351421282</v>
      </c>
      <c r="H655">
        <v>197138.61033174943</v>
      </c>
      <c r="I655">
        <v>-165334.90368629829</v>
      </c>
    </row>
    <row r="656" spans="3:9">
      <c r="C656">
        <v>-70336.929058892594</v>
      </c>
      <c r="D656">
        <v>-113171.80903816153</v>
      </c>
      <c r="E656">
        <v>-132369.68518829282</v>
      </c>
      <c r="F656">
        <v>-8679.8947218443282</v>
      </c>
      <c r="G656">
        <v>-141049.57991013714</v>
      </c>
      <c r="H656">
        <v>-158405.67015962524</v>
      </c>
      <c r="I656">
        <v>-187549.57126333745</v>
      </c>
    </row>
    <row r="657" spans="3:9">
      <c r="C657">
        <v>-43897.957185748615</v>
      </c>
      <c r="D657">
        <v>-64768.754335133824</v>
      </c>
      <c r="E657">
        <v>903.81889815139584</v>
      </c>
      <c r="F657">
        <v>90798.023007411219</v>
      </c>
      <c r="G657">
        <v>91701.841905562673</v>
      </c>
      <c r="H657">
        <v>-150703.987497416</v>
      </c>
      <c r="I657">
        <v>75351.752679831465</v>
      </c>
    </row>
    <row r="658" spans="3:9">
      <c r="C658">
        <v>-108295.57842681397</v>
      </c>
      <c r="D658">
        <v>-90665.837311343173</v>
      </c>
      <c r="E658">
        <v>-112346.70431888482</v>
      </c>
      <c r="F658">
        <v>23287.356611514144</v>
      </c>
      <c r="G658">
        <v>-89059.347707370645</v>
      </c>
      <c r="H658">
        <v>-93985.201468070445</v>
      </c>
      <c r="I658">
        <v>-178578.6850609816</v>
      </c>
    </row>
    <row r="659" spans="3:9">
      <c r="C659">
        <v>-48257.954635573842</v>
      </c>
      <c r="D659">
        <v>-21160.259671926615</v>
      </c>
      <c r="E659">
        <v>158063.03610196826</v>
      </c>
      <c r="F659">
        <v>113068.59212322952</v>
      </c>
      <c r="G659">
        <v>271131.62822519778</v>
      </c>
      <c r="H659">
        <v>-72743.229900264123</v>
      </c>
      <c r="I659">
        <v>-181964.9209709632</v>
      </c>
    </row>
    <row r="660" spans="3:9">
      <c r="C660">
        <v>-130960.77595277003</v>
      </c>
      <c r="D660">
        <v>-140011.39703967501</v>
      </c>
      <c r="E660">
        <v>-110397.85554996232</v>
      </c>
      <c r="F660">
        <v>-27801.423135052362</v>
      </c>
      <c r="G660">
        <v>-138199.27868501467</v>
      </c>
      <c r="H660">
        <v>-185892.15518054154</v>
      </c>
      <c r="I660">
        <v>-219676.78613145844</v>
      </c>
    </row>
    <row r="661" spans="3:9">
      <c r="C661">
        <v>130357.66408371885</v>
      </c>
      <c r="D661">
        <v>-59534.250734976347</v>
      </c>
      <c r="E661">
        <v>-166220.07506530941</v>
      </c>
      <c r="F661">
        <v>59228.391570356864</v>
      </c>
      <c r="G661">
        <v>-106991.68349495255</v>
      </c>
      <c r="H661">
        <v>280029.83272497298</v>
      </c>
      <c r="I661">
        <v>45307.180116307049</v>
      </c>
    </row>
    <row r="662" spans="3:9">
      <c r="C662">
        <v>-12938.556099950569</v>
      </c>
      <c r="D662">
        <v>-111351.90361239202</v>
      </c>
      <c r="E662">
        <v>-114013.69196446909</v>
      </c>
      <c r="F662">
        <v>-522.79714280756889</v>
      </c>
      <c r="G662">
        <v>-114536.48910727669</v>
      </c>
      <c r="H662">
        <v>-171476.06631402194</v>
      </c>
      <c r="I662">
        <v>-199755.00264571028</v>
      </c>
    </row>
    <row r="663" spans="3:9">
      <c r="C663">
        <v>-98185.335031838127</v>
      </c>
      <c r="D663">
        <v>-128426.85530991628</v>
      </c>
      <c r="E663">
        <v>-140770.60364354312</v>
      </c>
      <c r="F663">
        <v>-5425.0696258810785</v>
      </c>
      <c r="G663">
        <v>-146195.67326942418</v>
      </c>
      <c r="H663">
        <v>-66882.833804589347</v>
      </c>
      <c r="I663">
        <v>-198733.57047324767</v>
      </c>
    </row>
    <row r="664" spans="3:9">
      <c r="C664">
        <v>1869.2293383814686</v>
      </c>
      <c r="D664">
        <v>-122309.68441021326</v>
      </c>
      <c r="E664">
        <v>-103668.83277467795</v>
      </c>
      <c r="F664">
        <v>-20748.252789800215</v>
      </c>
      <c r="G664">
        <v>-124417.08556447818</v>
      </c>
      <c r="H664">
        <v>84531.35403093457</v>
      </c>
      <c r="I664">
        <v>-148693.94630228085</v>
      </c>
    </row>
    <row r="665" spans="3:9">
      <c r="C665">
        <v>-110087.42580709324</v>
      </c>
      <c r="D665">
        <v>-126685.08059426818</v>
      </c>
      <c r="E665">
        <v>-43059.563830502273</v>
      </c>
      <c r="F665">
        <v>-11801.895000653807</v>
      </c>
      <c r="G665">
        <v>-54861.458831156138</v>
      </c>
      <c r="H665">
        <v>-132973.58094026375</v>
      </c>
      <c r="I665">
        <v>-190599.53503236029</v>
      </c>
    </row>
    <row r="666" spans="3:9">
      <c r="C666">
        <v>-112176.32009999362</v>
      </c>
      <c r="D666">
        <v>-134599.80281391431</v>
      </c>
      <c r="E666">
        <v>-41951.42259216716</v>
      </c>
      <c r="F666">
        <v>-11092.19652262918</v>
      </c>
      <c r="G666">
        <v>-53043.61911479634</v>
      </c>
      <c r="H666">
        <v>-148184.60173174925</v>
      </c>
      <c r="I666">
        <v>-223822.88264002898</v>
      </c>
    </row>
    <row r="667" spans="3:9">
      <c r="C667">
        <v>-113775.11904382356</v>
      </c>
      <c r="D667">
        <v>-136043.43712372176</v>
      </c>
      <c r="E667">
        <v>-157704.02286376469</v>
      </c>
      <c r="F667">
        <v>32743.800691781318</v>
      </c>
      <c r="G667">
        <v>-124960.22217198333</v>
      </c>
      <c r="H667">
        <v>-159818.00150673982</v>
      </c>
      <c r="I667">
        <v>-227347.11455584891</v>
      </c>
    </row>
    <row r="668" spans="3:9">
      <c r="C668">
        <v>-5466.9108740478405</v>
      </c>
      <c r="D668">
        <v>-110351.12303077601</v>
      </c>
      <c r="E668">
        <v>-155003.8946468567</v>
      </c>
      <c r="F668">
        <v>11544.096889522159</v>
      </c>
      <c r="G668">
        <v>-143459.79775733451</v>
      </c>
      <c r="H668">
        <v>-125822.98311362785</v>
      </c>
      <c r="I668">
        <v>-166055.80299262304</v>
      </c>
    </row>
    <row r="669" spans="3:9">
      <c r="C669">
        <v>-117826.14477017007</v>
      </c>
      <c r="D669">
        <v>-164117.61226835387</v>
      </c>
      <c r="E669">
        <v>-60879.69638332515</v>
      </c>
      <c r="F669">
        <v>-30334.309113488707</v>
      </c>
      <c r="G669">
        <v>-91214.005496813799</v>
      </c>
      <c r="H669">
        <v>-174414.93232137544</v>
      </c>
      <c r="I669">
        <v>-223043.25408116385</v>
      </c>
    </row>
    <row r="670" spans="3:9">
      <c r="C670">
        <v>40890.712689494598</v>
      </c>
      <c r="D670">
        <v>-120298.77862812218</v>
      </c>
      <c r="E670">
        <v>-31543.516728443588</v>
      </c>
      <c r="F670">
        <v>5963.1889313935681</v>
      </c>
      <c r="G670">
        <v>-25580.327797050006</v>
      </c>
      <c r="H670">
        <v>-137286.14407973218</v>
      </c>
      <c r="I670">
        <v>-170548.86496596795</v>
      </c>
    </row>
    <row r="671" spans="3:9">
      <c r="C671">
        <v>-88290.382962686388</v>
      </c>
      <c r="D671">
        <v>-130548.69240945143</v>
      </c>
      <c r="E671">
        <v>-84137.823761915351</v>
      </c>
      <c r="F671">
        <v>-12341.888977953175</v>
      </c>
      <c r="G671">
        <v>-96479.712739868526</v>
      </c>
      <c r="H671">
        <v>-60245.1142684191</v>
      </c>
      <c r="I671">
        <v>-122894.81749729236</v>
      </c>
    </row>
    <row r="672" spans="3:9">
      <c r="C672">
        <v>-127703.58283621367</v>
      </c>
      <c r="D672">
        <v>-139371.05386089187</v>
      </c>
      <c r="E672">
        <v>-47441.575225330598</v>
      </c>
      <c r="F672">
        <v>-15657.149037252151</v>
      </c>
      <c r="G672">
        <v>-63098.72426258272</v>
      </c>
      <c r="H672">
        <v>-131342.39230304986</v>
      </c>
      <c r="I672">
        <v>-228986.67597753741</v>
      </c>
    </row>
    <row r="673" spans="3:9">
      <c r="C673">
        <v>-32831.9472735257</v>
      </c>
      <c r="D673">
        <v>-103071.96156273162</v>
      </c>
      <c r="E673">
        <v>-182624.35903302286</v>
      </c>
      <c r="F673">
        <v>23799.164061498159</v>
      </c>
      <c r="G673">
        <v>-158825.19497152467</v>
      </c>
      <c r="H673">
        <v>-123704.08439965226</v>
      </c>
      <c r="I673">
        <v>-214965.52216225571</v>
      </c>
    </row>
    <row r="674" spans="3:9">
      <c r="C674">
        <v>-101331.55066661819</v>
      </c>
      <c r="D674">
        <v>-115737.00485080892</v>
      </c>
      <c r="E674">
        <v>-131222.36507916951</v>
      </c>
      <c r="F674">
        <v>11653.391501695529</v>
      </c>
      <c r="G674">
        <v>-119568.97357747397</v>
      </c>
      <c r="H674">
        <v>26892.444025056437</v>
      </c>
      <c r="I674">
        <v>-181569.88254136406</v>
      </c>
    </row>
    <row r="675" spans="3:9">
      <c r="C675">
        <v>-41148.9998477872</v>
      </c>
      <c r="D675">
        <v>-25991.615703356278</v>
      </c>
      <c r="E675">
        <v>-103032.85148993603</v>
      </c>
      <c r="F675">
        <v>91153.992909785258</v>
      </c>
      <c r="G675">
        <v>-11878.858580150816</v>
      </c>
      <c r="H675">
        <v>-109488.91979049754</v>
      </c>
      <c r="I675">
        <v>-148181.23540466657</v>
      </c>
    </row>
    <row r="676" spans="3:9">
      <c r="C676">
        <v>-130142.55181796287</v>
      </c>
      <c r="D676">
        <v>-140233.65824199928</v>
      </c>
      <c r="E676">
        <v>-88997.094022811478</v>
      </c>
      <c r="F676">
        <v>-29571.439233768193</v>
      </c>
      <c r="G676">
        <v>-118568.53325657969</v>
      </c>
      <c r="H676">
        <v>-94269.285393822182</v>
      </c>
      <c r="I676">
        <v>-224179.2246512312</v>
      </c>
    </row>
    <row r="677" spans="3:9">
      <c r="C677">
        <v>-97641.236141831352</v>
      </c>
      <c r="D677">
        <v>-132195.59858237515</v>
      </c>
      <c r="E677">
        <v>-149649.69735667444</v>
      </c>
      <c r="F677">
        <v>-13172.949784530632</v>
      </c>
      <c r="G677">
        <v>-162822.64714120509</v>
      </c>
      <c r="H677">
        <v>-135909.9702148707</v>
      </c>
      <c r="I677">
        <v>-226612.83268049662</v>
      </c>
    </row>
    <row r="678" spans="3:9">
      <c r="C678">
        <v>-68239.332443622334</v>
      </c>
      <c r="D678">
        <v>-66903.670059787459</v>
      </c>
      <c r="E678">
        <v>-28375.99618639829</v>
      </c>
      <c r="F678">
        <v>60777.788170545668</v>
      </c>
      <c r="G678">
        <v>32401.791984147392</v>
      </c>
      <c r="H678">
        <v>-136722.85338510739</v>
      </c>
      <c r="I678">
        <v>-131295.5641896571</v>
      </c>
    </row>
    <row r="679" spans="3:9">
      <c r="C679">
        <v>-58601.799287729635</v>
      </c>
      <c r="D679">
        <v>-97250.681586607505</v>
      </c>
      <c r="E679">
        <v>-101826.79290737152</v>
      </c>
      <c r="F679">
        <v>7250.7433706715819</v>
      </c>
      <c r="G679">
        <v>-94576.049536699924</v>
      </c>
      <c r="H679">
        <v>-128754.47441594687</v>
      </c>
      <c r="I679">
        <v>-173091.74961092952</v>
      </c>
    </row>
    <row r="680" spans="3:9">
      <c r="C680">
        <v>-131711.43183577002</v>
      </c>
      <c r="D680">
        <v>-65649.382648957049</v>
      </c>
      <c r="E680">
        <v>-143603.92610630937</v>
      </c>
      <c r="F680">
        <v>78290.074970833317</v>
      </c>
      <c r="G680">
        <v>-65313.851135476027</v>
      </c>
      <c r="H680">
        <v>-137925.19455609817</v>
      </c>
      <c r="I680">
        <v>-148022.29119065555</v>
      </c>
    </row>
    <row r="681" spans="3:9">
      <c r="C681">
        <v>-76373.158470649185</v>
      </c>
      <c r="D681">
        <v>-103017.43856597415</v>
      </c>
      <c r="E681">
        <v>-117248.59935001636</v>
      </c>
      <c r="F681">
        <v>5623.8644975686911</v>
      </c>
      <c r="G681">
        <v>-111624.73485244767</v>
      </c>
      <c r="H681">
        <v>-63151.954962948686</v>
      </c>
      <c r="I681">
        <v>-195054.08345165176</v>
      </c>
    </row>
    <row r="682" spans="3:9">
      <c r="C682">
        <v>-99794.259147642282</v>
      </c>
      <c r="D682">
        <v>-81082.213893600754</v>
      </c>
      <c r="E682">
        <v>-156061.36517598588</v>
      </c>
      <c r="F682">
        <v>41311.187532224445</v>
      </c>
      <c r="G682">
        <v>-114750.17764376143</v>
      </c>
      <c r="H682">
        <v>-95469.910740391962</v>
      </c>
      <c r="I682">
        <v>-105771.28565661836</v>
      </c>
    </row>
    <row r="683" spans="3:9">
      <c r="C683">
        <v>-129680.80444065858</v>
      </c>
      <c r="D683">
        <v>-82005.311617356841</v>
      </c>
      <c r="E683">
        <v>-165411.77787896383</v>
      </c>
      <c r="F683">
        <v>52254.264668938849</v>
      </c>
      <c r="G683">
        <v>-113157.513210025</v>
      </c>
      <c r="H683">
        <v>-78617.958978126524</v>
      </c>
      <c r="I683">
        <v>-211216.15781622764</v>
      </c>
    </row>
    <row r="684" spans="3:9">
      <c r="C684">
        <v>-113152.79292761712</v>
      </c>
      <c r="D684">
        <v>-157436.45578479924</v>
      </c>
      <c r="E684">
        <v>-145380.12753265831</v>
      </c>
      <c r="F684">
        <v>-29300.807834979783</v>
      </c>
      <c r="G684">
        <v>-174680.9353676381</v>
      </c>
      <c r="H684">
        <v>-196819.85345011076</v>
      </c>
      <c r="I684">
        <v>-187396.59254587322</v>
      </c>
    </row>
    <row r="685" spans="3:9">
      <c r="C685">
        <v>56948.095113463758</v>
      </c>
      <c r="D685">
        <v>-46382.478220080899</v>
      </c>
      <c r="E685">
        <v>-111805.48945900182</v>
      </c>
      <c r="F685">
        <v>53651.737105694323</v>
      </c>
      <c r="G685">
        <v>-58153.752353307529</v>
      </c>
      <c r="H685">
        <v>235166.15511517628</v>
      </c>
      <c r="I685">
        <v>-142509.6151585076</v>
      </c>
    </row>
    <row r="686" spans="3:9">
      <c r="C686">
        <v>-114926.10737218116</v>
      </c>
      <c r="D686">
        <v>-45084.616299736837</v>
      </c>
      <c r="E686">
        <v>-242875.7413241051</v>
      </c>
      <c r="F686">
        <v>91377.18892311753</v>
      </c>
      <c r="G686">
        <v>-151498.55240098754</v>
      </c>
      <c r="H686">
        <v>-106232.89952475784</v>
      </c>
      <c r="I686">
        <v>-173779.60433455903</v>
      </c>
    </row>
    <row r="687" spans="3:9">
      <c r="C687">
        <v>-171613.65586467847</v>
      </c>
      <c r="D687">
        <v>-191885.15801272728</v>
      </c>
      <c r="E687">
        <v>-154169.60768477764</v>
      </c>
      <c r="F687">
        <v>-54379.194484940032</v>
      </c>
      <c r="G687">
        <v>-208548.80216971767</v>
      </c>
      <c r="H687">
        <v>-210263.71826301844</v>
      </c>
      <c r="I687">
        <v>-284597.90713931405</v>
      </c>
    </row>
    <row r="688" spans="3:9">
      <c r="C688">
        <v>-114837.81099249673</v>
      </c>
      <c r="D688">
        <v>-92937.597482313344</v>
      </c>
      <c r="E688">
        <v>-111496.16870112595</v>
      </c>
      <c r="F688">
        <v>46512.211256702736</v>
      </c>
      <c r="G688">
        <v>-64983.957444423169</v>
      </c>
      <c r="H688">
        <v>-141625.24766460538</v>
      </c>
      <c r="I688">
        <v>-212409.01604558324</v>
      </c>
    </row>
    <row r="689" spans="3:9">
      <c r="C689">
        <v>-144497.05782928859</v>
      </c>
      <c r="D689">
        <v>-124037.97649836572</v>
      </c>
      <c r="E689">
        <v>-94358.748630057467</v>
      </c>
      <c r="F689">
        <v>1131.1495952377154</v>
      </c>
      <c r="G689">
        <v>-93227.599034819723</v>
      </c>
      <c r="H689">
        <v>-162318.36365910844</v>
      </c>
      <c r="I689">
        <v>-244002.02818559075</v>
      </c>
    </row>
    <row r="690" spans="3:9">
      <c r="C690">
        <v>-116818.31445929877</v>
      </c>
      <c r="D690">
        <v>-139698.99590946769</v>
      </c>
      <c r="E690">
        <v>-108505.68056573227</v>
      </c>
      <c r="F690">
        <v>-27707.3664019922</v>
      </c>
      <c r="G690">
        <v>-136213.04696772448</v>
      </c>
      <c r="H690">
        <v>-176543.03419183541</v>
      </c>
      <c r="I690">
        <v>-194378.78653046803</v>
      </c>
    </row>
    <row r="691" spans="3:9">
      <c r="C691">
        <v>5869.1382009641384</v>
      </c>
      <c r="D691">
        <v>-101094.4553116121</v>
      </c>
      <c r="E691">
        <v>-138031.51369718314</v>
      </c>
      <c r="F691">
        <v>13355.002362110798</v>
      </c>
      <c r="G691">
        <v>-124676.51133507234</v>
      </c>
      <c r="H691">
        <v>-114840.16882037779</v>
      </c>
      <c r="I691">
        <v>-166976.59887203935</v>
      </c>
    </row>
    <row r="692" spans="3:9">
      <c r="C692">
        <v>-103452.99431099964</v>
      </c>
      <c r="D692">
        <v>-121760.53805042442</v>
      </c>
      <c r="E692">
        <v>-90205.429438614723</v>
      </c>
      <c r="F692">
        <v>2770.4240489188669</v>
      </c>
      <c r="G692">
        <v>-87435.005389695871</v>
      </c>
      <c r="H692">
        <v>-151696.14100453287</v>
      </c>
      <c r="I692">
        <v>-213317.35169930442</v>
      </c>
    </row>
    <row r="693" spans="3:9">
      <c r="C693">
        <v>-96064.344254465148</v>
      </c>
      <c r="D693">
        <v>-91892.771994283554</v>
      </c>
      <c r="E693">
        <v>80402.766076814791</v>
      </c>
      <c r="F693">
        <v>19650.612522913725</v>
      </c>
      <c r="G693">
        <v>100053.37859972852</v>
      </c>
      <c r="H693">
        <v>-122741.30794754528</v>
      </c>
      <c r="I693">
        <v>-67072.346486655704</v>
      </c>
    </row>
    <row r="694" spans="3:9">
      <c r="C694">
        <v>-39744.555894784309</v>
      </c>
      <c r="D694">
        <v>-21943.334872924752</v>
      </c>
      <c r="E694">
        <v>214380.58403028897</v>
      </c>
      <c r="F694">
        <v>96681.291917105569</v>
      </c>
      <c r="G694">
        <v>311061.87594739464</v>
      </c>
      <c r="H694">
        <v>-19818.203653194651</v>
      </c>
      <c r="I694">
        <v>-151211.01407448985</v>
      </c>
    </row>
    <row r="695" spans="3:9">
      <c r="C695">
        <v>-77844.768237952943</v>
      </c>
      <c r="D695">
        <v>-75068.621631776536</v>
      </c>
      <c r="E695">
        <v>5700.5068926047243</v>
      </c>
      <c r="F695">
        <v>46037.326290395271</v>
      </c>
      <c r="G695">
        <v>51737.833183000039</v>
      </c>
      <c r="H695">
        <v>7528.6150370796677</v>
      </c>
      <c r="I695">
        <v>-78989.123793999897</v>
      </c>
    </row>
    <row r="696" spans="3:9">
      <c r="C696">
        <v>-49361.182246526412</v>
      </c>
      <c r="D696">
        <v>-108427.7461214111</v>
      </c>
      <c r="E696">
        <v>103185.86736734858</v>
      </c>
      <c r="F696">
        <v>20138.24052629582</v>
      </c>
      <c r="G696">
        <v>123324.10789364437</v>
      </c>
      <c r="H696">
        <v>-139558.99243242684</v>
      </c>
      <c r="I696">
        <v>62395.407537436578</v>
      </c>
    </row>
    <row r="697" spans="3:9">
      <c r="C697">
        <v>121787.76683906373</v>
      </c>
      <c r="D697">
        <v>-46553.990652491397</v>
      </c>
      <c r="E697">
        <v>-198622.35828107613</v>
      </c>
      <c r="F697">
        <v>80673.845106531837</v>
      </c>
      <c r="G697">
        <v>-117948.51317454434</v>
      </c>
      <c r="H697">
        <v>116218.75490104221</v>
      </c>
      <c r="I697">
        <v>-148628.64674534241</v>
      </c>
    </row>
    <row r="698" spans="3:9">
      <c r="C698">
        <v>-67650.874028825783</v>
      </c>
      <c r="D698">
        <v>-123650.7126098091</v>
      </c>
      <c r="E698">
        <v>-88837.245949542994</v>
      </c>
      <c r="F698">
        <v>-6809.7116365458787</v>
      </c>
      <c r="G698">
        <v>-95646.957586088858</v>
      </c>
      <c r="H698">
        <v>-93316.842935818655</v>
      </c>
      <c r="I698">
        <v>-155479.65232693308</v>
      </c>
    </row>
    <row r="699" spans="3:9">
      <c r="C699">
        <v>-44649.236788983369</v>
      </c>
      <c r="D699">
        <v>-120169.90231284185</v>
      </c>
      <c r="E699">
        <v>-120453.60309391738</v>
      </c>
      <c r="F699">
        <v>-3996.1151146993798</v>
      </c>
      <c r="G699">
        <v>-124449.7182086168</v>
      </c>
      <c r="H699">
        <v>-13575.694014030218</v>
      </c>
      <c r="I699">
        <v>-167194.34258465187</v>
      </c>
    </row>
    <row r="700" spans="3:9">
      <c r="C700">
        <v>-123726.52976586655</v>
      </c>
      <c r="D700">
        <v>-151883.36238184158</v>
      </c>
      <c r="E700">
        <v>-106737.23038309385</v>
      </c>
      <c r="F700">
        <v>-26615.961646359225</v>
      </c>
      <c r="G700">
        <v>-133353.19202945312</v>
      </c>
      <c r="H700">
        <v>-154287.1539461104</v>
      </c>
      <c r="I700">
        <v>-146094.17534621013</v>
      </c>
    </row>
    <row r="701" spans="3:9">
      <c r="C701">
        <v>-73645.616781020188</v>
      </c>
      <c r="D701">
        <v>-98650.38643883515</v>
      </c>
      <c r="E701">
        <v>-38296.166050246626</v>
      </c>
      <c r="F701">
        <v>41024.577969477978</v>
      </c>
      <c r="G701">
        <v>2728.4119192314101</v>
      </c>
      <c r="H701">
        <v>14384.114987277135</v>
      </c>
      <c r="I701">
        <v>-187440.76142571465</v>
      </c>
    </row>
    <row r="702" spans="3:9">
      <c r="C702">
        <v>-157800.8559007507</v>
      </c>
      <c r="D702">
        <v>-147271.79477718519</v>
      </c>
      <c r="E702">
        <v>-166097.82821263268</v>
      </c>
      <c r="F702">
        <v>-26514.600575485714</v>
      </c>
      <c r="G702">
        <v>-192612.42878811844</v>
      </c>
      <c r="H702">
        <v>-209770.5877690505</v>
      </c>
      <c r="I702">
        <v>-182691.51645578345</v>
      </c>
    </row>
    <row r="703" spans="3:9">
      <c r="C703">
        <v>-184705.18854308873</v>
      </c>
      <c r="D703">
        <v>-142992.45538814503</v>
      </c>
      <c r="E703">
        <v>-187571.26411150565</v>
      </c>
      <c r="F703">
        <v>-37280.39095125733</v>
      </c>
      <c r="G703">
        <v>-224851.65506276299</v>
      </c>
      <c r="H703">
        <v>-229832.26790429011</v>
      </c>
      <c r="I703">
        <v>-179255.7316590471</v>
      </c>
    </row>
    <row r="704" spans="3:9">
      <c r="C704">
        <v>-54222.198772858304</v>
      </c>
      <c r="D704">
        <v>-26711.325012111396</v>
      </c>
      <c r="E704">
        <v>-200446.04131654726</v>
      </c>
      <c r="F704">
        <v>88222.00474098773</v>
      </c>
      <c r="G704">
        <v>-112224.03657555953</v>
      </c>
      <c r="H704">
        <v>-76245.989117677818</v>
      </c>
      <c r="I704">
        <v>93980.133724744897</v>
      </c>
    </row>
    <row r="705" spans="3:9">
      <c r="C705">
        <v>-107537.02926447487</v>
      </c>
      <c r="D705">
        <v>-131680.34592851164</v>
      </c>
      <c r="E705">
        <v>-92061.230193478288</v>
      </c>
      <c r="F705">
        <v>-23702.844711832287</v>
      </c>
      <c r="G705">
        <v>-115764.07490531061</v>
      </c>
      <c r="H705">
        <v>-162527.83208788649</v>
      </c>
      <c r="I705">
        <v>-141614.28535961552</v>
      </c>
    </row>
    <row r="706" spans="3:9">
      <c r="C706">
        <v>-22861.696318041242</v>
      </c>
      <c r="D706">
        <v>-102798.23352204359</v>
      </c>
      <c r="E706">
        <v>102519.27462542249</v>
      </c>
      <c r="F706">
        <v>12419.705149430592</v>
      </c>
      <c r="G706">
        <v>114938.97977485304</v>
      </c>
      <c r="H706">
        <v>-76723.486870636931</v>
      </c>
      <c r="I706">
        <v>-169932.39578388268</v>
      </c>
    </row>
    <row r="707" spans="3:9">
      <c r="C707">
        <v>-135812.96848091084</v>
      </c>
      <c r="D707">
        <v>-145445.11037004337</v>
      </c>
      <c r="E707">
        <v>-124307.10137702037</v>
      </c>
      <c r="F707">
        <v>-45673.97471085687</v>
      </c>
      <c r="G707">
        <v>-169981.07608787724</v>
      </c>
      <c r="H707">
        <v>-173875.96194828412</v>
      </c>
      <c r="I707">
        <v>-134670.53675427247</v>
      </c>
    </row>
    <row r="708" spans="3:9">
      <c r="C708">
        <v>-128306.43141615271</v>
      </c>
      <c r="D708">
        <v>-153493.96828260805</v>
      </c>
      <c r="E708">
        <v>-124065.67525010323</v>
      </c>
      <c r="F708">
        <v>-47378.247685810267</v>
      </c>
      <c r="G708">
        <v>-171443.92293591349</v>
      </c>
      <c r="H708">
        <v>-173406.50387435802</v>
      </c>
      <c r="I708">
        <v>-218549.97343375211</v>
      </c>
    </row>
    <row r="709" spans="3:9">
      <c r="C709">
        <v>-138358.48062644622</v>
      </c>
      <c r="D709">
        <v>-134415.72766511422</v>
      </c>
      <c r="E709">
        <v>-106926.3044957809</v>
      </c>
      <c r="F709">
        <v>4766.779651787816</v>
      </c>
      <c r="G709">
        <v>-102159.52484399307</v>
      </c>
      <c r="H709">
        <v>-110496.52780781972</v>
      </c>
      <c r="I709">
        <v>-145192.96620081819</v>
      </c>
    </row>
    <row r="710" spans="3:9">
      <c r="C710">
        <v>-97836.82659215384</v>
      </c>
      <c r="D710">
        <v>-105991.34611014498</v>
      </c>
      <c r="E710">
        <v>-52582.10171500541</v>
      </c>
      <c r="F710">
        <v>4533.5324979776924</v>
      </c>
      <c r="G710">
        <v>-48048.569217027689</v>
      </c>
      <c r="H710">
        <v>109068.08844977297</v>
      </c>
      <c r="I710">
        <v>-145820.9883142912</v>
      </c>
    </row>
    <row r="711" spans="3:9">
      <c r="C711">
        <v>-161627.22337890722</v>
      </c>
      <c r="D711">
        <v>-190201.73747644041</v>
      </c>
      <c r="E711">
        <v>-169338.82534594517</v>
      </c>
      <c r="F711">
        <v>-43487.623341871193</v>
      </c>
      <c r="G711">
        <v>-212826.44868781636</v>
      </c>
      <c r="H711">
        <v>-210562.67075535408</v>
      </c>
      <c r="I711">
        <v>-244208.38899602421</v>
      </c>
    </row>
    <row r="712" spans="3:9">
      <c r="C712">
        <v>-24063.423785177642</v>
      </c>
      <c r="D712">
        <v>-83377.413359045357</v>
      </c>
      <c r="E712">
        <v>99422.152387973154</v>
      </c>
      <c r="F712">
        <v>36465.832493463691</v>
      </c>
      <c r="G712">
        <v>135887.98488143686</v>
      </c>
      <c r="H712">
        <v>11008.969252931187</v>
      </c>
      <c r="I712">
        <v>133254.07228627725</v>
      </c>
    </row>
    <row r="713" spans="3:9">
      <c r="C713">
        <v>88006.871075956849</v>
      </c>
      <c r="D713">
        <v>2692.6847075395635</v>
      </c>
      <c r="E713">
        <v>-256195.16368576462</v>
      </c>
      <c r="F713">
        <v>155990.16332982123</v>
      </c>
      <c r="G713">
        <v>-100205.00035594337</v>
      </c>
      <c r="H713">
        <v>1097.8252745363279</v>
      </c>
      <c r="I713">
        <v>-162695.30313770933</v>
      </c>
    </row>
    <row r="714" spans="3:9">
      <c r="C714">
        <v>-84068.351210751076</v>
      </c>
      <c r="D714">
        <v>-95450.208666249688</v>
      </c>
      <c r="E714">
        <v>-49430.740714257758</v>
      </c>
      <c r="F714">
        <v>33966.678530824531</v>
      </c>
      <c r="G714">
        <v>-15464.062183433212</v>
      </c>
      <c r="H714">
        <v>-86926.725016357377</v>
      </c>
      <c r="I714">
        <v>-131208.47385564656</v>
      </c>
    </row>
    <row r="715" spans="3:9">
      <c r="C715">
        <v>-84626.571968332355</v>
      </c>
      <c r="D715">
        <v>-97006.184615991544</v>
      </c>
      <c r="E715">
        <v>48131.175519906858</v>
      </c>
      <c r="F715">
        <v>11585.539370374128</v>
      </c>
      <c r="G715">
        <v>59716.71489028103</v>
      </c>
      <c r="H715">
        <v>6346.2076389574795</v>
      </c>
      <c r="I715">
        <v>-139589.63006768387</v>
      </c>
    </row>
    <row r="716" spans="3:9">
      <c r="C716">
        <v>-61589.197094232863</v>
      </c>
      <c r="D716">
        <v>-137157.61799574003</v>
      </c>
      <c r="E716">
        <v>-119714.80532267748</v>
      </c>
      <c r="F716">
        <v>-30352.250655518295</v>
      </c>
      <c r="G716">
        <v>-150067.05597819577</v>
      </c>
      <c r="H716">
        <v>-109955.62498386996</v>
      </c>
      <c r="I716">
        <v>-187814.41912029602</v>
      </c>
    </row>
    <row r="717" spans="3:9">
      <c r="C717">
        <v>-138707.86026300021</v>
      </c>
      <c r="D717">
        <v>-132782.37337943615</v>
      </c>
      <c r="E717">
        <v>-78876.097072658595</v>
      </c>
      <c r="F717">
        <v>-32480.767994699687</v>
      </c>
      <c r="G717">
        <v>-111356.86506735827</v>
      </c>
      <c r="H717">
        <v>-161703.52117292388</v>
      </c>
      <c r="I717">
        <v>-176305.93952316977</v>
      </c>
    </row>
    <row r="718" spans="3:9">
      <c r="C718">
        <v>-104671.58849608821</v>
      </c>
      <c r="D718">
        <v>-132032.95173199559</v>
      </c>
      <c r="E718">
        <v>-111799.76369334212</v>
      </c>
      <c r="F718">
        <v>-38673.758652926568</v>
      </c>
      <c r="G718">
        <v>-150473.5223462687</v>
      </c>
      <c r="H718">
        <v>-159558.6690030731</v>
      </c>
      <c r="I718">
        <v>-153508.66653612477</v>
      </c>
    </row>
    <row r="719" spans="3:9">
      <c r="C719">
        <v>-127600.66659789771</v>
      </c>
      <c r="D719">
        <v>-157475.24397850072</v>
      </c>
      <c r="E719">
        <v>-138876.96046593119</v>
      </c>
      <c r="F719">
        <v>-42626.037472177792</v>
      </c>
      <c r="G719">
        <v>-181502.99793810904</v>
      </c>
      <c r="H719">
        <v>-157117.92374476115</v>
      </c>
      <c r="I719">
        <v>-232200.86198845092</v>
      </c>
    </row>
    <row r="720" spans="3:9">
      <c r="C720">
        <v>-96727.004893022167</v>
      </c>
      <c r="D720">
        <v>-42454.280563424458</v>
      </c>
      <c r="E720">
        <v>-161683.52466214559</v>
      </c>
      <c r="F720">
        <v>84269.408619479509</v>
      </c>
      <c r="G720">
        <v>-77414.116042666021</v>
      </c>
      <c r="H720">
        <v>166110.60194929648</v>
      </c>
      <c r="I720">
        <v>-169131.19942476138</v>
      </c>
    </row>
    <row r="721" spans="3:9">
      <c r="C721">
        <v>-98316.619412832195</v>
      </c>
      <c r="D721">
        <v>-129913.09875259743</v>
      </c>
      <c r="E721">
        <v>-136399.36395685351</v>
      </c>
      <c r="F721">
        <v>-17913.790486511098</v>
      </c>
      <c r="G721">
        <v>-154313.15444336462</v>
      </c>
      <c r="H721">
        <v>-99032.130788717652</v>
      </c>
      <c r="I721">
        <v>-170694.81151474934</v>
      </c>
    </row>
    <row r="722" spans="3:9">
      <c r="C722">
        <v>-78083.551773602783</v>
      </c>
      <c r="D722">
        <v>-128290.81193343327</v>
      </c>
      <c r="E722">
        <v>-67866.565622191963</v>
      </c>
      <c r="F722">
        <v>22021.133962309337</v>
      </c>
      <c r="G722">
        <v>-45845.431659882597</v>
      </c>
      <c r="H722">
        <v>-150459.72527885367</v>
      </c>
      <c r="I722">
        <v>-61452.082379817555</v>
      </c>
    </row>
    <row r="723" spans="3:9">
      <c r="C723">
        <v>-66010.791631918779</v>
      </c>
      <c r="D723">
        <v>-22048.929457230523</v>
      </c>
      <c r="E723">
        <v>-145398.72558888083</v>
      </c>
      <c r="F723">
        <v>97199.964780020164</v>
      </c>
      <c r="G723">
        <v>-48198.760808860679</v>
      </c>
      <c r="H723">
        <v>-62174.727112918743</v>
      </c>
      <c r="I723">
        <v>34064.37808736373</v>
      </c>
    </row>
    <row r="724" spans="3:9">
      <c r="C724">
        <v>47535.874637578905</v>
      </c>
      <c r="D724">
        <v>71991.203244390374</v>
      </c>
      <c r="E724">
        <v>-13595.87822248615</v>
      </c>
      <c r="F724">
        <v>203948.46734193468</v>
      </c>
      <c r="G724">
        <v>190352.5891194485</v>
      </c>
      <c r="H724">
        <v>91166.255501716922</v>
      </c>
      <c r="I724">
        <v>-125220.86831353212</v>
      </c>
    </row>
    <row r="725" spans="3:9">
      <c r="C725">
        <v>-105436.20212299656</v>
      </c>
      <c r="D725">
        <v>-3762.7257330344873</v>
      </c>
      <c r="E725">
        <v>23529.085702409793</v>
      </c>
      <c r="F725">
        <v>120238.80208740217</v>
      </c>
      <c r="G725">
        <v>143767.88778981194</v>
      </c>
      <c r="H725">
        <v>-87042.998438470386</v>
      </c>
      <c r="I725">
        <v>-33367.837178863701</v>
      </c>
    </row>
    <row r="726" spans="3:9">
      <c r="C726">
        <v>-176911.60164030397</v>
      </c>
      <c r="D726">
        <v>-202910.14042531099</v>
      </c>
      <c r="E726">
        <v>-166443.0330487944</v>
      </c>
      <c r="F726">
        <v>-62314.919046551338</v>
      </c>
      <c r="G726">
        <v>-228757.95209534574</v>
      </c>
      <c r="H726">
        <v>-207785.91633980282</v>
      </c>
      <c r="I726">
        <v>-260374.25708425583</v>
      </c>
    </row>
    <row r="727" spans="3:9">
      <c r="C727">
        <v>-146266.14642164618</v>
      </c>
      <c r="D727">
        <v>-172727.72006942463</v>
      </c>
      <c r="E727">
        <v>-156741.3234390204</v>
      </c>
      <c r="F727">
        <v>-43859.67589258097</v>
      </c>
      <c r="G727">
        <v>-200600.99933160137</v>
      </c>
      <c r="H727">
        <v>-176590.18695887795</v>
      </c>
      <c r="I727">
        <v>-267859.14874859818</v>
      </c>
    </row>
    <row r="728" spans="3:9">
      <c r="C728">
        <v>-123324.61058228859</v>
      </c>
      <c r="D728">
        <v>-129989.74984399756</v>
      </c>
      <c r="E728">
        <v>-143297.4154116156</v>
      </c>
      <c r="F728">
        <v>-4254.7408834546804</v>
      </c>
      <c r="G728">
        <v>-147552.15629507031</v>
      </c>
      <c r="H728">
        <v>-120671.61635654891</v>
      </c>
      <c r="I728">
        <v>-166813.44085153518</v>
      </c>
    </row>
    <row r="729" spans="3:9">
      <c r="C729">
        <v>52553.917832664622</v>
      </c>
      <c r="D729">
        <v>-59876.06888679968</v>
      </c>
      <c r="E729">
        <v>-191862.62440920592</v>
      </c>
      <c r="F729">
        <v>73996.046133013428</v>
      </c>
      <c r="G729">
        <v>-117866.57827619251</v>
      </c>
      <c r="H729">
        <v>-126560.9746457592</v>
      </c>
      <c r="I729">
        <v>-146888.60086931195</v>
      </c>
    </row>
    <row r="730" spans="3:9">
      <c r="C730">
        <v>-136334.79706314637</v>
      </c>
      <c r="D730">
        <v>-148468.56318766391</v>
      </c>
      <c r="E730">
        <v>-137166.48954393234</v>
      </c>
      <c r="F730">
        <v>-45550.062903315906</v>
      </c>
      <c r="G730">
        <v>-182716.55244724825</v>
      </c>
      <c r="H730">
        <v>-154549.65446182384</v>
      </c>
      <c r="I730">
        <v>-239182.5276302002</v>
      </c>
    </row>
    <row r="731" spans="3:9">
      <c r="C731">
        <v>-158559.13059890296</v>
      </c>
      <c r="D731">
        <v>-138460.38026303879</v>
      </c>
      <c r="E731">
        <v>-131941.53266212309</v>
      </c>
      <c r="F731">
        <v>-40703.183087903148</v>
      </c>
      <c r="G731">
        <v>-172644.71575002625</v>
      </c>
      <c r="H731">
        <v>-190945.74280308691</v>
      </c>
      <c r="I731">
        <v>-210626.1078492364</v>
      </c>
    </row>
    <row r="732" spans="3:9">
      <c r="C732">
        <v>-81336.258754849172</v>
      </c>
      <c r="D732">
        <v>-129837.29526984872</v>
      </c>
      <c r="E732">
        <v>-100865.18664275302</v>
      </c>
      <c r="F732">
        <v>-28865.588572237168</v>
      </c>
      <c r="G732">
        <v>-129730.77521499018</v>
      </c>
      <c r="H732">
        <v>-137589.24935979827</v>
      </c>
      <c r="I732">
        <v>-138765.67078283694</v>
      </c>
    </row>
    <row r="733" spans="3:9">
      <c r="C733">
        <v>-126164.64538038694</v>
      </c>
      <c r="D733">
        <v>-114307.66838279735</v>
      </c>
      <c r="E733">
        <v>-103069.27721272781</v>
      </c>
      <c r="F733">
        <v>29751.936394702439</v>
      </c>
      <c r="G733">
        <v>-73317.340818025317</v>
      </c>
      <c r="H733">
        <v>-87106.887643408787</v>
      </c>
      <c r="I733">
        <v>-195292.71251874938</v>
      </c>
    </row>
    <row r="734" spans="3:9">
      <c r="C734">
        <v>-48373.828261593851</v>
      </c>
      <c r="D734">
        <v>-95151.951970713562</v>
      </c>
      <c r="E734">
        <v>-143638.56958812528</v>
      </c>
      <c r="F734">
        <v>18651.100490060286</v>
      </c>
      <c r="G734">
        <v>-124987.469098065</v>
      </c>
      <c r="H734">
        <v>-93323.938721918588</v>
      </c>
      <c r="I734">
        <v>-141617.29357981065</v>
      </c>
    </row>
    <row r="735" spans="3:9">
      <c r="C735">
        <v>-94369.189539650804</v>
      </c>
      <c r="D735">
        <v>-125208.95930053566</v>
      </c>
      <c r="E735">
        <v>-106089.18601863566</v>
      </c>
      <c r="F735">
        <v>1529.7554282472265</v>
      </c>
      <c r="G735">
        <v>-104559.43059038848</v>
      </c>
      <c r="H735">
        <v>-79729.655799046799</v>
      </c>
      <c r="I735">
        <v>-149608.23747771452</v>
      </c>
    </row>
    <row r="736" spans="3:9">
      <c r="C736">
        <v>-58675.640843615605</v>
      </c>
      <c r="D736">
        <v>-99694.541003124541</v>
      </c>
      <c r="E736">
        <v>-49544.136580614955</v>
      </c>
      <c r="F736">
        <v>-976.58699785305362</v>
      </c>
      <c r="G736">
        <v>-50520.723578467936</v>
      </c>
      <c r="H736">
        <v>-52201.703009244695</v>
      </c>
      <c r="I736">
        <v>-34925.826068361464</v>
      </c>
    </row>
    <row r="737" spans="3:9">
      <c r="C737">
        <v>-104594.33532302541</v>
      </c>
      <c r="D737">
        <v>-140703.0365695197</v>
      </c>
      <c r="E737">
        <v>-44760.930810358899</v>
      </c>
      <c r="F737">
        <v>-17117.047566152942</v>
      </c>
      <c r="G737">
        <v>-61877.978376511834</v>
      </c>
      <c r="H737">
        <v>-144455.11201103468</v>
      </c>
      <c r="I737">
        <v>-150105.53015416226</v>
      </c>
    </row>
    <row r="738" spans="3:9">
      <c r="C738">
        <v>-114340.22058042794</v>
      </c>
      <c r="D738">
        <v>-92820.310152243968</v>
      </c>
      <c r="E738">
        <v>-180212.89997857509</v>
      </c>
      <c r="F738">
        <v>61687.701694085597</v>
      </c>
      <c r="G738">
        <v>-118525.19828448945</v>
      </c>
      <c r="H738">
        <v>-82007.304721853172</v>
      </c>
      <c r="I738">
        <v>-188751.22936637379</v>
      </c>
    </row>
    <row r="739" spans="3:9">
      <c r="C739">
        <v>-118848.75646109311</v>
      </c>
      <c r="D739">
        <v>-106561.18924537871</v>
      </c>
      <c r="E739">
        <v>-89361.945080388628</v>
      </c>
      <c r="F739">
        <v>37367.85073575491</v>
      </c>
      <c r="G739">
        <v>-51994.09434463369</v>
      </c>
      <c r="H739">
        <v>-98341.327639241295</v>
      </c>
      <c r="I739">
        <v>-184300.52748588962</v>
      </c>
    </row>
    <row r="740" spans="3:9">
      <c r="C740">
        <v>9749.1946435199934</v>
      </c>
      <c r="D740">
        <v>-91434.841151277709</v>
      </c>
      <c r="E740">
        <v>8375.7514732789132</v>
      </c>
      <c r="F740">
        <v>23796.235024631285</v>
      </c>
      <c r="G740">
        <v>32171.986497910228</v>
      </c>
      <c r="H740">
        <v>-104365.20927300106</v>
      </c>
      <c r="I740">
        <v>-40391.607010001841</v>
      </c>
    </row>
    <row r="741" spans="3:9">
      <c r="C741">
        <v>50629.038460625277</v>
      </c>
      <c r="D741">
        <v>-80423.863316779403</v>
      </c>
      <c r="E741">
        <v>125556.41154297016</v>
      </c>
      <c r="F741">
        <v>26753.278757264299</v>
      </c>
      <c r="G741">
        <v>152309.69030023448</v>
      </c>
      <c r="H741">
        <v>-119209.46101042515</v>
      </c>
      <c r="I741">
        <v>82892.767155196925</v>
      </c>
    </row>
    <row r="742" spans="3:9">
      <c r="C742">
        <v>-92026.102206788681</v>
      </c>
      <c r="D742">
        <v>-125625.45900199909</v>
      </c>
      <c r="E742">
        <v>-66278.099123152089</v>
      </c>
      <c r="F742">
        <v>-12654.825703668335</v>
      </c>
      <c r="G742">
        <v>-78932.92482682041</v>
      </c>
      <c r="H742">
        <v>-42202.78584297304</v>
      </c>
      <c r="I742">
        <v>63037.613097599475</v>
      </c>
    </row>
    <row r="743" spans="3:9">
      <c r="C743">
        <v>42879.661473332613</v>
      </c>
      <c r="D743">
        <v>-14556.00089936133</v>
      </c>
      <c r="E743">
        <v>83300.032886299014</v>
      </c>
      <c r="F743">
        <v>107858.18318759694</v>
      </c>
      <c r="G743">
        <v>191158.21607389598</v>
      </c>
      <c r="H743">
        <v>-92357.238421042479</v>
      </c>
      <c r="I743">
        <v>-163888.54366479738</v>
      </c>
    </row>
    <row r="744" spans="3:9">
      <c r="C744">
        <v>-72595.313173548348</v>
      </c>
      <c r="D744">
        <v>-102274.9820915694</v>
      </c>
      <c r="E744">
        <v>-153259.51982457208</v>
      </c>
      <c r="F744">
        <v>13219.527886894735</v>
      </c>
      <c r="G744">
        <v>-140039.99193767738</v>
      </c>
      <c r="H744">
        <v>39513.833139461</v>
      </c>
      <c r="I744">
        <v>-165997.18580228349</v>
      </c>
    </row>
    <row r="745" spans="3:9">
      <c r="C745">
        <v>119657.25492550991</v>
      </c>
      <c r="D745">
        <v>-60167.327278994839</v>
      </c>
      <c r="E745">
        <v>257815.04662308434</v>
      </c>
      <c r="F745">
        <v>57622.865398320995</v>
      </c>
      <c r="G745">
        <v>315437.91202140535</v>
      </c>
      <c r="H745">
        <v>-53324.293492678698</v>
      </c>
      <c r="I745">
        <v>-44933.339295654092</v>
      </c>
    </row>
    <row r="746" spans="3:9">
      <c r="C746">
        <v>-102174.62579722988</v>
      </c>
      <c r="D746">
        <v>-145480.90233342856</v>
      </c>
      <c r="E746">
        <v>-168965.90071132939</v>
      </c>
      <c r="F746">
        <v>-4325.2206641403318</v>
      </c>
      <c r="G746">
        <v>-173291.12137546972</v>
      </c>
      <c r="H746">
        <v>-147319.53234602432</v>
      </c>
      <c r="I746">
        <v>-246140.1893910169</v>
      </c>
    </row>
    <row r="747" spans="3:9">
      <c r="C747">
        <v>12739.486279264209</v>
      </c>
      <c r="D747">
        <v>-66901.811886846815</v>
      </c>
      <c r="E747">
        <v>-177181.99666359276</v>
      </c>
      <c r="F747">
        <v>56212.720681382591</v>
      </c>
      <c r="G747">
        <v>-120969.27598221015</v>
      </c>
      <c r="H747">
        <v>-115992.1983577552</v>
      </c>
      <c r="I747">
        <v>-124642.37113108498</v>
      </c>
    </row>
    <row r="748" spans="3:9">
      <c r="C748">
        <v>-107650.12919959225</v>
      </c>
      <c r="D748">
        <v>-125642.92860345545</v>
      </c>
      <c r="E748">
        <v>-118998.51168071377</v>
      </c>
      <c r="F748">
        <v>-17212.231490274527</v>
      </c>
      <c r="G748">
        <v>-136210.74317098828</v>
      </c>
      <c r="H748">
        <v>-150713.89016663289</v>
      </c>
      <c r="I748">
        <v>-165113.7694968562</v>
      </c>
    </row>
    <row r="749" spans="3:9">
      <c r="C749">
        <v>-130693.92521039349</v>
      </c>
      <c r="D749">
        <v>-139877.30878422482</v>
      </c>
      <c r="E749">
        <v>-98316.143259482109</v>
      </c>
      <c r="F749">
        <v>-21049.600250027434</v>
      </c>
      <c r="G749">
        <v>-119365.74350950954</v>
      </c>
      <c r="H749">
        <v>-108586.46758952306</v>
      </c>
      <c r="I749">
        <v>-228020.13375537988</v>
      </c>
    </row>
    <row r="750" spans="3:9">
      <c r="C750">
        <v>-122435.5382559782</v>
      </c>
      <c r="D750">
        <v>-157370.8455605398</v>
      </c>
      <c r="E750">
        <v>-163510.03537891855</v>
      </c>
      <c r="F750">
        <v>-33577.522901317781</v>
      </c>
      <c r="G750">
        <v>-197087.55828023638</v>
      </c>
      <c r="H750">
        <v>-171925.35284330737</v>
      </c>
      <c r="I750">
        <v>-254701.99178039271</v>
      </c>
    </row>
    <row r="751" spans="3:9">
      <c r="C751">
        <v>-78520.731928882189</v>
      </c>
      <c r="D751">
        <v>-124814.00520574355</v>
      </c>
      <c r="E751">
        <v>-145148.97722532626</v>
      </c>
      <c r="F751">
        <v>15008.676602272419</v>
      </c>
      <c r="G751">
        <v>-130140.30062305383</v>
      </c>
      <c r="H751">
        <v>-144570.86279783276</v>
      </c>
      <c r="I751">
        <v>-220432.62005681265</v>
      </c>
    </row>
    <row r="752" spans="3:9">
      <c r="C752">
        <v>-91321.265367706394</v>
      </c>
      <c r="D752">
        <v>-70777.882964029704</v>
      </c>
      <c r="E752">
        <v>-133699.06620738545</v>
      </c>
      <c r="F752">
        <v>52144.362633543991</v>
      </c>
      <c r="G752">
        <v>-81554.703573841456</v>
      </c>
      <c r="H752">
        <v>-64335.566921636695</v>
      </c>
      <c r="I752">
        <v>-34877.091221943672</v>
      </c>
    </row>
    <row r="753" spans="3:9">
      <c r="C753">
        <v>-133214.45254510207</v>
      </c>
      <c r="D753">
        <v>-164642.8138978504</v>
      </c>
      <c r="E753">
        <v>-145482.32478065489</v>
      </c>
      <c r="F753">
        <v>-29487.610884941678</v>
      </c>
      <c r="G753">
        <v>-174969.93566559654</v>
      </c>
      <c r="H753">
        <v>-188393.35538391524</v>
      </c>
      <c r="I753">
        <v>-240733.9088341723</v>
      </c>
    </row>
    <row r="754" spans="3:9">
      <c r="C754">
        <v>-136377.64876199313</v>
      </c>
      <c r="D754">
        <v>-183273.98171363724</v>
      </c>
      <c r="E754">
        <v>-43898.640668514985</v>
      </c>
      <c r="F754">
        <v>-78443.04850087926</v>
      </c>
      <c r="G754">
        <v>-122341.68916939426</v>
      </c>
      <c r="H754">
        <v>-225436.26525543211</v>
      </c>
      <c r="I754">
        <v>-270865.52759343036</v>
      </c>
    </row>
    <row r="755" spans="3:9">
      <c r="C755">
        <v>-143475.08323450392</v>
      </c>
      <c r="D755">
        <v>-161723.9233246136</v>
      </c>
      <c r="E755">
        <v>-132066.25171525608</v>
      </c>
      <c r="F755">
        <v>-3339.957315752421</v>
      </c>
      <c r="G755">
        <v>-135406.20903100853</v>
      </c>
      <c r="H755">
        <v>-181775.15312521742</v>
      </c>
      <c r="I755">
        <v>-205186.04733819421</v>
      </c>
    </row>
    <row r="756" spans="3:9">
      <c r="C756">
        <v>-105278.06236339771</v>
      </c>
      <c r="D756">
        <v>-127174.1388792908</v>
      </c>
      <c r="E756">
        <v>-134658.35359450371</v>
      </c>
      <c r="F756">
        <v>-10224.153935256967</v>
      </c>
      <c r="G756">
        <v>-144882.50752976065</v>
      </c>
      <c r="H756">
        <v>-124862.82911740814</v>
      </c>
      <c r="I756">
        <v>-195882.49785441306</v>
      </c>
    </row>
    <row r="757" spans="3:9">
      <c r="C757">
        <v>-69706.63748396546</v>
      </c>
      <c r="D757">
        <v>-32257.821325043391</v>
      </c>
      <c r="E757">
        <v>-27334.426921180537</v>
      </c>
      <c r="F757">
        <v>87505.915026733172</v>
      </c>
      <c r="G757">
        <v>60171.48810555262</v>
      </c>
      <c r="H757">
        <v>-88631.543174380495</v>
      </c>
      <c r="I757">
        <v>-170850.07904824009</v>
      </c>
    </row>
    <row r="758" spans="3:9">
      <c r="C758">
        <v>-120573.60674686804</v>
      </c>
      <c r="D758">
        <v>-33683.41014847788</v>
      </c>
      <c r="E758">
        <v>-123640.49202968055</v>
      </c>
      <c r="F758">
        <v>103417.99790608042</v>
      </c>
      <c r="G758">
        <v>-20222.494123600132</v>
      </c>
      <c r="H758">
        <v>-97177.08807520612</v>
      </c>
      <c r="I758">
        <v>-74599.563117301906</v>
      </c>
    </row>
    <row r="759" spans="3:9">
      <c r="C759">
        <v>-104693.09658522243</v>
      </c>
      <c r="D759">
        <v>-134735.77862465402</v>
      </c>
      <c r="E759">
        <v>-131885.72551726538</v>
      </c>
      <c r="F759">
        <v>-25778.085200367765</v>
      </c>
      <c r="G759">
        <v>-157663.81071763317</v>
      </c>
      <c r="H759">
        <v>-147783.43299579778</v>
      </c>
      <c r="I759">
        <v>-208649.03390400769</v>
      </c>
    </row>
    <row r="760" spans="3:9">
      <c r="C760">
        <v>-76940.995632323145</v>
      </c>
      <c r="D760">
        <v>-109140.75250001714</v>
      </c>
      <c r="E760">
        <v>-74131.323177526516</v>
      </c>
      <c r="F760">
        <v>-6055.427363973984</v>
      </c>
      <c r="G760">
        <v>-80186.750541500456</v>
      </c>
      <c r="H760">
        <v>45000.270899473398</v>
      </c>
      <c r="I760">
        <v>-128809.65189845068</v>
      </c>
    </row>
    <row r="761" spans="3:9">
      <c r="C761">
        <v>110671.95202563104</v>
      </c>
      <c r="D761">
        <v>-52269.79095002354</v>
      </c>
      <c r="E761">
        <v>188025.80734587938</v>
      </c>
      <c r="F761">
        <v>49762.70159939419</v>
      </c>
      <c r="G761">
        <v>237788.50894527341</v>
      </c>
      <c r="H761">
        <v>119821.67233209434</v>
      </c>
      <c r="I761">
        <v>24501.176414118439</v>
      </c>
    </row>
    <row r="762" spans="3:9">
      <c r="C762">
        <v>-117568.0382085233</v>
      </c>
      <c r="D762">
        <v>-149961.04632356146</v>
      </c>
      <c r="E762">
        <v>-77666.264878012968</v>
      </c>
      <c r="F762">
        <v>-23844.004447122541</v>
      </c>
      <c r="G762">
        <v>-101510.26932513545</v>
      </c>
      <c r="H762">
        <v>-160842.27844033943</v>
      </c>
      <c r="I762">
        <v>-182105.94121385596</v>
      </c>
    </row>
    <row r="763" spans="3:9">
      <c r="C763">
        <v>-71824.710621423554</v>
      </c>
      <c r="D763">
        <v>-139732.22941955872</v>
      </c>
      <c r="E763">
        <v>-93383.968688856694</v>
      </c>
      <c r="F763">
        <v>-16345.054555722207</v>
      </c>
      <c r="G763">
        <v>-109729.02324457892</v>
      </c>
      <c r="H763">
        <v>-107611.26298272601</v>
      </c>
      <c r="I763">
        <v>-173290.46447104335</v>
      </c>
    </row>
    <row r="764" spans="3:9">
      <c r="C764">
        <v>26489.231739879935</v>
      </c>
      <c r="D764">
        <v>-104172.97694224773</v>
      </c>
      <c r="E764">
        <v>-137938.76349889877</v>
      </c>
      <c r="F764">
        <v>8021.5032257495768</v>
      </c>
      <c r="G764">
        <v>-129917.26027314921</v>
      </c>
      <c r="H764">
        <v>-86603.974791504646</v>
      </c>
      <c r="I764">
        <v>-139038.93198261532</v>
      </c>
    </row>
    <row r="765" spans="3:9">
      <c r="C765">
        <v>-124483.05855782499</v>
      </c>
      <c r="D765">
        <v>-100743.34990230302</v>
      </c>
      <c r="E765">
        <v>-139828.18381991412</v>
      </c>
      <c r="F765">
        <v>11544.84916578824</v>
      </c>
      <c r="G765">
        <v>-128283.33465412587</v>
      </c>
      <c r="H765">
        <v>-131561.53013434188</v>
      </c>
      <c r="I765">
        <v>-171177.86037740132</v>
      </c>
    </row>
    <row r="766" spans="3:9">
      <c r="C766">
        <v>-85840.138445787132</v>
      </c>
      <c r="D766">
        <v>-54852.511681469536</v>
      </c>
      <c r="E766">
        <v>30757.63613173709</v>
      </c>
      <c r="F766">
        <v>74676.901060720367</v>
      </c>
      <c r="G766">
        <v>105434.53719245747</v>
      </c>
      <c r="H766">
        <v>-120505.50638263015</v>
      </c>
      <c r="I766">
        <v>-172821.21222040805</v>
      </c>
    </row>
    <row r="767" spans="3:9">
      <c r="C767">
        <v>245276.99483728898</v>
      </c>
      <c r="D767">
        <v>109877.47994893329</v>
      </c>
      <c r="E767">
        <v>394670.91985788447</v>
      </c>
      <c r="F767">
        <v>198275.11661971704</v>
      </c>
      <c r="G767">
        <v>592946.03647760162</v>
      </c>
      <c r="H767">
        <v>81148.354219378147</v>
      </c>
      <c r="I767">
        <v>-150577.01045193244</v>
      </c>
    </row>
    <row r="768" spans="3:9">
      <c r="C768">
        <v>-139070.81339156567</v>
      </c>
      <c r="D768">
        <v>-153332.13618096779</v>
      </c>
      <c r="E768">
        <v>-131977.53494339666</v>
      </c>
      <c r="F768">
        <v>-53432.664243178049</v>
      </c>
      <c r="G768">
        <v>-185410.1991865747</v>
      </c>
      <c r="H768">
        <v>-186803.98629371228</v>
      </c>
      <c r="I768">
        <v>-262931.83111803373</v>
      </c>
    </row>
    <row r="769" spans="3:9">
      <c r="C769">
        <v>-97551.25021598459</v>
      </c>
      <c r="D769">
        <v>-157613.95757579335</v>
      </c>
      <c r="E769">
        <v>-115261.1913997659</v>
      </c>
      <c r="F769">
        <v>-22373.758035318591</v>
      </c>
      <c r="G769">
        <v>-137634.94943508453</v>
      </c>
      <c r="H769">
        <v>-179412.85380784213</v>
      </c>
      <c r="I769">
        <v>-161854.38212718145</v>
      </c>
    </row>
    <row r="770" spans="3:9">
      <c r="C770">
        <v>-51791.532654682494</v>
      </c>
      <c r="D770">
        <v>-58350.830637600651</v>
      </c>
      <c r="E770">
        <v>208916.58584419941</v>
      </c>
      <c r="F770">
        <v>80605.320321557898</v>
      </c>
      <c r="G770">
        <v>289521.90616575745</v>
      </c>
      <c r="H770">
        <v>44932.028104513185</v>
      </c>
      <c r="I770">
        <v>-143632.67935466775</v>
      </c>
    </row>
    <row r="771" spans="3:9">
      <c r="C771">
        <v>-132930.42056023201</v>
      </c>
      <c r="D771">
        <v>-157237.99542782246</v>
      </c>
      <c r="E771">
        <v>-125656.1407605571</v>
      </c>
      <c r="F771">
        <v>-39076.481502746115</v>
      </c>
      <c r="G771">
        <v>-164732.6222633032</v>
      </c>
      <c r="H771">
        <v>-186383.32490263929</v>
      </c>
      <c r="I771">
        <v>-237433.03080676633</v>
      </c>
    </row>
    <row r="772" spans="3:9">
      <c r="C772">
        <v>-20757.765089415218</v>
      </c>
      <c r="D772">
        <v>19348.525731342554</v>
      </c>
      <c r="E772">
        <v>-235843.3352137742</v>
      </c>
      <c r="F772">
        <v>147799.06440103109</v>
      </c>
      <c r="G772">
        <v>-88044.270812743125</v>
      </c>
      <c r="H772">
        <v>193377.89499795134</v>
      </c>
      <c r="I772">
        <v>-153777.3314037892</v>
      </c>
    </row>
    <row r="773" spans="3:9">
      <c r="C773">
        <v>-50183.955523587036</v>
      </c>
      <c r="D773">
        <v>-74490.971688200603</v>
      </c>
      <c r="E773">
        <v>-103531.89373541776</v>
      </c>
      <c r="F773">
        <v>49036.551839639491</v>
      </c>
      <c r="G773">
        <v>-54495.341895778285</v>
      </c>
      <c r="H773">
        <v>-76426.211430063908</v>
      </c>
      <c r="I773">
        <v>-78214.093856972497</v>
      </c>
    </row>
    <row r="774" spans="3:9">
      <c r="C774">
        <v>-123292.31974897475</v>
      </c>
      <c r="D774">
        <v>-176602.0013434643</v>
      </c>
      <c r="E774">
        <v>-160533.38926486083</v>
      </c>
      <c r="F774">
        <v>-6502.9462463530654</v>
      </c>
      <c r="G774">
        <v>-167036.33551121395</v>
      </c>
      <c r="H774">
        <v>-178817.93451578636</v>
      </c>
      <c r="I774">
        <v>-217437.43390947359</v>
      </c>
    </row>
    <row r="775" spans="3:9">
      <c r="C775">
        <v>-133412.75936327758</v>
      </c>
      <c r="D775">
        <v>-123601.70296081448</v>
      </c>
      <c r="E775">
        <v>-101384.97571208322</v>
      </c>
      <c r="F775">
        <v>-15705.725688865266</v>
      </c>
      <c r="G775">
        <v>-117090.70140094846</v>
      </c>
      <c r="H775">
        <v>-135522.67239130801</v>
      </c>
      <c r="I775">
        <v>-241098.73817794406</v>
      </c>
    </row>
    <row r="776" spans="3:9">
      <c r="C776">
        <v>-90842.264926688891</v>
      </c>
      <c r="D776">
        <v>-127185.25581962623</v>
      </c>
      <c r="E776">
        <v>-123245.04153983045</v>
      </c>
      <c r="F776">
        <v>-17957.571295374742</v>
      </c>
      <c r="G776">
        <v>-141202.61283520519</v>
      </c>
      <c r="H776">
        <v>-139216.63792721476</v>
      </c>
      <c r="I776">
        <v>-179679.9794536985</v>
      </c>
    </row>
    <row r="777" spans="3:9">
      <c r="C777">
        <v>-141746.14662147858</v>
      </c>
      <c r="D777">
        <v>-146215.04578338348</v>
      </c>
      <c r="E777">
        <v>-115726.81173532363</v>
      </c>
      <c r="F777">
        <v>-33948.94114343189</v>
      </c>
      <c r="G777">
        <v>-149675.75287875551</v>
      </c>
      <c r="H777">
        <v>-176466.62660329821</v>
      </c>
      <c r="I777">
        <v>-186311.69284122123</v>
      </c>
    </row>
    <row r="778" spans="3:9">
      <c r="C778">
        <v>-79071.301275969541</v>
      </c>
      <c r="D778">
        <v>-102078.26892130246</v>
      </c>
      <c r="E778">
        <v>-161262.03339908173</v>
      </c>
      <c r="F778">
        <v>26464.246312747695</v>
      </c>
      <c r="G778">
        <v>-134797.78708633402</v>
      </c>
      <c r="H778">
        <v>-135706.49890512245</v>
      </c>
      <c r="I778">
        <v>-182642.38836475328</v>
      </c>
    </row>
    <row r="779" spans="3:9">
      <c r="C779">
        <v>-121950.91980762965</v>
      </c>
      <c r="D779">
        <v>-52616.55254657648</v>
      </c>
      <c r="E779">
        <v>-224928.27148806574</v>
      </c>
      <c r="F779">
        <v>102642.88521135895</v>
      </c>
      <c r="G779">
        <v>-122285.38627670682</v>
      </c>
      <c r="H779">
        <v>-22282.363571684225</v>
      </c>
      <c r="I779">
        <v>-196082.64302632236</v>
      </c>
    </row>
    <row r="780" spans="3:9">
      <c r="C780">
        <v>69691.798034695705</v>
      </c>
      <c r="D780">
        <v>-72495.171395043188</v>
      </c>
      <c r="E780">
        <v>-123334.03026115111</v>
      </c>
      <c r="F780">
        <v>40254.32810926433</v>
      </c>
      <c r="G780">
        <v>-83079.702151886799</v>
      </c>
      <c r="H780">
        <v>192908.13005749707</v>
      </c>
      <c r="I780">
        <v>-164828.03039502227</v>
      </c>
    </row>
    <row r="781" spans="3:9">
      <c r="C781">
        <v>-115872.71310078574</v>
      </c>
      <c r="D781">
        <v>-133474.02229691244</v>
      </c>
      <c r="E781">
        <v>-154816.20369842037</v>
      </c>
      <c r="F781">
        <v>-1536.8850453009509</v>
      </c>
      <c r="G781">
        <v>-156353.08874372131</v>
      </c>
      <c r="H781">
        <v>-148218.55534424674</v>
      </c>
      <c r="I781">
        <v>-238293.76210664088</v>
      </c>
    </row>
    <row r="782" spans="3:9">
      <c r="C782">
        <v>-108160.79730239719</v>
      </c>
      <c r="D782">
        <v>-136047.86371725413</v>
      </c>
      <c r="E782">
        <v>124995.85366019007</v>
      </c>
      <c r="F782">
        <v>-27896.396053509096</v>
      </c>
      <c r="G782">
        <v>97099.457606680924</v>
      </c>
      <c r="H782">
        <v>-159783.41677379716</v>
      </c>
      <c r="I782">
        <v>-211759.66740679659</v>
      </c>
    </row>
    <row r="783" spans="3:9">
      <c r="C783">
        <v>-99774.233818352659</v>
      </c>
      <c r="D783">
        <v>8182.1774027044885</v>
      </c>
      <c r="E783">
        <v>-206259.30168887152</v>
      </c>
      <c r="F783">
        <v>132648.48131080379</v>
      </c>
      <c r="G783">
        <v>-73610.820378067729</v>
      </c>
      <c r="H783">
        <v>7241.4262333169463</v>
      </c>
      <c r="I783">
        <v>-180067.79374362552</v>
      </c>
    </row>
    <row r="784" spans="3:9">
      <c r="C784">
        <v>-67342.454585111904</v>
      </c>
      <c r="D784">
        <v>-116603.90751666293</v>
      </c>
      <c r="E784">
        <v>-102709.24020022023</v>
      </c>
      <c r="F784">
        <v>-11353.150987895817</v>
      </c>
      <c r="G784">
        <v>-114062.39118811607</v>
      </c>
      <c r="H784">
        <v>-116996.34497223038</v>
      </c>
      <c r="I784">
        <v>-169504.99989902956</v>
      </c>
    </row>
    <row r="785" spans="3:9">
      <c r="C785">
        <v>-55025.878785867884</v>
      </c>
      <c r="D785">
        <v>-152928.57686413656</v>
      </c>
      <c r="E785">
        <v>-127332.09498219544</v>
      </c>
      <c r="F785">
        <v>-50819.100550057381</v>
      </c>
      <c r="G785">
        <v>-178151.19553225284</v>
      </c>
      <c r="H785">
        <v>-176780.36816315283</v>
      </c>
      <c r="I785">
        <v>-207033.13621586136</v>
      </c>
    </row>
    <row r="786" spans="3:9">
      <c r="C786">
        <v>-174192.52254976734</v>
      </c>
      <c r="D786">
        <v>-150613.50287872404</v>
      </c>
      <c r="E786">
        <v>-130058.2335130799</v>
      </c>
      <c r="F786">
        <v>-54695.643890776759</v>
      </c>
      <c r="G786">
        <v>-184753.87740385666</v>
      </c>
      <c r="H786">
        <v>-224243.11159636339</v>
      </c>
      <c r="I786">
        <v>-210208.90367114119</v>
      </c>
    </row>
    <row r="787" spans="3:9">
      <c r="C787">
        <v>-75150.275982877123</v>
      </c>
      <c r="D787">
        <v>-137410.30166650098</v>
      </c>
      <c r="E787">
        <v>-60469.282245517708</v>
      </c>
      <c r="F787">
        <v>-13343.378772671611</v>
      </c>
      <c r="G787">
        <v>-73812.661018189334</v>
      </c>
      <c r="H787">
        <v>-174596.33063698164</v>
      </c>
      <c r="I787">
        <v>-214577.38516996213</v>
      </c>
    </row>
    <row r="788" spans="3:9">
      <c r="C788">
        <v>-83793.159237516098</v>
      </c>
      <c r="D788">
        <v>-121481.65712727593</v>
      </c>
      <c r="E788">
        <v>-125378.37570232424</v>
      </c>
      <c r="F788">
        <v>4725.6355483388907</v>
      </c>
      <c r="G788">
        <v>-120652.74015398536</v>
      </c>
      <c r="H788">
        <v>35267.548737326346</v>
      </c>
      <c r="I788">
        <v>8241.4849517076509</v>
      </c>
    </row>
    <row r="789" spans="3:9">
      <c r="C789">
        <v>-135116.98380942427</v>
      </c>
      <c r="D789">
        <v>-173325.79529946932</v>
      </c>
      <c r="E789">
        <v>-124799.67821285741</v>
      </c>
      <c r="F789">
        <v>-39701.870980205655</v>
      </c>
      <c r="G789">
        <v>-164501.54919306305</v>
      </c>
      <c r="H789">
        <v>-189530.27750485326</v>
      </c>
      <c r="I789">
        <v>-189663.08401100308</v>
      </c>
    </row>
    <row r="790" spans="3:9">
      <c r="C790">
        <v>219706.44203687471</v>
      </c>
      <c r="D790">
        <v>242565.28960873233</v>
      </c>
      <c r="E790">
        <v>325909.24081750831</v>
      </c>
      <c r="F790">
        <v>344056.67339245451</v>
      </c>
      <c r="G790">
        <v>669965.91420996259</v>
      </c>
      <c r="H790">
        <v>241025.49913198594</v>
      </c>
      <c r="I790">
        <v>27993.50705953181</v>
      </c>
    </row>
    <row r="791" spans="3:9">
      <c r="C791">
        <v>-125796.07624619499</v>
      </c>
      <c r="D791">
        <v>-145851.9494362832</v>
      </c>
      <c r="E791">
        <v>-125626.87082725303</v>
      </c>
      <c r="F791">
        <v>-35381.029028158991</v>
      </c>
      <c r="G791">
        <v>-161007.89985541202</v>
      </c>
      <c r="H791">
        <v>-158357.19634225455</v>
      </c>
      <c r="I791">
        <v>-206841.72229183529</v>
      </c>
    </row>
    <row r="792" spans="3:9">
      <c r="C792">
        <v>-119307.73636957871</v>
      </c>
      <c r="D792">
        <v>-136742.91489736686</v>
      </c>
      <c r="E792">
        <v>-21148.05077382474</v>
      </c>
      <c r="F792">
        <v>-21996.833026365341</v>
      </c>
      <c r="G792">
        <v>-43144.883800190059</v>
      </c>
      <c r="H792">
        <v>-168362.44550353131</v>
      </c>
      <c r="I792">
        <v>-10888.201506846817</v>
      </c>
    </row>
    <row r="793" spans="3:9">
      <c r="C793">
        <v>-115495.83054264463</v>
      </c>
      <c r="D793">
        <v>-156379.61131664229</v>
      </c>
      <c r="E793">
        <v>-156256.53816454054</v>
      </c>
      <c r="F793">
        <v>-11989.928019891522</v>
      </c>
      <c r="G793">
        <v>-168246.46618443212</v>
      </c>
      <c r="H793">
        <v>-177344.5133677916</v>
      </c>
      <c r="I793">
        <v>-174422.72121490308</v>
      </c>
    </row>
    <row r="794" spans="3:9">
      <c r="C794">
        <v>-88095.856095982279</v>
      </c>
      <c r="D794">
        <v>-81579.400694493146</v>
      </c>
      <c r="E794">
        <v>66055.034076504351</v>
      </c>
      <c r="F794">
        <v>34505.070661011952</v>
      </c>
      <c r="G794">
        <v>100560.10473751626</v>
      </c>
      <c r="H794">
        <v>-92953.646019392123</v>
      </c>
      <c r="I794">
        <v>29571.179375662061</v>
      </c>
    </row>
    <row r="795" spans="3:9">
      <c r="C795">
        <v>-133251.06550670255</v>
      </c>
      <c r="D795">
        <v>-166785.73984051961</v>
      </c>
      <c r="E795">
        <v>-139233.83634019722</v>
      </c>
      <c r="F795">
        <v>-43951.65894615007</v>
      </c>
      <c r="G795">
        <v>-183185.49528634729</v>
      </c>
      <c r="H795">
        <v>-166135.58700793391</v>
      </c>
      <c r="I795">
        <v>-174053.52059314918</v>
      </c>
    </row>
    <row r="796" spans="3:9">
      <c r="C796">
        <v>-14071.675699842453</v>
      </c>
      <c r="D796">
        <v>-148117.6230164787</v>
      </c>
      <c r="E796">
        <v>-125423.32663347512</v>
      </c>
      <c r="F796">
        <v>-42709.792234276698</v>
      </c>
      <c r="G796">
        <v>-168133.11886775182</v>
      </c>
      <c r="H796">
        <v>-127293.1192491064</v>
      </c>
      <c r="I796">
        <v>-200154.54043266221</v>
      </c>
    </row>
    <row r="797" spans="3:9">
      <c r="C797">
        <v>-56133.185166518902</v>
      </c>
      <c r="D797">
        <v>-112365.57152545385</v>
      </c>
      <c r="E797">
        <v>-173873.56449674722</v>
      </c>
      <c r="F797">
        <v>35319.218332801858</v>
      </c>
      <c r="G797">
        <v>-138554.34616394539</v>
      </c>
      <c r="H797">
        <v>-149183.13300887929</v>
      </c>
      <c r="I797">
        <v>-236534.12862855371</v>
      </c>
    </row>
    <row r="798" spans="3:9">
      <c r="C798">
        <v>-54249.103949747572</v>
      </c>
      <c r="D798">
        <v>-118356.92170959947</v>
      </c>
      <c r="E798">
        <v>-93039.366629597673</v>
      </c>
      <c r="F798">
        <v>5806.0943453658983</v>
      </c>
      <c r="G798">
        <v>-87233.27228423176</v>
      </c>
      <c r="H798">
        <v>-146221.67699133148</v>
      </c>
      <c r="I798">
        <v>-190155.34164228162</v>
      </c>
    </row>
    <row r="799" spans="3:9">
      <c r="C799">
        <v>-99648.724689811526</v>
      </c>
      <c r="D799">
        <v>-125315.48471802325</v>
      </c>
      <c r="E799">
        <v>-142938.90420418221</v>
      </c>
      <c r="F799">
        <v>-11918.448314786947</v>
      </c>
      <c r="G799">
        <v>-154857.35251896919</v>
      </c>
      <c r="H799">
        <v>-106950.05832601924</v>
      </c>
      <c r="I799">
        <v>-144917.48042362084</v>
      </c>
    </row>
    <row r="800" spans="3:9">
      <c r="C800">
        <v>-105668.20927775568</v>
      </c>
      <c r="D800">
        <v>-140352.63139801909</v>
      </c>
      <c r="E800">
        <v>-114320.00398626324</v>
      </c>
      <c r="F800">
        <v>-33512.716609773954</v>
      </c>
      <c r="G800">
        <v>-147832.72059603719</v>
      </c>
      <c r="H800">
        <v>-182220.58484095012</v>
      </c>
      <c r="I800">
        <v>-211138.71792672499</v>
      </c>
    </row>
    <row r="801" spans="3:9">
      <c r="C801">
        <v>-166707.11556859408</v>
      </c>
      <c r="D801">
        <v>-144286.62381042028</v>
      </c>
      <c r="E801">
        <v>-143513.99251718333</v>
      </c>
      <c r="F801">
        <v>-26936.009534585442</v>
      </c>
      <c r="G801">
        <v>-170450.00205176877</v>
      </c>
      <c r="H801">
        <v>-187771.98846863487</v>
      </c>
      <c r="I801">
        <v>-295121.94866121002</v>
      </c>
    </row>
    <row r="802" spans="3:9">
      <c r="C802">
        <v>-66699.39138466146</v>
      </c>
      <c r="D802">
        <v>-122015.71760098805</v>
      </c>
      <c r="E802">
        <v>112824.35420754418</v>
      </c>
      <c r="F802">
        <v>-912.57732148299692</v>
      </c>
      <c r="G802">
        <v>111911.77688606124</v>
      </c>
      <c r="H802">
        <v>-37343.656016290653</v>
      </c>
      <c r="I802">
        <v>-37517.63007604517</v>
      </c>
    </row>
    <row r="803" spans="3:9">
      <c r="C803">
        <v>-67838.544059514476</v>
      </c>
      <c r="D803">
        <v>-116314.34189262448</v>
      </c>
      <c r="E803">
        <v>-17047.617272005707</v>
      </c>
      <c r="F803">
        <v>2870.6288559353743</v>
      </c>
      <c r="G803">
        <v>-14176.988416070293</v>
      </c>
      <c r="H803">
        <v>-144802.2457377387</v>
      </c>
      <c r="I803">
        <v>-186748.73425720466</v>
      </c>
    </row>
    <row r="804" spans="3:9">
      <c r="C804">
        <v>-122462.0429550673</v>
      </c>
      <c r="D804">
        <v>-165337.0440461541</v>
      </c>
      <c r="E804">
        <v>-175197.20838019549</v>
      </c>
      <c r="F804">
        <v>-10968.393319170835</v>
      </c>
      <c r="G804">
        <v>-186165.60169936638</v>
      </c>
      <c r="H804">
        <v>-205529.43699112447</v>
      </c>
      <c r="I804">
        <v>-251593.76577977644</v>
      </c>
    </row>
    <row r="805" spans="3:9">
      <c r="C805">
        <v>-86598.384198739252</v>
      </c>
      <c r="D805">
        <v>-102292.80316626219</v>
      </c>
      <c r="E805">
        <v>-46453.600853079115</v>
      </c>
      <c r="F805">
        <v>18462.865327038046</v>
      </c>
      <c r="G805">
        <v>-27990.735526041128</v>
      </c>
      <c r="H805">
        <v>-132766.96277090313</v>
      </c>
      <c r="I805">
        <v>-113016.75724255451</v>
      </c>
    </row>
    <row r="806" spans="3:9">
      <c r="C806">
        <v>-115306.21986104554</v>
      </c>
      <c r="D806">
        <v>-156640.48507868504</v>
      </c>
      <c r="E806">
        <v>-126996.13671589413</v>
      </c>
      <c r="F806">
        <v>-10224.290233099586</v>
      </c>
      <c r="G806">
        <v>-137220.42694899376</v>
      </c>
      <c r="H806">
        <v>-179592.56658907491</v>
      </c>
      <c r="I806">
        <v>-199557.61608699372</v>
      </c>
    </row>
    <row r="807" spans="3:9">
      <c r="C807">
        <v>-49755.749270856497</v>
      </c>
      <c r="D807">
        <v>-116858.52081846105</v>
      </c>
      <c r="E807">
        <v>28003.079794711375</v>
      </c>
      <c r="F807">
        <v>-16754.462134788868</v>
      </c>
      <c r="G807">
        <v>11248.617659922456</v>
      </c>
      <c r="H807">
        <v>-137458.56611775211</v>
      </c>
      <c r="I807">
        <v>-175334.77175730662</v>
      </c>
    </row>
    <row r="808" spans="3:9">
      <c r="C808">
        <v>150717.41213714448</v>
      </c>
      <c r="D808">
        <v>-104083.95222290332</v>
      </c>
      <c r="E808">
        <v>-46981.959693200421</v>
      </c>
      <c r="F808">
        <v>41806.699058363563</v>
      </c>
      <c r="G808">
        <v>-5175.2606348368572</v>
      </c>
      <c r="H808">
        <v>-150960.06762286398</v>
      </c>
      <c r="I808">
        <v>-177489.01090366484</v>
      </c>
    </row>
    <row r="809" spans="3:9">
      <c r="C809">
        <v>-146873.91293810878</v>
      </c>
      <c r="D809">
        <v>-106029.04933823933</v>
      </c>
      <c r="E809">
        <v>-151658.7477937896</v>
      </c>
      <c r="F809">
        <v>47316.175740720049</v>
      </c>
      <c r="G809">
        <v>-104342.57205306951</v>
      </c>
      <c r="H809">
        <v>-178101.20636299404</v>
      </c>
      <c r="I809">
        <v>-245530.94567174063</v>
      </c>
    </row>
    <row r="810" spans="3:9">
      <c r="C810">
        <v>-127756.10961827671</v>
      </c>
      <c r="D810">
        <v>-122660.49887929819</v>
      </c>
      <c r="E810">
        <v>-95845.25754498996</v>
      </c>
      <c r="F810">
        <v>48732.342763175227</v>
      </c>
      <c r="G810">
        <v>-47112.91478181479</v>
      </c>
      <c r="H810">
        <v>-183772.72558260334</v>
      </c>
      <c r="I810">
        <v>-237261.16153018991</v>
      </c>
    </row>
    <row r="811" spans="3:9">
      <c r="C811">
        <v>-100317.80941589954</v>
      </c>
      <c r="D811">
        <v>-124220.65318614237</v>
      </c>
      <c r="E811">
        <v>-120520.3621903521</v>
      </c>
      <c r="F811">
        <v>4575.8284512393293</v>
      </c>
      <c r="G811">
        <v>-115944.53373911278</v>
      </c>
      <c r="H811">
        <v>-155212.30906107754</v>
      </c>
      <c r="I811">
        <v>-177370.89179724062</v>
      </c>
    </row>
    <row r="812" spans="3:9">
      <c r="C812">
        <v>-93487.101814035399</v>
      </c>
      <c r="D812">
        <v>-117656.64128822989</v>
      </c>
      <c r="E812">
        <v>61156.222756679927</v>
      </c>
      <c r="F812">
        <v>-10760.451720576893</v>
      </c>
      <c r="G812">
        <v>50395.771036103077</v>
      </c>
      <c r="H812">
        <v>-99681.889726625232</v>
      </c>
      <c r="I812">
        <v>-161651.48182710039</v>
      </c>
    </row>
    <row r="813" spans="3:9">
      <c r="C813">
        <v>-147351.46021109773</v>
      </c>
      <c r="D813">
        <v>-139866.19887799741</v>
      </c>
      <c r="E813">
        <v>-111435.88873503348</v>
      </c>
      <c r="F813">
        <v>14391.393469846313</v>
      </c>
      <c r="G813">
        <v>-97044.495265187172</v>
      </c>
      <c r="H813">
        <v>-170687.8900092383</v>
      </c>
      <c r="I813">
        <v>-223279.14288400681</v>
      </c>
    </row>
    <row r="814" spans="3:9">
      <c r="C814">
        <v>-124271.0175738658</v>
      </c>
      <c r="D814">
        <v>-155779.22347884782</v>
      </c>
      <c r="E814">
        <v>-147034.30420483107</v>
      </c>
      <c r="F814">
        <v>-26003.065285300239</v>
      </c>
      <c r="G814">
        <v>-173037.36949013133</v>
      </c>
      <c r="H814">
        <v>-184660.99060758247</v>
      </c>
      <c r="I814">
        <v>-237903.8753148063</v>
      </c>
    </row>
    <row r="815" spans="3:9">
      <c r="C815">
        <v>-12912.859593258298</v>
      </c>
      <c r="D815">
        <v>-64326.578906940267</v>
      </c>
      <c r="E815">
        <v>-2139.7944773503696</v>
      </c>
      <c r="F815">
        <v>88193.166557832243</v>
      </c>
      <c r="G815">
        <v>86053.372080481786</v>
      </c>
      <c r="H815">
        <v>-146418.56713118829</v>
      </c>
      <c r="I815">
        <v>-29851.38965222711</v>
      </c>
    </row>
    <row r="816" spans="3:9">
      <c r="C816">
        <v>13395.415114037343</v>
      </c>
      <c r="D816">
        <v>-109005.82362564148</v>
      </c>
      <c r="E816">
        <v>-104981.47726163434</v>
      </c>
      <c r="F816">
        <v>-9185.4724389662151</v>
      </c>
      <c r="G816">
        <v>-114166.94970060058</v>
      </c>
      <c r="H816">
        <v>30513.547555443656</v>
      </c>
      <c r="I816">
        <v>152833.76926137053</v>
      </c>
    </row>
    <row r="817" spans="3:9">
      <c r="C817">
        <v>-91180.92729832622</v>
      </c>
      <c r="D817">
        <v>-82612.648549297097</v>
      </c>
      <c r="E817">
        <v>157538.39678690408</v>
      </c>
      <c r="F817">
        <v>49511.073239457837</v>
      </c>
      <c r="G817">
        <v>207049.47002636199</v>
      </c>
      <c r="H817">
        <v>-164405.5860317763</v>
      </c>
      <c r="I817">
        <v>123694.51602836599</v>
      </c>
    </row>
    <row r="818" spans="3:9">
      <c r="C818">
        <v>-115693.23966691039</v>
      </c>
      <c r="D818">
        <v>-98634.457517643343</v>
      </c>
      <c r="E818">
        <v>-3059.6580669747782</v>
      </c>
      <c r="F818">
        <v>42871.893969000652</v>
      </c>
      <c r="G818">
        <v>39812.23590202583</v>
      </c>
      <c r="H818">
        <v>7451.5698278687778</v>
      </c>
      <c r="I818">
        <v>-209456.95454839448</v>
      </c>
    </row>
    <row r="819" spans="3:9">
      <c r="C819">
        <v>-94818.724773730704</v>
      </c>
      <c r="D819">
        <v>-118309.04454159539</v>
      </c>
      <c r="E819">
        <v>-149177.44221815211</v>
      </c>
      <c r="F819">
        <v>1290.1212034637283</v>
      </c>
      <c r="G819">
        <v>-147887.32101468835</v>
      </c>
      <c r="H819">
        <v>-141220.28582573507</v>
      </c>
      <c r="I819">
        <v>-204790.98536113865</v>
      </c>
    </row>
    <row r="820" spans="3:9">
      <c r="C820">
        <v>-111167.80535016577</v>
      </c>
      <c r="D820">
        <v>-104781.59267377623</v>
      </c>
      <c r="E820">
        <v>-9428.7509627473191</v>
      </c>
      <c r="F820">
        <v>38755.600855351251</v>
      </c>
      <c r="G820">
        <v>29326.849892604048</v>
      </c>
      <c r="H820">
        <v>-149861.42382872209</v>
      </c>
      <c r="I820">
        <v>-189810.68093639548</v>
      </c>
    </row>
    <row r="821" spans="3:9">
      <c r="C821">
        <v>-91016.482140469307</v>
      </c>
      <c r="D821">
        <v>-77715.511063412327</v>
      </c>
      <c r="E821">
        <v>764.85054401995149</v>
      </c>
      <c r="F821">
        <v>67702.714103947888</v>
      </c>
      <c r="G821">
        <v>68467.564647967811</v>
      </c>
      <c r="H821">
        <v>-125014.92652274025</v>
      </c>
      <c r="I821">
        <v>-38482.828414332122</v>
      </c>
    </row>
    <row r="822" spans="3:9">
      <c r="C822">
        <v>-91693.846998217487</v>
      </c>
      <c r="D822">
        <v>-110956.2664645898</v>
      </c>
      <c r="E822">
        <v>7082.3135669693002</v>
      </c>
      <c r="F822">
        <v>15555.244177989771</v>
      </c>
      <c r="G822">
        <v>22637.55774495902</v>
      </c>
      <c r="H822">
        <v>-93389.715510810609</v>
      </c>
      <c r="I822">
        <v>-200570.61760887803</v>
      </c>
    </row>
    <row r="823" spans="3:9">
      <c r="C823">
        <v>-140448.15979351915</v>
      </c>
      <c r="D823">
        <v>-150005.41710222885</v>
      </c>
      <c r="E823">
        <v>-20986.652427056222</v>
      </c>
      <c r="F823">
        <v>-21013.878734572107</v>
      </c>
      <c r="G823">
        <v>-42000.531161628256</v>
      </c>
      <c r="H823">
        <v>-136487.34448723117</v>
      </c>
      <c r="I823">
        <v>-202715.55263748893</v>
      </c>
    </row>
    <row r="824" spans="3:9">
      <c r="C824">
        <v>-77157.701527026176</v>
      </c>
      <c r="D824">
        <v>-11553.814265206922</v>
      </c>
      <c r="E824">
        <v>21403.183372996631</v>
      </c>
      <c r="F824">
        <v>124179.84509087875</v>
      </c>
      <c r="G824">
        <v>145583.02846387541</v>
      </c>
      <c r="H824">
        <v>-105376.37507956574</v>
      </c>
      <c r="I824">
        <v>-170248.2510914116</v>
      </c>
    </row>
    <row r="825" spans="3:9">
      <c r="C825">
        <v>-108464.18010585566</v>
      </c>
      <c r="D825">
        <v>-97050.11731071386</v>
      </c>
      <c r="E825">
        <v>-200959.24598534187</v>
      </c>
      <c r="F825">
        <v>52271.639561259391</v>
      </c>
      <c r="G825">
        <v>-148687.60642408245</v>
      </c>
      <c r="H825">
        <v>-172948.11370178979</v>
      </c>
      <c r="I825">
        <v>-16453.818695588445</v>
      </c>
    </row>
    <row r="826" spans="3:9">
      <c r="C826">
        <v>-91589.288680240803</v>
      </c>
      <c r="D826">
        <v>-102992.96611927905</v>
      </c>
      <c r="E826">
        <v>117397.71526126558</v>
      </c>
      <c r="F826">
        <v>-203.20856213667867</v>
      </c>
      <c r="G826">
        <v>117194.50669912895</v>
      </c>
      <c r="H826">
        <v>-8660.9081456478452</v>
      </c>
      <c r="I826">
        <v>-169034.13364264814</v>
      </c>
    </row>
    <row r="827" spans="3:9">
      <c r="C827">
        <v>-99997.559175861359</v>
      </c>
      <c r="D827">
        <v>-54253.504501834861</v>
      </c>
      <c r="E827">
        <v>-4103.5593805365788</v>
      </c>
      <c r="F827">
        <v>58021.481827286101</v>
      </c>
      <c r="G827">
        <v>53917.922446749522</v>
      </c>
      <c r="H827">
        <v>-2698.9919933128403</v>
      </c>
      <c r="I827">
        <v>-149827.01350251521</v>
      </c>
    </row>
    <row r="828" spans="3:9">
      <c r="C828">
        <v>24777.05374685023</v>
      </c>
      <c r="D828">
        <v>-91296.775193993817</v>
      </c>
      <c r="E828">
        <v>-154499.56741070643</v>
      </c>
      <c r="F828">
        <v>38607.042209730775</v>
      </c>
      <c r="G828">
        <v>-115892.52520097562</v>
      </c>
      <c r="H828">
        <v>-147933.28781972392</v>
      </c>
      <c r="I828">
        <v>-216407.54316453182</v>
      </c>
    </row>
    <row r="829" spans="3:9">
      <c r="C829">
        <v>-117354.73896842929</v>
      </c>
      <c r="D829">
        <v>-147669.38156884006</v>
      </c>
      <c r="E829">
        <v>-150677.61871766654</v>
      </c>
      <c r="F829">
        <v>-38346.472907184594</v>
      </c>
      <c r="G829">
        <v>-189024.09162485116</v>
      </c>
      <c r="H829">
        <v>-103288.31477198564</v>
      </c>
      <c r="I829">
        <v>-226191.59348762504</v>
      </c>
    </row>
    <row r="830" spans="3:9">
      <c r="C830">
        <v>-119361.71690270546</v>
      </c>
      <c r="D830">
        <v>-145840.7563599649</v>
      </c>
      <c r="E830">
        <v>-119658.23577871705</v>
      </c>
      <c r="F830">
        <v>-35308.861470062926</v>
      </c>
      <c r="G830">
        <v>-154967.09724877999</v>
      </c>
      <c r="H830">
        <v>-70546.944020596216</v>
      </c>
      <c r="I830">
        <v>-207043.66991774482</v>
      </c>
    </row>
    <row r="831" spans="3:9">
      <c r="C831">
        <v>-23920.302545620594</v>
      </c>
      <c r="D831">
        <v>-49785.85168908778</v>
      </c>
      <c r="E831">
        <v>-180880.32757941252</v>
      </c>
      <c r="F831">
        <v>84303.796661737229</v>
      </c>
      <c r="G831">
        <v>-96576.530917675293</v>
      </c>
      <c r="H831">
        <v>-23066.918548608141</v>
      </c>
      <c r="I831">
        <v>223696.20711485902</v>
      </c>
    </row>
    <row r="832" spans="3:9">
      <c r="C832">
        <v>-105674.3884887883</v>
      </c>
      <c r="D832">
        <v>-136542.71714356102</v>
      </c>
      <c r="E832">
        <v>-139842.39314681973</v>
      </c>
      <c r="F832">
        <v>-17808.641148441893</v>
      </c>
      <c r="G832">
        <v>-157651.0342952616</v>
      </c>
      <c r="H832">
        <v>-167201.18049856421</v>
      </c>
      <c r="I832">
        <v>-153497.45241048111</v>
      </c>
    </row>
    <row r="833" spans="3:9">
      <c r="C833">
        <v>203452.41009157721</v>
      </c>
      <c r="D833">
        <v>-72814.927301042597</v>
      </c>
      <c r="E833">
        <v>-107741.81692112431</v>
      </c>
      <c r="F833">
        <v>49898.455932107812</v>
      </c>
      <c r="G833">
        <v>-57843.36098901651</v>
      </c>
      <c r="H833">
        <v>281240.95305218745</v>
      </c>
      <c r="I833">
        <v>-141904.94824631087</v>
      </c>
    </row>
    <row r="834" spans="3:9">
      <c r="C834">
        <v>-49339.42685288901</v>
      </c>
      <c r="D834">
        <v>-133472.11399307422</v>
      </c>
      <c r="E834">
        <v>-101157.75969129351</v>
      </c>
      <c r="F834">
        <v>-36890.325158214961</v>
      </c>
      <c r="G834">
        <v>-138048.08484950845</v>
      </c>
      <c r="H834">
        <v>-119291.21320675913</v>
      </c>
      <c r="I834">
        <v>-182960.78436406804</v>
      </c>
    </row>
    <row r="835" spans="3:9">
      <c r="C835">
        <v>99883.359210217022</v>
      </c>
      <c r="D835">
        <v>-83709.873944382605</v>
      </c>
      <c r="E835">
        <v>-67761.688440146419</v>
      </c>
      <c r="F835">
        <v>28740.146412262577</v>
      </c>
      <c r="G835">
        <v>-39021.542027883814</v>
      </c>
      <c r="H835">
        <v>291074.95598135598</v>
      </c>
      <c r="I835">
        <v>-164699.3125228702</v>
      </c>
    </row>
    <row r="836" spans="3:9">
      <c r="C836">
        <v>-151736.68756769499</v>
      </c>
      <c r="D836">
        <v>-121433.1914849673</v>
      </c>
      <c r="E836">
        <v>-137869.74155801276</v>
      </c>
      <c r="F836">
        <v>-31160.507519707509</v>
      </c>
      <c r="G836">
        <v>-169030.24907772028</v>
      </c>
      <c r="H836">
        <v>-194205.93674162298</v>
      </c>
      <c r="I836">
        <v>-231982.33942063208</v>
      </c>
    </row>
    <row r="837" spans="3:9">
      <c r="C837">
        <v>-98481.982011190441</v>
      </c>
      <c r="D837">
        <v>-121268.1553799976</v>
      </c>
      <c r="E837">
        <v>-91572.377579885855</v>
      </c>
      <c r="F837">
        <v>2190.9315142208361</v>
      </c>
      <c r="G837">
        <v>-89381.446065665019</v>
      </c>
      <c r="H837">
        <v>-168403.37426466003</v>
      </c>
      <c r="I837">
        <v>-178731.46965932974</v>
      </c>
    </row>
    <row r="838" spans="3:9">
      <c r="C838">
        <v>-12537.88816714671</v>
      </c>
      <c r="D838">
        <v>-118461.08903208363</v>
      </c>
      <c r="E838">
        <v>204568.17665662919</v>
      </c>
      <c r="F838">
        <v>-12601.607738256462</v>
      </c>
      <c r="G838">
        <v>191966.56891837274</v>
      </c>
      <c r="H838">
        <v>69186.976011888939</v>
      </c>
      <c r="I838">
        <v>-150661.28060703774</v>
      </c>
    </row>
    <row r="839" spans="3:9">
      <c r="C839">
        <v>-99360.220713325558</v>
      </c>
      <c r="D839">
        <v>-148999.43250221643</v>
      </c>
      <c r="E839">
        <v>-80105.074197290771</v>
      </c>
      <c r="F839">
        <v>-34481.609350670755</v>
      </c>
      <c r="G839">
        <v>-114586.68354796151</v>
      </c>
      <c r="H839">
        <v>-129034.7906688152</v>
      </c>
      <c r="I839">
        <v>-179509.13100621419</v>
      </c>
    </row>
    <row r="840" spans="3:9">
      <c r="C840">
        <v>-136091.8202848683</v>
      </c>
      <c r="D840">
        <v>-121869.54870407115</v>
      </c>
      <c r="E840">
        <v>25282.473881044658</v>
      </c>
      <c r="F840">
        <v>27908.190988834729</v>
      </c>
      <c r="G840">
        <v>53190.664869879431</v>
      </c>
      <c r="H840">
        <v>-189525.58400412271</v>
      </c>
      <c r="I840">
        <v>-89423.386241197994</v>
      </c>
    </row>
    <row r="841" spans="3:9">
      <c r="C841">
        <v>-25173.023051338154</v>
      </c>
      <c r="D841">
        <v>-134669.49965770889</v>
      </c>
      <c r="E841">
        <v>-133834.0955689346</v>
      </c>
      <c r="F841">
        <v>-25734.835736865702</v>
      </c>
      <c r="G841">
        <v>-159568.93130580033</v>
      </c>
      <c r="H841">
        <v>-140781.41780595388</v>
      </c>
      <c r="I841">
        <v>-203294.80666525575</v>
      </c>
    </row>
    <row r="842" spans="3:9">
      <c r="C842">
        <v>-36640.567973669793</v>
      </c>
      <c r="D842">
        <v>-77870.780073853093</v>
      </c>
      <c r="E842">
        <v>-154029.7516461749</v>
      </c>
      <c r="F842">
        <v>58554.145224712091</v>
      </c>
      <c r="G842">
        <v>-95475.606421462813</v>
      </c>
      <c r="H842">
        <v>-154740.51971888862</v>
      </c>
      <c r="I842">
        <v>-205756.98514152091</v>
      </c>
    </row>
    <row r="843" spans="3:9">
      <c r="C843">
        <v>-118144.10896211697</v>
      </c>
      <c r="D843">
        <v>-112423.14821501363</v>
      </c>
      <c r="E843">
        <v>-78279.534204097377</v>
      </c>
      <c r="F843">
        <v>22648.998332989766</v>
      </c>
      <c r="G843">
        <v>-55630.535871107539</v>
      </c>
      <c r="H843">
        <v>-89045.852761623217</v>
      </c>
      <c r="I843">
        <v>-236930.08129601367</v>
      </c>
    </row>
    <row r="844" spans="3:9">
      <c r="C844">
        <v>-122006.15187314273</v>
      </c>
      <c r="D844">
        <v>-138738.15451454697</v>
      </c>
      <c r="E844">
        <v>-149076.45651346049</v>
      </c>
      <c r="F844">
        <v>-11673.044537561385</v>
      </c>
      <c r="G844">
        <v>-160749.50105102186</v>
      </c>
      <c r="H844">
        <v>-147303.92062295126</v>
      </c>
      <c r="I844">
        <v>-218904.04406053323</v>
      </c>
    </row>
    <row r="845" spans="3:9">
      <c r="C845">
        <v>-93088.961679764994</v>
      </c>
      <c r="D845">
        <v>-86752.209162141953</v>
      </c>
      <c r="E845">
        <v>-185135.71705911</v>
      </c>
      <c r="F845">
        <v>44750.986462539731</v>
      </c>
      <c r="G845">
        <v>-140384.73059657027</v>
      </c>
      <c r="H845">
        <v>-85807.547079484677</v>
      </c>
      <c r="I845">
        <v>-213750.97737447603</v>
      </c>
    </row>
    <row r="846" spans="3:9">
      <c r="C846">
        <v>-142153.53729557566</v>
      </c>
      <c r="D846">
        <v>-150478.70005200637</v>
      </c>
      <c r="E846">
        <v>-152594.12209638738</v>
      </c>
      <c r="F846">
        <v>-38307.823187678034</v>
      </c>
      <c r="G846">
        <v>-190901.94528406541</v>
      </c>
      <c r="H846">
        <v>-194383.91536473637</v>
      </c>
      <c r="I846">
        <v>-241259.10334514227</v>
      </c>
    </row>
    <row r="847" spans="3:9">
      <c r="C847">
        <v>-122181.03392081299</v>
      </c>
      <c r="D847">
        <v>-122618.70095947142</v>
      </c>
      <c r="E847">
        <v>-157335.75769223919</v>
      </c>
      <c r="F847">
        <v>6993.3101738512923</v>
      </c>
      <c r="G847">
        <v>-150342.4475183879</v>
      </c>
      <c r="H847">
        <v>-155241.38549745828</v>
      </c>
      <c r="I847">
        <v>-211348.73358435236</v>
      </c>
    </row>
    <row r="848" spans="3:9">
      <c r="C848">
        <v>-123680.02860295356</v>
      </c>
      <c r="D848">
        <v>-136085.54086806608</v>
      </c>
      <c r="E848">
        <v>-143883.17301835085</v>
      </c>
      <c r="F848">
        <v>-17020.629062419335</v>
      </c>
      <c r="G848">
        <v>-160903.8020807702</v>
      </c>
      <c r="H848">
        <v>-171925.55424287484</v>
      </c>
      <c r="I848">
        <v>-194972.36792661069</v>
      </c>
    </row>
    <row r="849" spans="3:9">
      <c r="C849">
        <v>-138248.83511703598</v>
      </c>
      <c r="D849">
        <v>-128901.63116783668</v>
      </c>
      <c r="E849">
        <v>-95221.371192750667</v>
      </c>
      <c r="F849">
        <v>-43172.895759686544</v>
      </c>
      <c r="G849">
        <v>-138394.2669524372</v>
      </c>
      <c r="H849">
        <v>-116183.39841768023</v>
      </c>
      <c r="I849">
        <v>-194709.77777444839</v>
      </c>
    </row>
    <row r="850" spans="3:9">
      <c r="C850">
        <v>-108703.08224426318</v>
      </c>
      <c r="D850">
        <v>-138404.1700092809</v>
      </c>
      <c r="E850">
        <v>-143707.83671102452</v>
      </c>
      <c r="F850">
        <v>-34004.282102192279</v>
      </c>
      <c r="G850">
        <v>-177712.1188132168</v>
      </c>
      <c r="H850">
        <v>-119550.54887620365</v>
      </c>
      <c r="I850">
        <v>-216897.63290219626</v>
      </c>
    </row>
    <row r="851" spans="3:9">
      <c r="C851">
        <v>12353.164114438579</v>
      </c>
      <c r="D851">
        <v>-120299.08492482165</v>
      </c>
      <c r="E851">
        <v>-137736.4724484499</v>
      </c>
      <c r="F851">
        <v>-3432.8183121404072</v>
      </c>
      <c r="G851">
        <v>-141169.29076059035</v>
      </c>
      <c r="H851">
        <v>-148191.6735275329</v>
      </c>
      <c r="I851">
        <v>-101201.6024483745</v>
      </c>
    </row>
    <row r="852" spans="3:9">
      <c r="C852">
        <v>-102026.58788652089</v>
      </c>
      <c r="D852">
        <v>-96463.480389551551</v>
      </c>
      <c r="E852">
        <v>-184152.08834135058</v>
      </c>
      <c r="F852">
        <v>31800.247716931219</v>
      </c>
      <c r="G852">
        <v>-152351.84062441936</v>
      </c>
      <c r="H852">
        <v>-136908.3658596196</v>
      </c>
      <c r="I852">
        <v>-248049.04487717056</v>
      </c>
    </row>
    <row r="853" spans="3:9">
      <c r="C853">
        <v>-18228.918952918029</v>
      </c>
      <c r="D853">
        <v>-22895.638374184404</v>
      </c>
      <c r="E853">
        <v>-31457.055534851912</v>
      </c>
      <c r="F853">
        <v>74655.857793322022</v>
      </c>
      <c r="G853">
        <v>43198.802258470037</v>
      </c>
      <c r="H853">
        <v>10082.467446240713</v>
      </c>
      <c r="I853">
        <v>-3554.3121258847532</v>
      </c>
    </row>
    <row r="854" spans="3:9">
      <c r="C854">
        <v>-128776.7804069358</v>
      </c>
      <c r="D854">
        <v>-124556.57506954594</v>
      </c>
      <c r="E854">
        <v>-122258.28508626106</v>
      </c>
      <c r="F854">
        <v>-20753.365457304644</v>
      </c>
      <c r="G854">
        <v>-143011.65054356572</v>
      </c>
      <c r="H854">
        <v>-42427.018873185385</v>
      </c>
      <c r="I854">
        <v>-216627.70929377925</v>
      </c>
    </row>
    <row r="855" spans="3:9">
      <c r="C855">
        <v>-90203.96742330573</v>
      </c>
      <c r="D855">
        <v>-82182.276636451163</v>
      </c>
      <c r="E855">
        <v>-55906.250823386508</v>
      </c>
      <c r="F855">
        <v>38494.855799310943</v>
      </c>
      <c r="G855">
        <v>-17411.39502407558</v>
      </c>
      <c r="H855">
        <v>-47343.174812739482</v>
      </c>
      <c r="I855">
        <v>-174703.50830264657</v>
      </c>
    </row>
    <row r="856" spans="3:9">
      <c r="C856">
        <v>-108205.18475001435</v>
      </c>
      <c r="D856">
        <v>-111717.99450552062</v>
      </c>
      <c r="E856">
        <v>-120122.06570204876</v>
      </c>
      <c r="F856">
        <v>-10088.983388306639</v>
      </c>
      <c r="G856">
        <v>-130211.0490903554</v>
      </c>
      <c r="H856">
        <v>-102438.06783637532</v>
      </c>
      <c r="I856">
        <v>-176166.14179593654</v>
      </c>
    </row>
    <row r="857" spans="3:9">
      <c r="C857">
        <v>59926.054877121525</v>
      </c>
      <c r="D857">
        <v>-114167.13969970382</v>
      </c>
      <c r="E857">
        <v>-84822.713207039953</v>
      </c>
      <c r="F857">
        <v>-13634.576637588412</v>
      </c>
      <c r="G857">
        <v>-98457.289844628365</v>
      </c>
      <c r="H857">
        <v>-14819.120590458973</v>
      </c>
      <c r="I857">
        <v>-175210.7874617432</v>
      </c>
    </row>
    <row r="858" spans="3:9">
      <c r="C858">
        <v>-28844.868416712387</v>
      </c>
      <c r="D858">
        <v>-106099.00548163359</v>
      </c>
      <c r="E858">
        <v>-142391.98543799526</v>
      </c>
      <c r="F858">
        <v>29305.860407939574</v>
      </c>
      <c r="G858">
        <v>-113086.1250300557</v>
      </c>
      <c r="H858">
        <v>-34763.480906034587</v>
      </c>
      <c r="I858">
        <v>-146370.6490210513</v>
      </c>
    </row>
    <row r="859" spans="3:9">
      <c r="C859">
        <v>-136721.2587140644</v>
      </c>
      <c r="D859">
        <v>-169942.28170250388</v>
      </c>
      <c r="E859">
        <v>-156201.16844633626</v>
      </c>
      <c r="F859">
        <v>-37613.180172898356</v>
      </c>
      <c r="G859">
        <v>-193814.3486192346</v>
      </c>
      <c r="H859">
        <v>-187359.54976294999</v>
      </c>
      <c r="I859">
        <v>-263789.91102216009</v>
      </c>
    </row>
    <row r="860" spans="3:9">
      <c r="C860">
        <v>-65013.221292804694</v>
      </c>
      <c r="D860">
        <v>-37781.54229936999</v>
      </c>
      <c r="E860">
        <v>30348.995810757449</v>
      </c>
      <c r="F860">
        <v>142634.0381395678</v>
      </c>
      <c r="G860">
        <v>172983.03395032522</v>
      </c>
      <c r="H860">
        <v>-148253.07557578894</v>
      </c>
      <c r="I860">
        <v>-196129.08563190149</v>
      </c>
    </row>
    <row r="861" spans="3:9">
      <c r="C861">
        <v>-37003.892151178006</v>
      </c>
      <c r="D861">
        <v>-95159.524060355616</v>
      </c>
      <c r="E861">
        <v>-87671.056062043455</v>
      </c>
      <c r="F861">
        <v>38060.933207707232</v>
      </c>
      <c r="G861">
        <v>-49610.122854336223</v>
      </c>
      <c r="H861">
        <v>-154103.42135375555</v>
      </c>
      <c r="I861">
        <v>17973.310094810498</v>
      </c>
    </row>
    <row r="862" spans="3:9">
      <c r="C862">
        <v>-56218.134472340462</v>
      </c>
      <c r="D862">
        <v>-106649.44976319767</v>
      </c>
      <c r="E862">
        <v>-154711.08969741003</v>
      </c>
      <c r="F862">
        <v>14271.523678562109</v>
      </c>
      <c r="G862">
        <v>-140439.56601884792</v>
      </c>
      <c r="H862">
        <v>-58970.362959474034</v>
      </c>
      <c r="I862">
        <v>-195392.35501956029</v>
      </c>
    </row>
    <row r="863" spans="3:9">
      <c r="C863">
        <v>-73979.675855682988</v>
      </c>
      <c r="D863">
        <v>-72277.296085162263</v>
      </c>
      <c r="E863">
        <v>-203273.91739970524</v>
      </c>
      <c r="F863">
        <v>57487.057729925946</v>
      </c>
      <c r="G863">
        <v>-145786.85966977928</v>
      </c>
      <c r="H863">
        <v>-113167.58782201141</v>
      </c>
      <c r="I863">
        <v>-158535.84936529692</v>
      </c>
    </row>
    <row r="864" spans="3:9">
      <c r="C864">
        <v>-107347.96151166206</v>
      </c>
      <c r="D864">
        <v>-102842.93962780175</v>
      </c>
      <c r="E864">
        <v>-129238.56259999005</v>
      </c>
      <c r="F864">
        <v>7892.669522920507</v>
      </c>
      <c r="G864">
        <v>-121345.89307706953</v>
      </c>
      <c r="H864">
        <v>-112950.53971360609</v>
      </c>
      <c r="I864">
        <v>-200472.10802013331</v>
      </c>
    </row>
    <row r="865" spans="3:9">
      <c r="C865">
        <v>-88274.881354052151</v>
      </c>
      <c r="D865">
        <v>-123261.06970668335</v>
      </c>
      <c r="E865">
        <v>-153009.21073460134</v>
      </c>
      <c r="F865">
        <v>6135.20872613338</v>
      </c>
      <c r="G865">
        <v>-146874.00200846797</v>
      </c>
      <c r="H865">
        <v>-118803.38940844941</v>
      </c>
      <c r="I865">
        <v>-90505.619450874568</v>
      </c>
    </row>
    <row r="866" spans="3:9">
      <c r="C866">
        <v>-60665.663974230134</v>
      </c>
      <c r="D866">
        <v>23417.817943868926</v>
      </c>
      <c r="E866">
        <v>83420.464979496319</v>
      </c>
      <c r="F866">
        <v>121355.95743759352</v>
      </c>
      <c r="G866">
        <v>204776.42241708981</v>
      </c>
      <c r="H866">
        <v>45347.956392436405</v>
      </c>
      <c r="I866">
        <v>-157281.02882971714</v>
      </c>
    </row>
    <row r="867" spans="3:9">
      <c r="C867">
        <v>-84891.761976499722</v>
      </c>
      <c r="D867">
        <v>-84228.781933418242</v>
      </c>
      <c r="E867">
        <v>-162625.80473552557</v>
      </c>
      <c r="F867">
        <v>41983.199607989678</v>
      </c>
      <c r="G867">
        <v>-120642.60512753591</v>
      </c>
      <c r="H867">
        <v>-133063.72482611542</v>
      </c>
      <c r="I867">
        <v>-162073.45650673716</v>
      </c>
    </row>
    <row r="868" spans="3:9">
      <c r="C868">
        <v>-90841.567444903092</v>
      </c>
      <c r="D868">
        <v>-80239.121240878361</v>
      </c>
      <c r="E868">
        <v>-161479.63255961303</v>
      </c>
      <c r="F868">
        <v>36970.792095589466</v>
      </c>
      <c r="G868">
        <v>-124508.84046402355</v>
      </c>
      <c r="H868">
        <v>-82450.490151971433</v>
      </c>
      <c r="I868">
        <v>-132584.3667375941</v>
      </c>
    </row>
    <row r="869" spans="3:9">
      <c r="C869">
        <v>-132950.49001877476</v>
      </c>
      <c r="D869">
        <v>-157289.55488591941</v>
      </c>
      <c r="E869">
        <v>-157139.20076212648</v>
      </c>
      <c r="F869">
        <v>-27441.305894717007</v>
      </c>
      <c r="G869">
        <v>-184580.5066568435</v>
      </c>
      <c r="H869">
        <v>-162843.50493246177</v>
      </c>
      <c r="I869">
        <v>-240997.76154644572</v>
      </c>
    </row>
    <row r="870" spans="3:9">
      <c r="C870">
        <v>-135883.58544738387</v>
      </c>
      <c r="D870">
        <v>-114060.47831979889</v>
      </c>
      <c r="E870">
        <v>-59945.458022087289</v>
      </c>
      <c r="F870">
        <v>13986.497707252056</v>
      </c>
      <c r="G870">
        <v>-45958.960314835189</v>
      </c>
      <c r="H870">
        <v>-114918.96205976585</v>
      </c>
      <c r="I870">
        <v>-74392.029594259337</v>
      </c>
    </row>
    <row r="871" spans="3:9">
      <c r="C871">
        <v>184349.76274383662</v>
      </c>
      <c r="D871">
        <v>-112386.51654548256</v>
      </c>
      <c r="E871">
        <v>91857.431532235991</v>
      </c>
      <c r="F871">
        <v>-5084.3262488894397</v>
      </c>
      <c r="G871">
        <v>86773.105283346493</v>
      </c>
      <c r="H871">
        <v>108632.79132813669</v>
      </c>
      <c r="I871">
        <v>-174176.54193859664</v>
      </c>
    </row>
    <row r="872" spans="3:9">
      <c r="C872">
        <v>77651.113325719256</v>
      </c>
      <c r="D872">
        <v>-84174.666435507679</v>
      </c>
      <c r="E872">
        <v>-2257.0798562777636</v>
      </c>
      <c r="F872">
        <v>26925.906913313083</v>
      </c>
      <c r="G872">
        <v>24668.827057035349</v>
      </c>
      <c r="H872">
        <v>-102960.15610322892</v>
      </c>
      <c r="I872">
        <v>-140920.22987971333</v>
      </c>
    </row>
    <row r="873" spans="3:9">
      <c r="C873">
        <v>330.03410582698416</v>
      </c>
      <c r="D873">
        <v>-106773.08460738638</v>
      </c>
      <c r="E873">
        <v>-135567.29053749598</v>
      </c>
      <c r="F873">
        <v>15736.751297487426</v>
      </c>
      <c r="G873">
        <v>-119830.53924000851</v>
      </c>
      <c r="H873">
        <v>6923.1026396636735</v>
      </c>
      <c r="I873">
        <v>-168157.99202170043</v>
      </c>
    </row>
    <row r="874" spans="3:9">
      <c r="C874">
        <v>-91907.029076234554</v>
      </c>
      <c r="D874">
        <v>-108718.97550920202</v>
      </c>
      <c r="E874">
        <v>-186794.0386972797</v>
      </c>
      <c r="F874">
        <v>21506.701495109941</v>
      </c>
      <c r="G874">
        <v>-165287.33720216979</v>
      </c>
      <c r="H874">
        <v>-134115.67753416154</v>
      </c>
      <c r="I874">
        <v>-248308.40749958294</v>
      </c>
    </row>
    <row r="875" spans="3:9">
      <c r="C875">
        <v>-66969.689171482169</v>
      </c>
      <c r="D875">
        <v>-92723.157807577518</v>
      </c>
      <c r="E875">
        <v>4570.4555197124137</v>
      </c>
      <c r="F875">
        <v>40129.682695078824</v>
      </c>
      <c r="G875">
        <v>44700.138214791252</v>
      </c>
      <c r="H875">
        <v>-143079.20308952781</v>
      </c>
      <c r="I875">
        <v>-175709.97468565369</v>
      </c>
    </row>
    <row r="876" spans="3:9">
      <c r="C876">
        <v>39452.142536138941</v>
      </c>
      <c r="D876">
        <v>-74588.998886259767</v>
      </c>
      <c r="E876">
        <v>-153778.94911869857</v>
      </c>
      <c r="F876">
        <v>57162.553654511634</v>
      </c>
      <c r="G876">
        <v>-96616.395464186935</v>
      </c>
      <c r="H876">
        <v>-116263.43277647579</v>
      </c>
      <c r="I876">
        <v>-170044.62307480277</v>
      </c>
    </row>
    <row r="877" spans="3:9">
      <c r="C877">
        <v>75651.05360411841</v>
      </c>
      <c r="D877">
        <v>-41958.491576552711</v>
      </c>
      <c r="E877">
        <v>-169617.70769651837</v>
      </c>
      <c r="F877">
        <v>82368.812136881999</v>
      </c>
      <c r="G877">
        <v>-87248.895559636396</v>
      </c>
      <c r="H877">
        <v>180468.27302530193</v>
      </c>
      <c r="I877">
        <v>-134025.24221200091</v>
      </c>
    </row>
    <row r="878" spans="3:9">
      <c r="C878">
        <v>-84444.080777923518</v>
      </c>
      <c r="D878">
        <v>-127273.04745200601</v>
      </c>
      <c r="E878">
        <v>-113580.3349307788</v>
      </c>
      <c r="F878">
        <v>-26915.585823572714</v>
      </c>
      <c r="G878">
        <v>-140495.92075435154</v>
      </c>
      <c r="H878">
        <v>-160202.56004073872</v>
      </c>
      <c r="I878">
        <v>-199916.90453412148</v>
      </c>
    </row>
    <row r="879" spans="3:9">
      <c r="C879">
        <v>-59788.671694176184</v>
      </c>
      <c r="D879">
        <v>-99091.015502566355</v>
      </c>
      <c r="E879">
        <v>70535.814648041443</v>
      </c>
      <c r="F879">
        <v>24639.104340200836</v>
      </c>
      <c r="G879">
        <v>95174.918988242338</v>
      </c>
      <c r="H879">
        <v>65380.293379534327</v>
      </c>
      <c r="I879">
        <v>-192662.71055055567</v>
      </c>
    </row>
    <row r="880" spans="3:9">
      <c r="C880">
        <v>-24431.525178224139</v>
      </c>
      <c r="D880">
        <v>-77911.788663414845</v>
      </c>
      <c r="E880">
        <v>-89752.38332741498</v>
      </c>
      <c r="F880">
        <v>33737.085205924566</v>
      </c>
      <c r="G880">
        <v>-56015.298121490399</v>
      </c>
      <c r="H880">
        <v>27065.662665567012</v>
      </c>
      <c r="I880">
        <v>1965.0900775753544</v>
      </c>
    </row>
    <row r="881" spans="3:9">
      <c r="C881">
        <v>-122117.91279425661</v>
      </c>
      <c r="D881">
        <v>-95314.566087092317</v>
      </c>
      <c r="E881">
        <v>-101575.98711605294</v>
      </c>
      <c r="F881">
        <v>11631.745630535617</v>
      </c>
      <c r="G881">
        <v>-89944.241485517356</v>
      </c>
      <c r="H881">
        <v>-97486.754142927966</v>
      </c>
      <c r="I881">
        <v>-192211.9437471921</v>
      </c>
    </row>
    <row r="882" spans="3:9">
      <c r="C882">
        <v>-33757.675075232226</v>
      </c>
      <c r="D882">
        <v>-6539.6172595706594</v>
      </c>
      <c r="E882">
        <v>480869.58952962095</v>
      </c>
      <c r="F882">
        <v>62261.88302727601</v>
      </c>
      <c r="G882">
        <v>543131.47255689709</v>
      </c>
      <c r="H882">
        <v>244006.73327245563</v>
      </c>
      <c r="I882">
        <v>-129211.00502553655</v>
      </c>
    </row>
    <row r="883" spans="3:9">
      <c r="C883">
        <v>-60787.066276437428</v>
      </c>
      <c r="D883">
        <v>-100694.24907033575</v>
      </c>
      <c r="E883">
        <v>-110164.35450581882</v>
      </c>
      <c r="F883">
        <v>2142.4586430277704</v>
      </c>
      <c r="G883">
        <v>-108021.89586279106</v>
      </c>
      <c r="H883">
        <v>2903.8500440475764</v>
      </c>
      <c r="I883">
        <v>-149909.24671150549</v>
      </c>
    </row>
    <row r="884" spans="3:9">
      <c r="C884">
        <v>-59343.48108411186</v>
      </c>
      <c r="D884">
        <v>-73703.59797048234</v>
      </c>
      <c r="E884">
        <v>-11430.346064144949</v>
      </c>
      <c r="F884">
        <v>41279.280345580584</v>
      </c>
      <c r="G884">
        <v>29848.934281435621</v>
      </c>
      <c r="H884">
        <v>-99325.060003924242</v>
      </c>
      <c r="I884">
        <v>-139362.04595647202</v>
      </c>
    </row>
    <row r="885" spans="3:9">
      <c r="C885">
        <v>-137425.16523253222</v>
      </c>
      <c r="D885">
        <v>-129922.04378506928</v>
      </c>
      <c r="E885">
        <v>-139233.89256789791</v>
      </c>
      <c r="F885">
        <v>30948.176905728789</v>
      </c>
      <c r="G885">
        <v>-108285.71566216912</v>
      </c>
      <c r="H885">
        <v>-144814.78405500916</v>
      </c>
      <c r="I885">
        <v>-241295.71791375137</v>
      </c>
    </row>
    <row r="886" spans="3:9">
      <c r="C886">
        <v>-118474.20620675063</v>
      </c>
      <c r="D886">
        <v>-120920.43012349063</v>
      </c>
      <c r="E886">
        <v>-92342.084825408354</v>
      </c>
      <c r="F886">
        <v>-20048.295670764477</v>
      </c>
      <c r="G886">
        <v>-112390.38049617285</v>
      </c>
      <c r="H886">
        <v>-124242.59506869811</v>
      </c>
      <c r="I886">
        <v>-160938.7862464154</v>
      </c>
    </row>
    <row r="887" spans="3:9">
      <c r="C887">
        <v>-33803.773127053923</v>
      </c>
      <c r="D887">
        <v>-36405.823277517484</v>
      </c>
      <c r="E887">
        <v>-184172.27644269654</v>
      </c>
      <c r="F887">
        <v>90917.402479481418</v>
      </c>
      <c r="G887">
        <v>-93254.873963215126</v>
      </c>
      <c r="H887">
        <v>73865.396366101224</v>
      </c>
      <c r="I887">
        <v>-130916.33585564631</v>
      </c>
    </row>
    <row r="888" spans="3:9">
      <c r="C888">
        <v>-92013.291032925292</v>
      </c>
      <c r="D888">
        <v>-103556.62415004177</v>
      </c>
      <c r="E888">
        <v>-113423.90871621085</v>
      </c>
      <c r="F888">
        <v>-2485.262612052742</v>
      </c>
      <c r="G888">
        <v>-115909.17132826359</v>
      </c>
      <c r="H888">
        <v>-83698.384918829339</v>
      </c>
      <c r="I888">
        <v>-166511.02886093821</v>
      </c>
    </row>
    <row r="889" spans="3:9">
      <c r="C889">
        <v>-66707.127928361704</v>
      </c>
      <c r="D889">
        <v>-106972.25704513723</v>
      </c>
      <c r="E889">
        <v>5573.2713087724987</v>
      </c>
      <c r="F889">
        <v>2028.1822280331398</v>
      </c>
      <c r="G889">
        <v>7601.4535368056968</v>
      </c>
      <c r="H889">
        <v>-50899.004245291348</v>
      </c>
      <c r="I889">
        <v>-93117.836270696018</v>
      </c>
    </row>
    <row r="890" spans="3:9">
      <c r="C890">
        <v>-104687.38770540131</v>
      </c>
      <c r="D890">
        <v>-138015.89742936718</v>
      </c>
      <c r="E890">
        <v>-130926.91114936954</v>
      </c>
      <c r="F890">
        <v>-20733.028728028323</v>
      </c>
      <c r="G890">
        <v>-151659.93987739788</v>
      </c>
      <c r="H890">
        <v>-77088.683319756237</v>
      </c>
      <c r="I890">
        <v>-200147.00238960155</v>
      </c>
    </row>
    <row r="891" spans="3:9">
      <c r="C891">
        <v>-28479.632704029791</v>
      </c>
      <c r="D891">
        <v>-110486.13574149877</v>
      </c>
      <c r="E891">
        <v>-145048.87292920254</v>
      </c>
      <c r="F891">
        <v>21120.121041277103</v>
      </c>
      <c r="G891">
        <v>-123928.75188792543</v>
      </c>
      <c r="H891">
        <v>-124365.83899872689</v>
      </c>
      <c r="I891">
        <v>-139655.15275137403</v>
      </c>
    </row>
    <row r="892" spans="3:9">
      <c r="C892">
        <v>-109055.23181564859</v>
      </c>
      <c r="D892">
        <v>-159052.13580017572</v>
      </c>
      <c r="E892">
        <v>-176340.31321705534</v>
      </c>
      <c r="F892">
        <v>-8799.4011298348196</v>
      </c>
      <c r="G892">
        <v>-185139.71434689022</v>
      </c>
      <c r="H892">
        <v>-172241.17443553935</v>
      </c>
      <c r="I892">
        <v>-211120.04238575444</v>
      </c>
    </row>
    <row r="893" spans="3:9">
      <c r="C893">
        <v>-134351.95580863467</v>
      </c>
      <c r="D893">
        <v>-153127.24843807568</v>
      </c>
      <c r="E893">
        <v>-144673.37674373997</v>
      </c>
      <c r="F893">
        <v>-26481.468971757626</v>
      </c>
      <c r="G893">
        <v>-171154.84571549759</v>
      </c>
      <c r="H893">
        <v>-171831.70303859026</v>
      </c>
      <c r="I893">
        <v>-272265.19364989043</v>
      </c>
    </row>
    <row r="894" spans="3:9">
      <c r="C894">
        <v>-103565.69948767316</v>
      </c>
      <c r="D894">
        <v>-102518.75533393463</v>
      </c>
      <c r="E894">
        <v>-121043.93159432607</v>
      </c>
      <c r="F894">
        <v>18872.220290843747</v>
      </c>
      <c r="G894">
        <v>-102171.71130348231</v>
      </c>
      <c r="H894">
        <v>-160841.30017366039</v>
      </c>
      <c r="I894">
        <v>-154509.97250737462</v>
      </c>
    </row>
    <row r="895" spans="3:9">
      <c r="C895">
        <v>-94732.153151383885</v>
      </c>
      <c r="D895">
        <v>-128888.6830402482</v>
      </c>
      <c r="E895">
        <v>-142127.87788088765</v>
      </c>
      <c r="F895">
        <v>2736.0361406799784</v>
      </c>
      <c r="G895">
        <v>-139391.84174020766</v>
      </c>
      <c r="H895">
        <v>-163170.30813413922</v>
      </c>
      <c r="I895">
        <v>-107813.13764925889</v>
      </c>
    </row>
    <row r="896" spans="3:9">
      <c r="C896">
        <v>-96269.374007054619</v>
      </c>
      <c r="D896">
        <v>-118928.8155862116</v>
      </c>
      <c r="E896">
        <v>-137538.98676487885</v>
      </c>
      <c r="F896">
        <v>-9711.9500297374616</v>
      </c>
      <c r="G896">
        <v>-147250.93679461631</v>
      </c>
      <c r="H896">
        <v>-22698.673951532866</v>
      </c>
      <c r="I896">
        <v>-197615.64425712964</v>
      </c>
    </row>
    <row r="897" spans="3:9">
      <c r="C897">
        <v>40606.754458082141</v>
      </c>
      <c r="D897">
        <v>-96686.998128385982</v>
      </c>
      <c r="E897">
        <v>-124037.57038520143</v>
      </c>
      <c r="F897">
        <v>5966.8647725779738</v>
      </c>
      <c r="G897">
        <v>-118070.70561262344</v>
      </c>
      <c r="H897">
        <v>-19053.40373838495</v>
      </c>
      <c r="I897">
        <v>-148158.61282116961</v>
      </c>
    </row>
    <row r="898" spans="3:9">
      <c r="C898">
        <v>-10919.680572751444</v>
      </c>
      <c r="D898">
        <v>-8656.4627198256785</v>
      </c>
      <c r="E898">
        <v>35026.991911616235</v>
      </c>
      <c r="F898">
        <v>117453.50688185274</v>
      </c>
      <c r="G898">
        <v>152480.49879346904</v>
      </c>
      <c r="H898">
        <v>-72802.324814843363</v>
      </c>
      <c r="I898">
        <v>-179817.23400148144</v>
      </c>
    </row>
    <row r="899" spans="3:9">
      <c r="C899">
        <v>77770.050479529658</v>
      </c>
      <c r="D899">
        <v>-113111.39410884789</v>
      </c>
      <c r="E899">
        <v>-76406.150948218943</v>
      </c>
      <c r="F899">
        <v>-8474.5193745298529</v>
      </c>
      <c r="G899">
        <v>-84880.670322748774</v>
      </c>
      <c r="H899">
        <v>95772.803848753683</v>
      </c>
      <c r="I899">
        <v>-167594.71416402666</v>
      </c>
    </row>
    <row r="900" spans="3:9">
      <c r="C900">
        <v>-100932.61362819895</v>
      </c>
      <c r="D900">
        <v>-129384.91602005895</v>
      </c>
      <c r="E900">
        <v>187522.13519966888</v>
      </c>
      <c r="F900">
        <v>-3671.6303814298299</v>
      </c>
      <c r="G900">
        <v>183850.50481823902</v>
      </c>
      <c r="H900">
        <v>-115766.30865780334</v>
      </c>
      <c r="I900">
        <v>-153406.74016539459</v>
      </c>
    </row>
    <row r="901" spans="3:9">
      <c r="C901">
        <v>-79270.429248489469</v>
      </c>
      <c r="D901">
        <v>-35617.672964101366</v>
      </c>
      <c r="E901">
        <v>-230042.25372300053</v>
      </c>
      <c r="F901">
        <v>117394.42462679039</v>
      </c>
      <c r="G901">
        <v>-112647.82909621013</v>
      </c>
      <c r="H901">
        <v>-91791.831903542043</v>
      </c>
      <c r="I901">
        <v>-15776.788142356498</v>
      </c>
    </row>
    <row r="902" spans="3:9">
      <c r="C902">
        <v>-123508.64386591165</v>
      </c>
      <c r="D902">
        <v>-122475.42409129329</v>
      </c>
      <c r="E902">
        <v>-156442.06481836431</v>
      </c>
      <c r="F902">
        <v>11334.168453681341</v>
      </c>
      <c r="G902">
        <v>-145107.89636468299</v>
      </c>
      <c r="H902">
        <v>-132577.37536349078</v>
      </c>
      <c r="I902">
        <v>-212478.20984874933</v>
      </c>
    </row>
    <row r="903" spans="3:9">
      <c r="C903">
        <v>-165691.81320167298</v>
      </c>
      <c r="D903">
        <v>-144651.66195340161</v>
      </c>
      <c r="E903">
        <v>-142400.25419339334</v>
      </c>
      <c r="F903">
        <v>-24194.814130720322</v>
      </c>
      <c r="G903">
        <v>-166595.06832411361</v>
      </c>
      <c r="H903">
        <v>-211083.35650329315</v>
      </c>
      <c r="I903">
        <v>-233608.61851540505</v>
      </c>
    </row>
    <row r="904" spans="3:9">
      <c r="C904">
        <v>-88826.266793995252</v>
      </c>
      <c r="D904">
        <v>18746.07165137626</v>
      </c>
      <c r="E904">
        <v>-269677.42759500025</v>
      </c>
      <c r="F904">
        <v>154832.43416975986</v>
      </c>
      <c r="G904">
        <v>-114844.99342524039</v>
      </c>
      <c r="H904">
        <v>29518.669842612057</v>
      </c>
      <c r="I904">
        <v>-156261.32652214446</v>
      </c>
    </row>
    <row r="905" spans="3:9">
      <c r="C905">
        <v>-79019.590336854788</v>
      </c>
      <c r="D905">
        <v>-107374.09270993376</v>
      </c>
      <c r="E905">
        <v>-106527.70537555295</v>
      </c>
      <c r="F905">
        <v>4221.752743321762</v>
      </c>
      <c r="G905">
        <v>-102305.9526322312</v>
      </c>
      <c r="H905">
        <v>108408.27949256706</v>
      </c>
      <c r="I905">
        <v>-140571.64839622512</v>
      </c>
    </row>
    <row r="906" spans="3:9">
      <c r="C906">
        <v>-92299.637789493805</v>
      </c>
      <c r="D906">
        <v>-65286.582333286875</v>
      </c>
      <c r="E906">
        <v>192111.5885679588</v>
      </c>
      <c r="F906">
        <v>67209.986126498377</v>
      </c>
      <c r="G906">
        <v>259321.574694457</v>
      </c>
      <c r="H906">
        <v>87788.124176164099</v>
      </c>
      <c r="I906">
        <v>-154225.55544576159</v>
      </c>
    </row>
    <row r="907" spans="3:9">
      <c r="C907">
        <v>-7996.8519296249724</v>
      </c>
      <c r="D907">
        <v>-75503.423089904099</v>
      </c>
      <c r="E907">
        <v>-124058.67343176999</v>
      </c>
      <c r="F907">
        <v>67249.003462537687</v>
      </c>
      <c r="G907">
        <v>-56809.669969232287</v>
      </c>
      <c r="H907">
        <v>-120982.24384590294</v>
      </c>
      <c r="I907">
        <v>-194307.89707206335</v>
      </c>
    </row>
    <row r="908" spans="3:9">
      <c r="C908">
        <v>-121157.16229929752</v>
      </c>
      <c r="D908">
        <v>-187478.5479191505</v>
      </c>
      <c r="E908">
        <v>-127301.69405376178</v>
      </c>
      <c r="F908">
        <v>-80182.069451605552</v>
      </c>
      <c r="G908">
        <v>-207483.7635053673</v>
      </c>
      <c r="H908">
        <v>-196398.05750283861</v>
      </c>
      <c r="I908">
        <v>-179723.94846190751</v>
      </c>
    </row>
    <row r="909" spans="3:9">
      <c r="C909">
        <v>-119038.3185534208</v>
      </c>
      <c r="D909">
        <v>-126847.93940429052</v>
      </c>
      <c r="E909">
        <v>-81905.400110480696</v>
      </c>
      <c r="F909">
        <v>-15051.829841234692</v>
      </c>
      <c r="G909">
        <v>-96957.22995171533</v>
      </c>
      <c r="H909">
        <v>-121795.1844656434</v>
      </c>
      <c r="I909">
        <v>-188592.75301100526</v>
      </c>
    </row>
    <row r="910" spans="3:9">
      <c r="C910">
        <v>-139910.45813765534</v>
      </c>
      <c r="D910">
        <v>-143658.35840170295</v>
      </c>
      <c r="E910">
        <v>-98595.512050344289</v>
      </c>
      <c r="F910">
        <v>-6373.7355588223145</v>
      </c>
      <c r="G910">
        <v>-104969.24760916666</v>
      </c>
      <c r="H910">
        <v>-174629.98657130502</v>
      </c>
      <c r="I910">
        <v>-225128.24866800607</v>
      </c>
    </row>
    <row r="911" spans="3:9">
      <c r="C911">
        <v>-141273.5974776558</v>
      </c>
      <c r="D911">
        <v>-135365.22401227703</v>
      </c>
      <c r="E911">
        <v>-151963.93057456284</v>
      </c>
      <c r="F911">
        <v>-14470.293027112748</v>
      </c>
      <c r="G911">
        <v>-166434.22360167559</v>
      </c>
      <c r="H911">
        <v>-162394.98275302013</v>
      </c>
      <c r="I911">
        <v>-213745.89982415049</v>
      </c>
    </row>
    <row r="912" spans="3:9">
      <c r="C912">
        <v>-90609.149351509172</v>
      </c>
      <c r="D912">
        <v>-108625.33884210858</v>
      </c>
      <c r="E912">
        <v>-153832.42923610413</v>
      </c>
      <c r="F912">
        <v>18868.182737596275</v>
      </c>
      <c r="G912">
        <v>-134964.24649850785</v>
      </c>
      <c r="H912">
        <v>-124601.95872494031</v>
      </c>
      <c r="I912">
        <v>-184883.94956082635</v>
      </c>
    </row>
    <row r="913" spans="3:9">
      <c r="C913">
        <v>18711.311060263688</v>
      </c>
      <c r="D913">
        <v>-69603.110894768324</v>
      </c>
      <c r="E913">
        <v>-129366.94302777192</v>
      </c>
      <c r="F913">
        <v>31540.400372635893</v>
      </c>
      <c r="G913">
        <v>-97826.542655136029</v>
      </c>
      <c r="H913">
        <v>-87181.701889818214</v>
      </c>
      <c r="I913">
        <v>-163464.54465757505</v>
      </c>
    </row>
    <row r="914" spans="3:9">
      <c r="C914">
        <v>-767.17183072309126</v>
      </c>
      <c r="D914">
        <v>-101457.47853267824</v>
      </c>
      <c r="E914">
        <v>98578.397334845446</v>
      </c>
      <c r="F914">
        <v>23219.634992673033</v>
      </c>
      <c r="G914">
        <v>121798.03232751845</v>
      </c>
      <c r="H914">
        <v>-84844.228213794879</v>
      </c>
      <c r="I914">
        <v>-146939.12591675355</v>
      </c>
    </row>
    <row r="915" spans="3:9">
      <c r="C915">
        <v>-115374.65364008804</v>
      </c>
      <c r="D915">
        <v>-146639.50480840117</v>
      </c>
      <c r="E915">
        <v>-129619.53675064669</v>
      </c>
      <c r="F915">
        <v>-23316.22171226205</v>
      </c>
      <c r="G915">
        <v>-152935.75846290874</v>
      </c>
      <c r="H915">
        <v>-29062.655358298798</v>
      </c>
      <c r="I915">
        <v>-248167.62448701335</v>
      </c>
    </row>
    <row r="916" spans="3:9">
      <c r="C916">
        <v>-110092.13908956645</v>
      </c>
      <c r="D916">
        <v>-73697.533839501615</v>
      </c>
      <c r="E916">
        <v>-128975.24067514714</v>
      </c>
      <c r="F916">
        <v>58386.896041704851</v>
      </c>
      <c r="G916">
        <v>-70588.344633442262</v>
      </c>
      <c r="H916">
        <v>50600.637252531422</v>
      </c>
      <c r="I916">
        <v>-89699.378799235797</v>
      </c>
    </row>
    <row r="917" spans="3:9">
      <c r="C917">
        <v>-18152.655045272666</v>
      </c>
      <c r="D917">
        <v>-110742.6956747738</v>
      </c>
      <c r="E917">
        <v>-160038.04066535851</v>
      </c>
      <c r="F917">
        <v>21461.782251451034</v>
      </c>
      <c r="G917">
        <v>-138576.25841390749</v>
      </c>
      <c r="H917">
        <v>-160913.63500802033</v>
      </c>
      <c r="I917">
        <v>-217326.88031138037</v>
      </c>
    </row>
    <row r="918" spans="3:9">
      <c r="C918">
        <v>-107838.64774493909</v>
      </c>
      <c r="D918">
        <v>-143400.24305207381</v>
      </c>
      <c r="E918">
        <v>-96307.46921294526</v>
      </c>
      <c r="F918">
        <v>-24549.362219415096</v>
      </c>
      <c r="G918">
        <v>-120856.83143236034</v>
      </c>
      <c r="H918">
        <v>-161886.43786769168</v>
      </c>
      <c r="I918">
        <v>-219471.46879026439</v>
      </c>
    </row>
    <row r="919" spans="3:9">
      <c r="C919">
        <v>-122085.23600137033</v>
      </c>
      <c r="D919">
        <v>-144540.01551158552</v>
      </c>
      <c r="E919">
        <v>-144238.49380880923</v>
      </c>
      <c r="F919">
        <v>-33155.276506370836</v>
      </c>
      <c r="G919">
        <v>-177393.77031518007</v>
      </c>
      <c r="H919">
        <v>-168496.03315420169</v>
      </c>
      <c r="I919">
        <v>-198107.86150248244</v>
      </c>
    </row>
    <row r="920" spans="3:9">
      <c r="C920">
        <v>-194379.72344963558</v>
      </c>
      <c r="D920">
        <v>-249648.42377115207</v>
      </c>
      <c r="E920">
        <v>-224108.7027095352</v>
      </c>
      <c r="F920">
        <v>-73153.970639356921</v>
      </c>
      <c r="G920">
        <v>-297262.67334889213</v>
      </c>
      <c r="H920">
        <v>-302907.8806587375</v>
      </c>
      <c r="I920">
        <v>-310140.33968769514</v>
      </c>
    </row>
    <row r="921" spans="3:9">
      <c r="C921">
        <v>-98077.611960259877</v>
      </c>
      <c r="D921">
        <v>-161943.43137960765</v>
      </c>
      <c r="E921">
        <v>-84185.032128390827</v>
      </c>
      <c r="F921">
        <v>-37885.803556483363</v>
      </c>
      <c r="G921">
        <v>-122070.83568487415</v>
      </c>
      <c r="H921">
        <v>-151142.17201720952</v>
      </c>
      <c r="I921">
        <v>-205726.33183874309</v>
      </c>
    </row>
    <row r="922" spans="3:9">
      <c r="C922">
        <v>-60219.451730543195</v>
      </c>
      <c r="D922">
        <v>-68836.598954477318</v>
      </c>
      <c r="E922">
        <v>-12043.016188059555</v>
      </c>
      <c r="F922">
        <v>57441.572090599948</v>
      </c>
      <c r="G922">
        <v>45398.555902540451</v>
      </c>
      <c r="H922">
        <v>-72633.466722455632</v>
      </c>
      <c r="I922">
        <v>-112839.33386263024</v>
      </c>
    </row>
    <row r="923" spans="3:9">
      <c r="C923">
        <v>-143131.04228872317</v>
      </c>
      <c r="D923">
        <v>-162402.85304380715</v>
      </c>
      <c r="E923">
        <v>-175983.35731915795</v>
      </c>
      <c r="F923">
        <v>-15861.598765509552</v>
      </c>
      <c r="G923">
        <v>-191844.9560846675</v>
      </c>
      <c r="H923">
        <v>-188656.80066452653</v>
      </c>
      <c r="I923">
        <v>-233318.4629563702</v>
      </c>
    </row>
    <row r="924" spans="3:9">
      <c r="C924">
        <v>120556.35960015096</v>
      </c>
      <c r="D924">
        <v>134709.30610615446</v>
      </c>
      <c r="E924">
        <v>370739.62302039895</v>
      </c>
      <c r="F924">
        <v>210545.06889905204</v>
      </c>
      <c r="G924">
        <v>581284.69191945088</v>
      </c>
      <c r="H924">
        <v>-77826.727277238562</v>
      </c>
      <c r="I924">
        <v>327784.49094235076</v>
      </c>
    </row>
    <row r="925" spans="3:9">
      <c r="C925">
        <v>-121527.6407487379</v>
      </c>
      <c r="D925">
        <v>-133356.02439992005</v>
      </c>
      <c r="E925">
        <v>35985.151117374713</v>
      </c>
      <c r="F925">
        <v>19230.629585517541</v>
      </c>
      <c r="G925">
        <v>55215.780702892342</v>
      </c>
      <c r="H925">
        <v>-165343.79579984263</v>
      </c>
      <c r="I925">
        <v>-207281.20541874573</v>
      </c>
    </row>
    <row r="926" spans="3:9">
      <c r="C926">
        <v>-34883.065495241666</v>
      </c>
      <c r="D926">
        <v>-128014.24634916999</v>
      </c>
      <c r="E926">
        <v>-107454.03447045514</v>
      </c>
      <c r="F926">
        <v>-16349.186599825291</v>
      </c>
      <c r="G926">
        <v>-123803.22107028042</v>
      </c>
      <c r="H926">
        <v>-109648.29481481444</v>
      </c>
      <c r="I926">
        <v>-116289.37356749113</v>
      </c>
    </row>
    <row r="927" spans="3:9">
      <c r="C927">
        <v>17131.262014876935</v>
      </c>
      <c r="D927">
        <v>-96664.611692900769</v>
      </c>
      <c r="E927">
        <v>-109044.50397747685</v>
      </c>
      <c r="F927">
        <v>16258.214767849509</v>
      </c>
      <c r="G927">
        <v>-92786.289209627343</v>
      </c>
      <c r="H927">
        <v>-138536.53013395099</v>
      </c>
      <c r="I927">
        <v>-129466.93251901542</v>
      </c>
    </row>
    <row r="928" spans="3:9">
      <c r="C928">
        <v>-65697.142845024267</v>
      </c>
      <c r="D928">
        <v>-136549.04226221627</v>
      </c>
      <c r="E928">
        <v>-116186.83539155158</v>
      </c>
      <c r="F928">
        <v>-33747.637183890787</v>
      </c>
      <c r="G928">
        <v>-149934.47257544234</v>
      </c>
      <c r="H928">
        <v>-93786.173785274703</v>
      </c>
      <c r="I928">
        <v>-156491.85944739738</v>
      </c>
    </row>
    <row r="929" spans="3:9">
      <c r="C929">
        <v>-22797.878764492576</v>
      </c>
      <c r="D929">
        <v>-150110.44968561796</v>
      </c>
      <c r="E929">
        <v>-115678.18719380684</v>
      </c>
      <c r="F929">
        <v>-13993.452758573789</v>
      </c>
      <c r="G929">
        <v>-129671.63995238059</v>
      </c>
      <c r="H929">
        <v>-223752.24311313458</v>
      </c>
      <c r="I929">
        <v>-127343.56046184525</v>
      </c>
    </row>
    <row r="930" spans="3:9">
      <c r="C930">
        <v>-119080.92377564037</v>
      </c>
      <c r="D930">
        <v>-160478.50297039057</v>
      </c>
      <c r="E930">
        <v>-130060.8279619939</v>
      </c>
      <c r="F930">
        <v>-36611.715169718525</v>
      </c>
      <c r="G930">
        <v>-166672.54313171245</v>
      </c>
      <c r="H930">
        <v>-165390.3371391909</v>
      </c>
      <c r="I930">
        <v>-247163.06361438573</v>
      </c>
    </row>
    <row r="931" spans="3:9">
      <c r="C931">
        <v>-84519.519839932764</v>
      </c>
      <c r="D931">
        <v>-129457.24153288809</v>
      </c>
      <c r="E931">
        <v>-123963.34049244135</v>
      </c>
      <c r="F931">
        <v>-5801.5654972426419</v>
      </c>
      <c r="G931">
        <v>-129764.90598968396</v>
      </c>
      <c r="H931">
        <v>-158325.75501965766</v>
      </c>
      <c r="I931">
        <v>-174329.40478108072</v>
      </c>
    </row>
    <row r="932" spans="3:9">
      <c r="C932">
        <v>-124383.43199152157</v>
      </c>
      <c r="D932">
        <v>-135169.91153163297</v>
      </c>
      <c r="E932">
        <v>-119386.07207031178</v>
      </c>
      <c r="F932">
        <v>387.78211220589583</v>
      </c>
      <c r="G932">
        <v>-118998.28995810589</v>
      </c>
      <c r="H932">
        <v>-172398.44156194091</v>
      </c>
      <c r="I932">
        <v>-211682.669350649</v>
      </c>
    </row>
    <row r="933" spans="3:9">
      <c r="C933">
        <v>-164764.74743966942</v>
      </c>
      <c r="D933">
        <v>-157335.20960559553</v>
      </c>
      <c r="E933">
        <v>-128517.26061885711</v>
      </c>
      <c r="F933">
        <v>1913.4749474766941</v>
      </c>
      <c r="G933">
        <v>-126603.78567138041</v>
      </c>
      <c r="H933">
        <v>-189378.18795035954</v>
      </c>
      <c r="I933">
        <v>-225355.14908301827</v>
      </c>
    </row>
    <row r="934" spans="3:9">
      <c r="C934">
        <v>-141324.85635015773</v>
      </c>
      <c r="D934">
        <v>-134167.98051781856</v>
      </c>
      <c r="E934">
        <v>-46968.382572882285</v>
      </c>
      <c r="F934">
        <v>863.66175767523237</v>
      </c>
      <c r="G934">
        <v>-46104.720815207111</v>
      </c>
      <c r="H934">
        <v>-135201.35041853794</v>
      </c>
      <c r="I934">
        <v>-184093.93628031318</v>
      </c>
    </row>
    <row r="935" spans="3:9">
      <c r="C935">
        <v>-102513.60577079093</v>
      </c>
      <c r="D935">
        <v>-119258.72400165256</v>
      </c>
      <c r="E935">
        <v>-113797.5458071208</v>
      </c>
      <c r="F935">
        <v>-828.88584765855921</v>
      </c>
      <c r="G935">
        <v>-114626.43165477939</v>
      </c>
      <c r="H935">
        <v>48866.098647778621</v>
      </c>
      <c r="I935">
        <v>-188345.17350978305</v>
      </c>
    </row>
    <row r="936" spans="3:9">
      <c r="C936">
        <v>-18427.9909724475</v>
      </c>
      <c r="D936">
        <v>-103694.88687064916</v>
      </c>
      <c r="E936">
        <v>-55624.688722211285</v>
      </c>
      <c r="F936">
        <v>16320.598511765056</v>
      </c>
      <c r="G936">
        <v>-39304.090210446215</v>
      </c>
      <c r="H936">
        <v>-52709.339036797697</v>
      </c>
      <c r="I936">
        <v>-160143.83152522048</v>
      </c>
    </row>
    <row r="937" spans="3:9">
      <c r="C937">
        <v>-80229.691418276925</v>
      </c>
      <c r="D937">
        <v>-107310.50634951063</v>
      </c>
      <c r="E937">
        <v>186161.75814773608</v>
      </c>
      <c r="F937">
        <v>-9152.3353318376467</v>
      </c>
      <c r="G937">
        <v>177009.42281589849</v>
      </c>
      <c r="H937">
        <v>23788.598707154044</v>
      </c>
      <c r="I937">
        <v>-96414.099393109878</v>
      </c>
    </row>
    <row r="938" spans="3:9">
      <c r="C938">
        <v>-18029.576541647082</v>
      </c>
      <c r="D938">
        <v>-137257.90175552602</v>
      </c>
      <c r="E938">
        <v>-112232.02891251058</v>
      </c>
      <c r="F938">
        <v>-32578.126844465907</v>
      </c>
      <c r="G938">
        <v>-144810.15575697648</v>
      </c>
      <c r="H938">
        <v>-151869.72913302522</v>
      </c>
      <c r="I938">
        <v>-155754.42945923848</v>
      </c>
    </row>
    <row r="939" spans="3:9">
      <c r="C939">
        <v>-132993.12878933985</v>
      </c>
      <c r="D939">
        <v>-121628.71559241151</v>
      </c>
      <c r="E939">
        <v>-124479.37712085454</v>
      </c>
      <c r="F939">
        <v>8871.7022206209513</v>
      </c>
      <c r="G939">
        <v>-115607.67490023354</v>
      </c>
      <c r="H939">
        <v>-166758.55978662951</v>
      </c>
      <c r="I939">
        <v>-224540.88879570167</v>
      </c>
    </row>
    <row r="940" spans="3:9">
      <c r="C940">
        <v>-28788.474026889191</v>
      </c>
      <c r="D940">
        <v>-121617.12465715781</v>
      </c>
      <c r="E940">
        <v>-138388.25805551501</v>
      </c>
      <c r="F940">
        <v>-7602.3421343525115</v>
      </c>
      <c r="G940">
        <v>-145990.60018986755</v>
      </c>
      <c r="H940">
        <v>136528.06390266004</v>
      </c>
      <c r="I940">
        <v>-215749.89691455947</v>
      </c>
    </row>
    <row r="941" spans="3:9">
      <c r="C941">
        <v>-96966.741318814835</v>
      </c>
      <c r="D941">
        <v>-115020.35728835542</v>
      </c>
      <c r="E941">
        <v>-115236.34859901684</v>
      </c>
      <c r="F941">
        <v>-1354.2841617458907</v>
      </c>
      <c r="G941">
        <v>-116590.63276076276</v>
      </c>
      <c r="H941">
        <v>-78391.634158217872</v>
      </c>
      <c r="I941">
        <v>-189111.89148963481</v>
      </c>
    </row>
    <row r="942" spans="3:9">
      <c r="C942">
        <v>-59850.91102099925</v>
      </c>
      <c r="D942">
        <v>-76161.051181952877</v>
      </c>
      <c r="E942">
        <v>-123920.91256403696</v>
      </c>
      <c r="F942">
        <v>37964.827478407169</v>
      </c>
      <c r="G942">
        <v>-85956.085085629777</v>
      </c>
      <c r="H942">
        <v>-94815.737571839127</v>
      </c>
      <c r="I942">
        <v>-106981.29852067583</v>
      </c>
    </row>
    <row r="943" spans="3:9">
      <c r="C943">
        <v>-95971.034846360897</v>
      </c>
      <c r="D943">
        <v>-112519.90750453214</v>
      </c>
      <c r="E943">
        <v>56346.455065656395</v>
      </c>
      <c r="F943">
        <v>-2819.2409102798556</v>
      </c>
      <c r="G943">
        <v>53527.21415537654</v>
      </c>
      <c r="H943">
        <v>-125865.52056966643</v>
      </c>
      <c r="I943">
        <v>74071.2821328477</v>
      </c>
    </row>
    <row r="944" spans="3:9">
      <c r="C944">
        <v>-100149.97298795599</v>
      </c>
      <c r="D944">
        <v>-69911.590439704712</v>
      </c>
      <c r="E944">
        <v>74926.482698932406</v>
      </c>
      <c r="F944">
        <v>57083.467396994558</v>
      </c>
      <c r="G944">
        <v>132009.95009592699</v>
      </c>
      <c r="H944">
        <v>127178.39894485299</v>
      </c>
      <c r="I944">
        <v>-119252.22088918297</v>
      </c>
    </row>
    <row r="945" spans="3:9">
      <c r="C945">
        <v>-133873.68758692057</v>
      </c>
      <c r="D945">
        <v>-116191.17251340143</v>
      </c>
      <c r="E945">
        <v>-132587.49371217337</v>
      </c>
      <c r="F945">
        <v>18564.498713811947</v>
      </c>
      <c r="G945">
        <v>-114022.99499836139</v>
      </c>
      <c r="H945">
        <v>-146663.18203507096</v>
      </c>
      <c r="I945">
        <v>-165538.24736264712</v>
      </c>
    </row>
    <row r="946" spans="3:9">
      <c r="C946">
        <v>-119969.72585577845</v>
      </c>
      <c r="D946">
        <v>-74624.740059286414</v>
      </c>
      <c r="E946">
        <v>-230200.57085617038</v>
      </c>
      <c r="F946">
        <v>74096.600003174244</v>
      </c>
      <c r="G946">
        <v>-156103.97085299614</v>
      </c>
      <c r="H946">
        <v>-98131.516391443496</v>
      </c>
      <c r="I946">
        <v>-198306.56805693149</v>
      </c>
    </row>
    <row r="947" spans="3:9">
      <c r="C947">
        <v>-7712.9111807363224</v>
      </c>
      <c r="D947">
        <v>-38822.857880650932</v>
      </c>
      <c r="E947">
        <v>-53629.157581394218</v>
      </c>
      <c r="F947">
        <v>81872.231267088428</v>
      </c>
      <c r="G947">
        <v>28243.073685694195</v>
      </c>
      <c r="H947">
        <v>-131780.10254388387</v>
      </c>
      <c r="I947">
        <v>-167896.59887560649</v>
      </c>
    </row>
    <row r="948" spans="3:9">
      <c r="C948">
        <v>-146577.23562053961</v>
      </c>
      <c r="D948">
        <v>-165519.48194519995</v>
      </c>
      <c r="E948">
        <v>-173848.07782240675</v>
      </c>
      <c r="F948">
        <v>-35744.473114223125</v>
      </c>
      <c r="G948">
        <v>-209592.55093662982</v>
      </c>
      <c r="H948">
        <v>-232022.15483539796</v>
      </c>
      <c r="I948">
        <v>-260760.60838937107</v>
      </c>
    </row>
    <row r="949" spans="3:9">
      <c r="C949">
        <v>-15330.148171935405</v>
      </c>
      <c r="D949">
        <v>-118255.53351002131</v>
      </c>
      <c r="E949">
        <v>21485.162338531343</v>
      </c>
      <c r="F949">
        <v>1081.2956798283121</v>
      </c>
      <c r="G949">
        <v>22566.45801835967</v>
      </c>
      <c r="H949">
        <v>-22282.305253592727</v>
      </c>
      <c r="I949">
        <v>-53515.214266509633</v>
      </c>
    </row>
    <row r="950" spans="3:9">
      <c r="C950">
        <v>-126171.94271096421</v>
      </c>
      <c r="D950">
        <v>-155823.5655274388</v>
      </c>
      <c r="E950">
        <v>-105231.44875667751</v>
      </c>
      <c r="F950">
        <v>-1719.2092408717581</v>
      </c>
      <c r="G950">
        <v>-106950.65799754928</v>
      </c>
      <c r="H950">
        <v>-192738.26562582902</v>
      </c>
      <c r="I950">
        <v>-209040.40629049172</v>
      </c>
    </row>
    <row r="951" spans="3:9">
      <c r="C951">
        <v>-105774.00406223562</v>
      </c>
      <c r="D951">
        <v>-69533.300125015201</v>
      </c>
      <c r="E951">
        <v>60448.849928699317</v>
      </c>
      <c r="F951">
        <v>40120.278777851388</v>
      </c>
      <c r="G951">
        <v>100569.12870655063</v>
      </c>
      <c r="H951">
        <v>-43740.852306592802</v>
      </c>
      <c r="I951">
        <v>-93808.739587247808</v>
      </c>
    </row>
    <row r="952" spans="3:9">
      <c r="C952">
        <v>-140234.48365555704</v>
      </c>
      <c r="D952">
        <v>-120708.94175848224</v>
      </c>
      <c r="E952">
        <v>-142647.89170527805</v>
      </c>
      <c r="F952">
        <v>-1985.1211336735869</v>
      </c>
      <c r="G952">
        <v>-144633.01283895166</v>
      </c>
      <c r="H952">
        <v>-78955.771412176022</v>
      </c>
      <c r="I952">
        <v>-181158.22485670459</v>
      </c>
    </row>
    <row r="953" spans="3:9">
      <c r="C953">
        <v>-83795.821126346345</v>
      </c>
      <c r="D953">
        <v>-103183.57151780347</v>
      </c>
      <c r="E953">
        <v>-77866.824730810185</v>
      </c>
      <c r="F953">
        <v>22381.035371184189</v>
      </c>
      <c r="G953">
        <v>-55485.789359625953</v>
      </c>
      <c r="H953">
        <v>-121648.06116184621</v>
      </c>
      <c r="I953">
        <v>-66486.072907124762</v>
      </c>
    </row>
    <row r="954" spans="3:9">
      <c r="C954">
        <v>-92537.16639226659</v>
      </c>
      <c r="D954">
        <v>-2458.1790742719313</v>
      </c>
      <c r="E954">
        <v>-198910.9757968864</v>
      </c>
      <c r="F954">
        <v>146345.97444390945</v>
      </c>
      <c r="G954">
        <v>-52565.00135297692</v>
      </c>
      <c r="H954">
        <v>-150582.37834542268</v>
      </c>
      <c r="I954">
        <v>-179042.24147042204</v>
      </c>
    </row>
    <row r="955" spans="3:9">
      <c r="C955">
        <v>133129.11595161527</v>
      </c>
      <c r="D955">
        <v>-89612.699934050557</v>
      </c>
      <c r="E955">
        <v>-124406.68383233353</v>
      </c>
      <c r="F955">
        <v>9332.8051636740565</v>
      </c>
      <c r="G955">
        <v>-115073.87866865948</v>
      </c>
      <c r="H955">
        <v>28153.616295256186</v>
      </c>
      <c r="I955">
        <v>-156131.97313239757</v>
      </c>
    </row>
    <row r="956" spans="3:9">
      <c r="C956">
        <v>-153223.20811676234</v>
      </c>
      <c r="D956">
        <v>-157226.52869243309</v>
      </c>
      <c r="E956">
        <v>-143180.68128180367</v>
      </c>
      <c r="F956">
        <v>-43319.066409252584</v>
      </c>
      <c r="G956">
        <v>-186499.74769105625</v>
      </c>
      <c r="H956">
        <v>-194466.62105189532</v>
      </c>
      <c r="I956">
        <v>-209057.78000710742</v>
      </c>
    </row>
    <row r="957" spans="3:9">
      <c r="C957">
        <v>-77904.162353087158</v>
      </c>
      <c r="D957">
        <v>-141101.42684649565</v>
      </c>
      <c r="E957">
        <v>-173318.63330931158</v>
      </c>
      <c r="F957">
        <v>-6504.8311862541595</v>
      </c>
      <c r="G957">
        <v>-179823.46449556577</v>
      </c>
      <c r="H957">
        <v>-160356.47970633712</v>
      </c>
      <c r="I957">
        <v>-160674.07550141617</v>
      </c>
    </row>
    <row r="958" spans="3:9">
      <c r="C958">
        <v>-107154.82484523757</v>
      </c>
      <c r="D958">
        <v>-127229.25703614706</v>
      </c>
      <c r="E958">
        <v>-127242.98821951967</v>
      </c>
      <c r="F958">
        <v>-28637.951711451598</v>
      </c>
      <c r="G958">
        <v>-155880.93993097125</v>
      </c>
      <c r="H958">
        <v>-96931.733850216115</v>
      </c>
      <c r="I958">
        <v>-152090.85346838727</v>
      </c>
    </row>
    <row r="959" spans="3:9">
      <c r="C959">
        <v>-61564.183292280213</v>
      </c>
      <c r="D959">
        <v>-129383.69958070174</v>
      </c>
      <c r="E959">
        <v>-116314.16799420473</v>
      </c>
      <c r="F959">
        <v>-10831.547299862665</v>
      </c>
      <c r="G959">
        <v>-127145.7152940674</v>
      </c>
      <c r="H959">
        <v>36264.963969860342</v>
      </c>
      <c r="I959">
        <v>-171250.88921215673</v>
      </c>
    </row>
    <row r="960" spans="3:9">
      <c r="C960">
        <v>-106635.37020764392</v>
      </c>
      <c r="D960">
        <v>-128288.87122795737</v>
      </c>
      <c r="E960">
        <v>-96596.75105028908</v>
      </c>
      <c r="F960">
        <v>34818.408153635231</v>
      </c>
      <c r="G960">
        <v>-61778.342896653863</v>
      </c>
      <c r="H960">
        <v>-178847.71058632049</v>
      </c>
      <c r="I960">
        <v>-199078.63076392165</v>
      </c>
    </row>
    <row r="961" spans="3:9">
      <c r="C961">
        <v>-49296.865844374086</v>
      </c>
      <c r="D961">
        <v>-126875.24126488314</v>
      </c>
      <c r="E961">
        <v>-94951.153608728549</v>
      </c>
      <c r="F961">
        <v>-22804.921855701788</v>
      </c>
      <c r="G961">
        <v>-117756.07546443032</v>
      </c>
      <c r="H961">
        <v>-50939.813133932417</v>
      </c>
      <c r="I961">
        <v>-154459.20022261332</v>
      </c>
    </row>
    <row r="962" spans="3:9">
      <c r="C962">
        <v>-48341.290240932984</v>
      </c>
      <c r="D962">
        <v>-101888.18735782757</v>
      </c>
      <c r="E962">
        <v>-139051.8122764251</v>
      </c>
      <c r="F962">
        <v>7038.1990926505096</v>
      </c>
      <c r="G962">
        <v>-132013.61318377458</v>
      </c>
      <c r="H962">
        <v>-28277.967571202782</v>
      </c>
      <c r="I962">
        <v>-107320.22042470542</v>
      </c>
    </row>
    <row r="963" spans="3:9">
      <c r="C963">
        <v>-144622.21268873801</v>
      </c>
      <c r="D963">
        <v>-163109.80312645072</v>
      </c>
      <c r="E963">
        <v>-177391.15335434774</v>
      </c>
      <c r="F963">
        <v>-528.14725390695094</v>
      </c>
      <c r="G963">
        <v>-177919.30060825468</v>
      </c>
      <c r="H963">
        <v>-190674.68513339639</v>
      </c>
      <c r="I963">
        <v>-228974.07859861056</v>
      </c>
    </row>
    <row r="964" spans="3:9">
      <c r="C964">
        <v>-111709.64366127469</v>
      </c>
      <c r="D964">
        <v>-128218.56260394945</v>
      </c>
      <c r="E964">
        <v>-101206.4651782623</v>
      </c>
      <c r="F964">
        <v>-30825.556466593349</v>
      </c>
      <c r="G964">
        <v>-132032.02164485565</v>
      </c>
      <c r="H964">
        <v>-25673.913081680832</v>
      </c>
      <c r="I964">
        <v>-201928.87285996455</v>
      </c>
    </row>
    <row r="965" spans="3:9">
      <c r="C965">
        <v>-142985.07319369202</v>
      </c>
      <c r="D965">
        <v>-113868.65668670532</v>
      </c>
      <c r="E965">
        <v>69536.014525817009</v>
      </c>
      <c r="F965">
        <v>12651.955581051341</v>
      </c>
      <c r="G965">
        <v>82187.970106868423</v>
      </c>
      <c r="H965">
        <v>-115484.22566056417</v>
      </c>
      <c r="I965">
        <v>-184359.25110300435</v>
      </c>
    </row>
    <row r="966" spans="3:9">
      <c r="C966">
        <v>-63382.669753379741</v>
      </c>
      <c r="D966">
        <v>-141619.15966201827</v>
      </c>
      <c r="E966">
        <v>-133296.23845368784</v>
      </c>
      <c r="F966">
        <v>-22164.763686334147</v>
      </c>
      <c r="G966">
        <v>-155461.002140022</v>
      </c>
      <c r="H966">
        <v>-133508.89075419214</v>
      </c>
      <c r="I966">
        <v>-128237.47588412196</v>
      </c>
    </row>
    <row r="967" spans="3:9">
      <c r="C967">
        <v>-52181.502322004206</v>
      </c>
      <c r="D967">
        <v>-56916.884506670525</v>
      </c>
      <c r="E967">
        <v>-52165.518388283148</v>
      </c>
      <c r="F967">
        <v>65646.043881906211</v>
      </c>
      <c r="G967">
        <v>13480.525493623107</v>
      </c>
      <c r="H967">
        <v>133816.06430442986</v>
      </c>
      <c r="I967">
        <v>-7656.3825097242952</v>
      </c>
    </row>
    <row r="968" spans="3:9">
      <c r="C968">
        <v>-31023.745515318937</v>
      </c>
      <c r="D968">
        <v>-122181.85083145081</v>
      </c>
      <c r="E968">
        <v>68946.651874607429</v>
      </c>
      <c r="F968">
        <v>-12545.983737401722</v>
      </c>
      <c r="G968">
        <v>56400.668137205706</v>
      </c>
      <c r="H968">
        <v>-106619.2313923488</v>
      </c>
      <c r="I968">
        <v>-145561.26913708483</v>
      </c>
    </row>
    <row r="969" spans="3:9">
      <c r="C969">
        <v>230724.80333977239</v>
      </c>
      <c r="D969">
        <v>-32187.435671030922</v>
      </c>
      <c r="E969">
        <v>-208614.14537238263</v>
      </c>
      <c r="F969">
        <v>97561.659360811522</v>
      </c>
      <c r="G969">
        <v>-111052.48601157112</v>
      </c>
      <c r="H969">
        <v>-92207.911893284356</v>
      </c>
      <c r="I969">
        <v>-137781.77752225654</v>
      </c>
    </row>
    <row r="970" spans="3:9">
      <c r="C970">
        <v>-100238.80771713692</v>
      </c>
      <c r="D970">
        <v>-122019.71175441644</v>
      </c>
      <c r="E970">
        <v>-72573.345448874548</v>
      </c>
      <c r="F970">
        <v>-25757.901649614869</v>
      </c>
      <c r="G970">
        <v>-98331.247098489403</v>
      </c>
      <c r="H970">
        <v>-146431.13889054558</v>
      </c>
      <c r="I970">
        <v>-196042.61160045676</v>
      </c>
    </row>
    <row r="971" spans="3:9">
      <c r="C971">
        <v>-143155.10129796789</v>
      </c>
      <c r="D971">
        <v>-150989.87969528485</v>
      </c>
      <c r="E971">
        <v>-99887.08877854512</v>
      </c>
      <c r="F971">
        <v>-46144.46145334129</v>
      </c>
      <c r="G971">
        <v>-146031.55023188642</v>
      </c>
      <c r="H971">
        <v>-194340.30208811688</v>
      </c>
      <c r="I971">
        <v>-253018.59493955516</v>
      </c>
    </row>
    <row r="972" spans="3:9">
      <c r="C972">
        <v>-103725.58989153866</v>
      </c>
      <c r="D972">
        <v>-125254.81152370281</v>
      </c>
      <c r="E972">
        <v>-9906.1866194157046</v>
      </c>
      <c r="F972">
        <v>13089.942118871113</v>
      </c>
      <c r="G972">
        <v>3183.7554994553211</v>
      </c>
      <c r="H972">
        <v>-140117.58098729642</v>
      </c>
      <c r="I972">
        <v>-194720.18599952653</v>
      </c>
    </row>
    <row r="973" spans="3:9">
      <c r="C973">
        <v>-31815.848403387063</v>
      </c>
      <c r="D973">
        <v>-105153.59486735487</v>
      </c>
      <c r="E973">
        <v>-54303.347824887111</v>
      </c>
      <c r="F973">
        <v>20809.340080819864</v>
      </c>
      <c r="G973">
        <v>-33494.007744067232</v>
      </c>
      <c r="H973">
        <v>-65032.731683664926</v>
      </c>
      <c r="I973">
        <v>-122849.94633451308</v>
      </c>
    </row>
    <row r="974" spans="3:9">
      <c r="C974">
        <v>-88125.98631140549</v>
      </c>
      <c r="D974">
        <v>-89801.374589805215</v>
      </c>
      <c r="E974">
        <v>-158035.07665267921</v>
      </c>
      <c r="F974">
        <v>32797.567565132282</v>
      </c>
      <c r="G974">
        <v>-125237.50908754693</v>
      </c>
      <c r="H974">
        <v>1140.8501948453486</v>
      </c>
      <c r="I974">
        <v>-131193.07996767</v>
      </c>
    </row>
    <row r="975" spans="3:9">
      <c r="C975">
        <v>-99017.521729975007</v>
      </c>
      <c r="D975">
        <v>-107234.008078175</v>
      </c>
      <c r="E975">
        <v>-124063.7308410477</v>
      </c>
      <c r="F975">
        <v>1546.2171379920328</v>
      </c>
      <c r="G975">
        <v>-122517.51370305567</v>
      </c>
      <c r="H975">
        <v>6524.4986494813347</v>
      </c>
      <c r="I975">
        <v>-121656.17599625236</v>
      </c>
    </row>
    <row r="976" spans="3:9">
      <c r="C976">
        <v>-96954.983285357201</v>
      </c>
      <c r="D976">
        <v>-86041.517198414076</v>
      </c>
      <c r="E976">
        <v>-75488.14304012552</v>
      </c>
      <c r="F976">
        <v>43150.644964675113</v>
      </c>
      <c r="G976">
        <v>-32337.498075450421</v>
      </c>
      <c r="H976">
        <v>-99956.139975296392</v>
      </c>
      <c r="I976">
        <v>-192016.11601856805</v>
      </c>
    </row>
    <row r="977" spans="3:9">
      <c r="C977">
        <v>-130248.60192634791</v>
      </c>
      <c r="D977">
        <v>-152987.13288921153</v>
      </c>
      <c r="E977">
        <v>-46754.40082468011</v>
      </c>
      <c r="F977">
        <v>-14275.464146196515</v>
      </c>
      <c r="G977">
        <v>-61029.864970876602</v>
      </c>
      <c r="H977">
        <v>-107298.29692347263</v>
      </c>
      <c r="I977">
        <v>-218611.70508120023</v>
      </c>
    </row>
    <row r="978" spans="3:9">
      <c r="C978">
        <v>-37721.671563744952</v>
      </c>
      <c r="D978">
        <v>-86762.554283096339</v>
      </c>
      <c r="E978">
        <v>-148440.47084431819</v>
      </c>
      <c r="F978">
        <v>46482.387263555414</v>
      </c>
      <c r="G978">
        <v>-101958.08358076279</v>
      </c>
      <c r="H978">
        <v>3927.5098699074006</v>
      </c>
      <c r="I978">
        <v>-163300.03217674998</v>
      </c>
    </row>
    <row r="979" spans="3:9">
      <c r="C979">
        <v>-71371.587090086221</v>
      </c>
      <c r="D979">
        <v>-129179.79852964873</v>
      </c>
      <c r="E979">
        <v>-127317.64500646239</v>
      </c>
      <c r="F979">
        <v>-20905.00765663253</v>
      </c>
      <c r="G979">
        <v>-148222.65266309492</v>
      </c>
      <c r="H979">
        <v>-134959.35825358046</v>
      </c>
      <c r="I979">
        <v>-188499.93827505162</v>
      </c>
    </row>
    <row r="980" spans="3:9">
      <c r="C980">
        <v>-34624.153372432804</v>
      </c>
      <c r="D980">
        <v>-85118.849956017977</v>
      </c>
      <c r="E980">
        <v>-138486.93273042107</v>
      </c>
      <c r="F980">
        <v>43668.014699021063</v>
      </c>
      <c r="G980">
        <v>-94818.918031399982</v>
      </c>
      <c r="H980">
        <v>-138660.7964010482</v>
      </c>
      <c r="I980">
        <v>-53666.832431589486</v>
      </c>
    </row>
    <row r="981" spans="3:9">
      <c r="C981">
        <v>-150708.48988727684</v>
      </c>
      <c r="D981">
        <v>-162897.0934873675</v>
      </c>
      <c r="E981">
        <v>-146951.04217529669</v>
      </c>
      <c r="F981">
        <v>-38530.336185953798</v>
      </c>
      <c r="G981">
        <v>-185481.37836125048</v>
      </c>
      <c r="H981">
        <v>-232300.76139583817</v>
      </c>
      <c r="I981">
        <v>-264848.08569594001</v>
      </c>
    </row>
    <row r="982" spans="3:9">
      <c r="C982">
        <v>-113375.85866640959</v>
      </c>
      <c r="D982">
        <v>-63165.0105103635</v>
      </c>
      <c r="E982">
        <v>63445.449787729536</v>
      </c>
      <c r="F982">
        <v>83459.184807935089</v>
      </c>
      <c r="G982">
        <v>146904.63459566463</v>
      </c>
      <c r="H982">
        <v>-164320.74941503402</v>
      </c>
      <c r="I982">
        <v>-156657.54041269826</v>
      </c>
    </row>
    <row r="983" spans="3:9">
      <c r="C983">
        <v>53421.754456613737</v>
      </c>
      <c r="D983">
        <v>-81265.833037053002</v>
      </c>
      <c r="E983">
        <v>-152658.69225955402</v>
      </c>
      <c r="F983">
        <v>56300.743396995298</v>
      </c>
      <c r="G983">
        <v>-96357.948862558784</v>
      </c>
      <c r="H983">
        <v>28268.570480279799</v>
      </c>
      <c r="I983">
        <v>-207145.78572679684</v>
      </c>
    </row>
    <row r="984" spans="3:9">
      <c r="C984">
        <v>-89895.755952668565</v>
      </c>
      <c r="D984">
        <v>-106751.24951492168</v>
      </c>
      <c r="E984">
        <v>-136509.85996730049</v>
      </c>
      <c r="F984">
        <v>29135.092610053776</v>
      </c>
      <c r="G984">
        <v>-107374.76735724672</v>
      </c>
      <c r="H984">
        <v>-141563.41767525775</v>
      </c>
      <c r="I984">
        <v>-133033.65155065552</v>
      </c>
    </row>
    <row r="985" spans="3:9">
      <c r="C985">
        <v>161973.28644764639</v>
      </c>
      <c r="D985">
        <v>-111604.14109123089</v>
      </c>
      <c r="E985">
        <v>67217.804590437736</v>
      </c>
      <c r="F985">
        <v>3956.456335068724</v>
      </c>
      <c r="G985">
        <v>71174.260925506474</v>
      </c>
      <c r="H985">
        <v>-1738.6218072850606</v>
      </c>
      <c r="I985">
        <v>-162715.36967681977</v>
      </c>
    </row>
    <row r="986" spans="3:9">
      <c r="C986">
        <v>69429.549212520069</v>
      </c>
      <c r="D986">
        <v>-30195.5119256748</v>
      </c>
      <c r="E986">
        <v>-96221.508074108133</v>
      </c>
      <c r="F986">
        <v>96726.146998571116</v>
      </c>
      <c r="G986">
        <v>504.63892446295358</v>
      </c>
      <c r="H986">
        <v>-120078.02199064376</v>
      </c>
      <c r="I986">
        <v>-168836.48148801236</v>
      </c>
    </row>
    <row r="987" spans="3:9">
      <c r="C987">
        <v>164036.35067989962</v>
      </c>
      <c r="D987">
        <v>-28481.656699200801</v>
      </c>
      <c r="E987">
        <v>24184.128072042105</v>
      </c>
      <c r="F987">
        <v>96495.712887159025</v>
      </c>
      <c r="G987">
        <v>120679.84095920104</v>
      </c>
      <c r="H987">
        <v>87553.282871873642</v>
      </c>
      <c r="I987">
        <v>269042.25917545112</v>
      </c>
    </row>
    <row r="988" spans="3:9">
      <c r="C988">
        <v>-155816.91141349942</v>
      </c>
      <c r="D988">
        <v>-142788.75206321629</v>
      </c>
      <c r="E988">
        <v>-134579.65607039013</v>
      </c>
      <c r="F988">
        <v>-31568.310894671944</v>
      </c>
      <c r="G988">
        <v>-166147.96696506208</v>
      </c>
      <c r="H988">
        <v>-199080.1883156416</v>
      </c>
      <c r="I988">
        <v>-273710.5216957354</v>
      </c>
    </row>
    <row r="989" spans="3:9">
      <c r="C989">
        <v>-119160.71115510933</v>
      </c>
      <c r="D989">
        <v>-164354.5179043411</v>
      </c>
      <c r="E989">
        <v>-116251.21152816116</v>
      </c>
      <c r="F989">
        <v>-22475.826446219296</v>
      </c>
      <c r="G989">
        <v>-138727.03797438048</v>
      </c>
      <c r="H989">
        <v>-171623.12440440693</v>
      </c>
      <c r="I989">
        <v>-174426.59104494986</v>
      </c>
    </row>
    <row r="990" spans="3:9">
      <c r="C990">
        <v>-93265.899590858986</v>
      </c>
      <c r="D990">
        <v>-58414.542868797551</v>
      </c>
      <c r="E990">
        <v>-192687.13370530464</v>
      </c>
      <c r="F990">
        <v>95603.470226160629</v>
      </c>
      <c r="G990">
        <v>-97083.663479144045</v>
      </c>
      <c r="H990">
        <v>-64619.672876876488</v>
      </c>
      <c r="I990">
        <v>-56954.754080285726</v>
      </c>
    </row>
    <row r="991" spans="3:9">
      <c r="C991">
        <v>-117236.8105445643</v>
      </c>
      <c r="D991">
        <v>-118588.60987897341</v>
      </c>
      <c r="E991">
        <v>-114390.16552023252</v>
      </c>
      <c r="F991">
        <v>-7531.621902278479</v>
      </c>
      <c r="G991">
        <v>-121921.787422511</v>
      </c>
      <c r="H991">
        <v>-160554.31374449987</v>
      </c>
      <c r="I991">
        <v>-218024.49822773677</v>
      </c>
    </row>
    <row r="992" spans="3:9">
      <c r="C992">
        <v>-116865.12070497863</v>
      </c>
      <c r="D992">
        <v>-93719.033709498879</v>
      </c>
      <c r="E992">
        <v>-93447.166190981516</v>
      </c>
      <c r="F992">
        <v>25043.104330915536</v>
      </c>
      <c r="G992">
        <v>-68404.061860065965</v>
      </c>
      <c r="H992">
        <v>-62908.496979200165</v>
      </c>
      <c r="I992">
        <v>-153202.76128133229</v>
      </c>
    </row>
    <row r="993" spans="3:9">
      <c r="C993">
        <v>-87341.593037914688</v>
      </c>
      <c r="D993">
        <v>-94795.088499759397</v>
      </c>
      <c r="E993">
        <v>-129950.37397545307</v>
      </c>
      <c r="F993">
        <v>18185.720254747517</v>
      </c>
      <c r="G993">
        <v>-111764.65372070557</v>
      </c>
      <c r="H993">
        <v>-114684.26192226252</v>
      </c>
      <c r="I993">
        <v>-189594.4878525263</v>
      </c>
    </row>
    <row r="994" spans="3:9">
      <c r="C994">
        <v>-107430.99712707117</v>
      </c>
      <c r="D994">
        <v>-40971.399997157772</v>
      </c>
      <c r="E994">
        <v>-187738.44149829599</v>
      </c>
      <c r="F994">
        <v>85621.180603994449</v>
      </c>
      <c r="G994">
        <v>-102117.26089430157</v>
      </c>
      <c r="H994">
        <v>93241.831541653955</v>
      </c>
      <c r="I994">
        <v>-39672.089343218599</v>
      </c>
    </row>
    <row r="995" spans="3:9">
      <c r="C995">
        <v>-126383.98378309044</v>
      </c>
      <c r="D995">
        <v>-156361.04972649814</v>
      </c>
      <c r="E995">
        <v>-137696.24699525133</v>
      </c>
      <c r="F995">
        <v>-44009.583754708983</v>
      </c>
      <c r="G995">
        <v>-181705.83074996033</v>
      </c>
      <c r="H995">
        <v>-188356.84830496626</v>
      </c>
      <c r="I995">
        <v>-235973.88053396737</v>
      </c>
    </row>
    <row r="996" spans="3:9">
      <c r="C996">
        <v>-151855.05093910027</v>
      </c>
      <c r="D996">
        <v>-91974.131523485004</v>
      </c>
      <c r="E996">
        <v>-40249.879946703033</v>
      </c>
      <c r="F996">
        <v>63785.128536336386</v>
      </c>
      <c r="G996">
        <v>23535.248589633324</v>
      </c>
      <c r="H996">
        <v>-157828.33311003167</v>
      </c>
      <c r="I996">
        <v>-237103.00848390855</v>
      </c>
    </row>
    <row r="997" spans="3:9">
      <c r="C997">
        <v>-71053.009042526348</v>
      </c>
      <c r="D997">
        <v>-128387.68172210263</v>
      </c>
      <c r="E997">
        <v>-61080.676322756568</v>
      </c>
      <c r="F997">
        <v>-18003.218195743211</v>
      </c>
      <c r="G997">
        <v>-79083.894518499786</v>
      </c>
      <c r="H997">
        <v>-75408.604703892081</v>
      </c>
      <c r="I997">
        <v>-174607.3050359491</v>
      </c>
    </row>
    <row r="998" spans="3:9">
      <c r="C998">
        <v>-116528.653703569</v>
      </c>
      <c r="D998">
        <v>-160603.68497117539</v>
      </c>
      <c r="E998">
        <v>-170873.50452728255</v>
      </c>
      <c r="F998">
        <v>-29362.176709318483</v>
      </c>
      <c r="G998">
        <v>-200235.68123660109</v>
      </c>
      <c r="H998">
        <v>-172519.93663749483</v>
      </c>
      <c r="I998">
        <v>-184751.90679415813</v>
      </c>
    </row>
    <row r="999" spans="3:9">
      <c r="C999">
        <v>-60099.412415031722</v>
      </c>
      <c r="D999">
        <v>-131288.72402126627</v>
      </c>
      <c r="E999">
        <v>-155116.30889182613</v>
      </c>
      <c r="F999">
        <v>10093.580915980885</v>
      </c>
      <c r="G999">
        <v>-145022.72797584522</v>
      </c>
      <c r="H999">
        <v>-126265.6471232209</v>
      </c>
      <c r="I999">
        <v>-207941.72585237506</v>
      </c>
    </row>
    <row r="1000" spans="3:9">
      <c r="C1000">
        <v>-128359.57454733565</v>
      </c>
      <c r="D1000">
        <v>-124127.67700811671</v>
      </c>
      <c r="E1000">
        <v>-68353.907737926987</v>
      </c>
      <c r="F1000">
        <v>-26997.217669823163</v>
      </c>
      <c r="G1000">
        <v>-95351.125407750165</v>
      </c>
      <c r="H1000">
        <v>-208768.67267995561</v>
      </c>
      <c r="I1000">
        <v>-159828.50786565046</v>
      </c>
    </row>
    <row r="1001" spans="3:9">
      <c r="C1001">
        <v>-78794.55213052468</v>
      </c>
      <c r="D1001">
        <v>-143032.02536560164</v>
      </c>
      <c r="E1001">
        <v>-141624.07253798717</v>
      </c>
      <c r="F1001">
        <v>-19873.699847038166</v>
      </c>
      <c r="G1001">
        <v>-161497.77238502534</v>
      </c>
      <c r="H1001">
        <v>-147880.29089541666</v>
      </c>
      <c r="I1001">
        <v>-228853.08324440767</v>
      </c>
    </row>
    <row r="1002" spans="3:9">
      <c r="C1002">
        <v>-111520.91154895879</v>
      </c>
      <c r="D1002">
        <v>-85380.822269476746</v>
      </c>
      <c r="E1002">
        <v>-69162.309733250964</v>
      </c>
      <c r="F1002">
        <v>36953.318771438586</v>
      </c>
      <c r="G1002">
        <v>-32208.99096181232</v>
      </c>
      <c r="H1002">
        <v>-130419.8911433731</v>
      </c>
      <c r="I1002">
        <v>-198322.09176730469</v>
      </c>
    </row>
    <row r="1003" spans="3:9">
      <c r="C1003">
        <v>-148657.7427180977</v>
      </c>
      <c r="D1003">
        <v>-153321.68320135324</v>
      </c>
      <c r="E1003">
        <v>-121281.75011629659</v>
      </c>
      <c r="F1003">
        <v>-17616.078696930927</v>
      </c>
      <c r="G1003">
        <v>-138897.8288132275</v>
      </c>
      <c r="H1003">
        <v>-178595.23568750601</v>
      </c>
      <c r="I1003">
        <v>-191590.14146876379</v>
      </c>
    </row>
    <row r="1004" spans="3:9">
      <c r="C1004">
        <v>103736.76164838998</v>
      </c>
      <c r="D1004">
        <v>-81558.18796215381</v>
      </c>
      <c r="E1004">
        <v>-108122.81721279607</v>
      </c>
      <c r="F1004">
        <v>32183.767183062606</v>
      </c>
      <c r="G1004">
        <v>-75939.050029733451</v>
      </c>
      <c r="H1004">
        <v>-111444.94775051628</v>
      </c>
      <c r="I1004">
        <v>-170745.61714675947</v>
      </c>
    </row>
    <row r="1005" spans="3:9">
      <c r="C1005">
        <v>-91932.906442658015</v>
      </c>
      <c r="D1005">
        <v>-133138.62023453077</v>
      </c>
      <c r="E1005">
        <v>-45097.158664923743</v>
      </c>
      <c r="F1005">
        <v>-23029.497208906025</v>
      </c>
      <c r="G1005">
        <v>-68126.65587382979</v>
      </c>
      <c r="H1005">
        <v>-38591.770783070475</v>
      </c>
      <c r="I1005">
        <v>-32947.089060999919</v>
      </c>
    </row>
    <row r="1006" spans="3:9">
      <c r="C1006">
        <v>-164444.29005605506</v>
      </c>
      <c r="D1006">
        <v>-148651.04678407547</v>
      </c>
      <c r="E1006">
        <v>-133508.19067778011</v>
      </c>
      <c r="F1006">
        <v>-28135.437804734465</v>
      </c>
      <c r="G1006">
        <v>-161643.62848251456</v>
      </c>
      <c r="H1006">
        <v>-189657.53308859392</v>
      </c>
      <c r="I1006">
        <v>-264100.45606909704</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3" t="s">
        <v>51</v>
      </c>
      <c r="D1" s="143"/>
      <c r="E1" s="143"/>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2022-05-09T16:44:02Z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